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24A64AC1-34B7-4BE1-9388-AC268598A612}" xr6:coauthVersionLast="47" xr6:coauthVersionMax="47" xr10:uidLastSave="{00000000-0000-0000-0000-000000000000}"/>
  <bookViews>
    <workbookView xWindow="43410" yWindow="-14310" windowWidth="13140" windowHeight="7890" activeTab="5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9" l="1"/>
  <c r="F4" i="9"/>
  <c r="E4" i="9"/>
  <c r="G2" i="9"/>
  <c r="H4" i="9" l="1"/>
  <c r="B13" i="4" l="1"/>
  <c r="I9" i="2"/>
  <c r="H9" i="2"/>
  <c r="G9" i="2"/>
  <c r="I8" i="2"/>
  <c r="H8" i="2"/>
  <c r="G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A1" i="7"/>
  <c r="A1" i="16"/>
  <c r="D3" i="15" a="1"/>
  <c r="D3" i="15"/>
  <c r="D20" i="15" a="1"/>
  <c r="D20" i="15"/>
  <c r="D17" i="15" a="1"/>
  <c r="D17" i="15"/>
  <c r="D8" i="15" a="1"/>
  <c r="D8" i="15"/>
  <c r="D5" i="15" a="1"/>
  <c r="D5" i="15"/>
  <c r="D16" i="15" a="1"/>
  <c r="D16" i="15"/>
  <c r="D12" i="15" a="1"/>
  <c r="D12" i="15"/>
  <c r="D22" i="15" a="1"/>
  <c r="D22" i="15"/>
  <c r="D4" i="15" a="1"/>
  <c r="D4" i="15"/>
  <c r="D14" i="15" a="1"/>
  <c r="D14" i="15"/>
  <c r="D23" i="15" a="1"/>
  <c r="D23" i="15"/>
  <c r="D6" i="15" a="1"/>
  <c r="D6" i="15"/>
  <c r="D15" i="15" a="1"/>
  <c r="D15" i="15"/>
  <c r="D19" i="15" a="1"/>
  <c r="D19" i="15"/>
  <c r="D18" i="15" a="1"/>
  <c r="D18" i="15"/>
  <c r="D10" i="15" a="1"/>
  <c r="D10" i="15"/>
  <c r="D7" i="15" a="1"/>
  <c r="D7" i="15"/>
  <c r="D11" i="15" a="1"/>
  <c r="D11" i="15"/>
  <c r="D24" i="15" a="1"/>
  <c r="D24" i="15"/>
  <c r="D13" i="15" a="1"/>
  <c r="D13" i="15"/>
  <c r="D2" i="15" a="1"/>
  <c r="D2" i="15"/>
  <c r="D9" i="15" a="1"/>
  <c r="D9" i="15"/>
  <c r="D21" i="15" a="1"/>
  <c r="D21" i="15"/>
  <c r="G2" i="3"/>
  <c r="G6" i="3" l="1"/>
  <c r="G5" i="3"/>
  <c r="G2" i="11" l="1"/>
  <c r="A824" i="6" l="1"/>
  <c r="I824" i="6"/>
  <c r="B824" i="6" s="1"/>
  <c r="A825" i="6"/>
  <c r="A830" i="6" s="1"/>
  <c r="I825" i="6"/>
  <c r="B825" i="6" s="1"/>
  <c r="A826" i="6"/>
  <c r="A827" i="6"/>
  <c r="A832" i="6" s="1"/>
  <c r="I827" i="6"/>
  <c r="B827" i="6" s="1"/>
  <c r="A828" i="6"/>
  <c r="I828" i="6"/>
  <c r="B828" i="6" s="1"/>
  <c r="A829" i="6"/>
  <c r="A833" i="6"/>
  <c r="A838" i="6" s="1"/>
  <c r="I833" i="6"/>
  <c r="B833" i="6" s="1"/>
  <c r="H828" i="6" l="1"/>
  <c r="D824" i="6"/>
  <c r="F833" i="6"/>
  <c r="H833" i="6"/>
  <c r="E824" i="6"/>
  <c r="F824" i="6"/>
  <c r="F827" i="6"/>
  <c r="E828" i="6"/>
  <c r="H824" i="6"/>
  <c r="E827" i="6"/>
  <c r="H827" i="6"/>
  <c r="F825" i="6"/>
  <c r="H825" i="6"/>
  <c r="F828" i="6"/>
  <c r="D828" i="6"/>
  <c r="D826" i="6"/>
  <c r="E826" i="6"/>
  <c r="F826" i="6"/>
  <c r="D827" i="6"/>
  <c r="H826" i="6"/>
  <c r="D829" i="6"/>
  <c r="D832" i="6"/>
  <c r="E832" i="6"/>
  <c r="F832" i="6"/>
  <c r="H832" i="6"/>
  <c r="I832" i="6"/>
  <c r="A837" i="6"/>
  <c r="A835" i="6"/>
  <c r="E830" i="6"/>
  <c r="F830" i="6"/>
  <c r="D830" i="6"/>
  <c r="I830" i="6"/>
  <c r="H830" i="6"/>
  <c r="D838" i="6"/>
  <c r="E838" i="6"/>
  <c r="F838" i="6"/>
  <c r="H838" i="6"/>
  <c r="I838" i="6"/>
  <c r="A834" i="6"/>
  <c r="G828" i="6"/>
  <c r="G833" i="6"/>
  <c r="A831" i="6"/>
  <c r="G825" i="6"/>
  <c r="C828" i="6"/>
  <c r="E833" i="6"/>
  <c r="E825" i="6"/>
  <c r="D833" i="6"/>
  <c r="D825" i="6"/>
  <c r="C825" i="6"/>
  <c r="C833" i="6"/>
  <c r="G827" i="6"/>
  <c r="G824" i="6"/>
  <c r="I829" i="6"/>
  <c r="F829" i="6"/>
  <c r="I826" i="6"/>
  <c r="C824" i="6"/>
  <c r="C827" i="6"/>
  <c r="H829" i="6"/>
  <c r="E829" i="6"/>
  <c r="H831" i="6" l="1"/>
  <c r="I831" i="6"/>
  <c r="A836" i="6"/>
  <c r="D831" i="6"/>
  <c r="E831" i="6"/>
  <c r="F831" i="6"/>
  <c r="H834" i="6"/>
  <c r="I834" i="6"/>
  <c r="E834" i="6"/>
  <c r="F834" i="6"/>
  <c r="A839" i="6"/>
  <c r="D834" i="6"/>
  <c r="B838" i="6"/>
  <c r="C838" i="6"/>
  <c r="G838" i="6"/>
  <c r="B830" i="6"/>
  <c r="C830" i="6"/>
  <c r="G830" i="6"/>
  <c r="G826" i="6"/>
  <c r="B826" i="6"/>
  <c r="C826" i="6"/>
  <c r="G829" i="6"/>
  <c r="B829" i="6"/>
  <c r="C829" i="6"/>
  <c r="E835" i="6"/>
  <c r="D835" i="6"/>
  <c r="F835" i="6"/>
  <c r="H835" i="6"/>
  <c r="I835" i="6"/>
  <c r="D837" i="6"/>
  <c r="H837" i="6"/>
  <c r="I837" i="6"/>
  <c r="E837" i="6"/>
  <c r="F837" i="6"/>
  <c r="G832" i="6"/>
  <c r="B832" i="6"/>
  <c r="C832" i="6"/>
  <c r="I839" i="6" l="1"/>
  <c r="H839" i="6"/>
  <c r="D839" i="6"/>
  <c r="E839" i="6"/>
  <c r="F839" i="6"/>
  <c r="G837" i="6"/>
  <c r="B837" i="6"/>
  <c r="C837" i="6"/>
  <c r="G834" i="6"/>
  <c r="B834" i="6"/>
  <c r="C834" i="6"/>
  <c r="B835" i="6"/>
  <c r="C835" i="6"/>
  <c r="G835" i="6"/>
  <c r="D836" i="6"/>
  <c r="E836" i="6"/>
  <c r="F836" i="6"/>
  <c r="H836" i="6"/>
  <c r="I836" i="6"/>
  <c r="B831" i="6"/>
  <c r="C831" i="6"/>
  <c r="G831" i="6"/>
  <c r="B836" i="6" l="1"/>
  <c r="C836" i="6"/>
  <c r="G836" i="6"/>
  <c r="B839" i="6"/>
  <c r="C839" i="6"/>
  <c r="G839" i="6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6" i="6"/>
  <c r="A14" i="6"/>
  <c r="I14" i="6" s="1"/>
  <c r="D11" i="6"/>
  <c r="A11" i="6"/>
  <c r="I11" i="6" s="1"/>
  <c r="I10" i="6"/>
  <c r="C10" i="6" s="1"/>
  <c r="H10" i="6"/>
  <c r="G10" i="6"/>
  <c r="F10" i="6"/>
  <c r="A10" i="6"/>
  <c r="E10" i="6" s="1"/>
  <c r="I9" i="6"/>
  <c r="G9" i="6" s="1"/>
  <c r="H9" i="6"/>
  <c r="A9" i="6"/>
  <c r="F9" i="6" s="1"/>
  <c r="A8" i="6"/>
  <c r="I7" i="6"/>
  <c r="A7" i="6"/>
  <c r="H7" i="6" s="1"/>
  <c r="I6" i="6"/>
  <c r="G6" i="6" s="1"/>
  <c r="H6" i="6"/>
  <c r="F6" i="6"/>
  <c r="E6" i="6"/>
  <c r="D6" i="6"/>
  <c r="I5" i="6"/>
  <c r="G5" i="6" s="1"/>
  <c r="H5" i="6"/>
  <c r="F5" i="6"/>
  <c r="E5" i="6"/>
  <c r="D5" i="6"/>
  <c r="C5" i="6"/>
  <c r="B5" i="6"/>
  <c r="I4" i="6"/>
  <c r="G4" i="6" s="1"/>
  <c r="H4" i="6"/>
  <c r="F4" i="6"/>
  <c r="E4" i="6"/>
  <c r="D4" i="6"/>
  <c r="C4" i="6"/>
  <c r="I3" i="6"/>
  <c r="G3" i="6" s="1"/>
  <c r="H3" i="6"/>
  <c r="F3" i="6"/>
  <c r="E3" i="6"/>
  <c r="D3" i="6"/>
  <c r="I2" i="6"/>
  <c r="G2" i="6" s="1"/>
  <c r="H2" i="6"/>
  <c r="F2" i="6"/>
  <c r="E2" i="6"/>
  <c r="D2" i="6"/>
  <c r="C2" i="6"/>
  <c r="B2" i="6"/>
  <c r="B15" i="4" a="1"/>
  <c r="B15" i="4" l="1"/>
  <c r="G7" i="6"/>
  <c r="B7" i="6"/>
  <c r="C7" i="6"/>
  <c r="A13" i="6"/>
  <c r="I8" i="6"/>
  <c r="H8" i="6"/>
  <c r="F8" i="6"/>
  <c r="E8" i="6"/>
  <c r="D8" i="6"/>
  <c r="G14" i="6"/>
  <c r="B14" i="6"/>
  <c r="C14" i="6"/>
  <c r="G11" i="6"/>
  <c r="C11" i="6"/>
  <c r="B11" i="6"/>
  <c r="A21" i="6"/>
  <c r="I16" i="6"/>
  <c r="H16" i="6"/>
  <c r="F16" i="6"/>
  <c r="E16" i="6"/>
  <c r="D16" i="6"/>
  <c r="A19" i="6"/>
  <c r="B3" i="6"/>
  <c r="B6" i="6"/>
  <c r="E11" i="6"/>
  <c r="C3" i="6"/>
  <c r="C6" i="6"/>
  <c r="F11" i="6"/>
  <c r="D14" i="6"/>
  <c r="E14" i="6"/>
  <c r="B9" i="6"/>
  <c r="H11" i="6"/>
  <c r="F14" i="6"/>
  <c r="C9" i="6"/>
  <c r="D9" i="6"/>
  <c r="A12" i="6"/>
  <c r="H14" i="6"/>
  <c r="E9" i="6"/>
  <c r="A15" i="6"/>
  <c r="B4" i="6"/>
  <c r="D7" i="6"/>
  <c r="B10" i="6"/>
  <c r="E7" i="6"/>
  <c r="F7" i="6"/>
  <c r="D10" i="6"/>
  <c r="B7" i="15"/>
  <c r="C6" i="15"/>
  <c r="B14" i="4" a="1"/>
  <c r="J9" i="11" l="1"/>
  <c r="J8" i="11"/>
  <c r="J7" i="11"/>
  <c r="J2" i="11"/>
  <c r="J5" i="11"/>
  <c r="J3" i="11"/>
  <c r="J6" i="11"/>
  <c r="J4" i="11"/>
  <c r="B14" i="4"/>
  <c r="G16" i="6"/>
  <c r="B16" i="6"/>
  <c r="C16" i="6"/>
  <c r="A26" i="6"/>
  <c r="I21" i="6"/>
  <c r="H21" i="6"/>
  <c r="D21" i="6"/>
  <c r="F21" i="6"/>
  <c r="E21" i="6"/>
  <c r="I15" i="6"/>
  <c r="H15" i="6"/>
  <c r="E15" i="6"/>
  <c r="F15" i="6"/>
  <c r="D15" i="6"/>
  <c r="A20" i="6"/>
  <c r="B8" i="15"/>
  <c r="C7" i="15"/>
  <c r="I19" i="6"/>
  <c r="H19" i="6"/>
  <c r="F19" i="6"/>
  <c r="E19" i="6"/>
  <c r="D19" i="6"/>
  <c r="A24" i="6"/>
  <c r="I12" i="6"/>
  <c r="H12" i="6"/>
  <c r="F12" i="6"/>
  <c r="E12" i="6"/>
  <c r="D12" i="6"/>
  <c r="A17" i="6"/>
  <c r="C8" i="6"/>
  <c r="G8" i="6"/>
  <c r="B8" i="6"/>
  <c r="A18" i="6"/>
  <c r="F13" i="6"/>
  <c r="I13" i="6"/>
  <c r="H13" i="6"/>
  <c r="E13" i="6"/>
  <c r="D13" i="6"/>
  <c r="B11" i="4" a="1"/>
  <c r="B11" i="4" l="1"/>
  <c r="G19" i="6"/>
  <c r="C19" i="6"/>
  <c r="B19" i="6"/>
  <c r="B9" i="15"/>
  <c r="C8" i="15"/>
  <c r="H20" i="6"/>
  <c r="I20" i="6"/>
  <c r="F20" i="6"/>
  <c r="E20" i="6"/>
  <c r="D20" i="6"/>
  <c r="A25" i="6"/>
  <c r="C15" i="6"/>
  <c r="G15" i="6"/>
  <c r="B15" i="6"/>
  <c r="F18" i="6"/>
  <c r="E18" i="6"/>
  <c r="D18" i="6"/>
  <c r="A23" i="6"/>
  <c r="I18" i="6"/>
  <c r="H18" i="6"/>
  <c r="C13" i="6"/>
  <c r="B13" i="6"/>
  <c r="G13" i="6"/>
  <c r="C21" i="6"/>
  <c r="B21" i="6"/>
  <c r="G21" i="6"/>
  <c r="I17" i="6"/>
  <c r="H17" i="6"/>
  <c r="F17" i="6"/>
  <c r="E17" i="6"/>
  <c r="D17" i="6"/>
  <c r="A22" i="6"/>
  <c r="F26" i="6"/>
  <c r="E26" i="6"/>
  <c r="D26" i="6"/>
  <c r="A31" i="6"/>
  <c r="I26" i="6"/>
  <c r="H26" i="6"/>
  <c r="G12" i="6"/>
  <c r="B12" i="6"/>
  <c r="A29" i="6"/>
  <c r="I24" i="6"/>
  <c r="H24" i="6"/>
  <c r="F24" i="6"/>
  <c r="E24" i="6"/>
  <c r="D24" i="6"/>
  <c r="B10" i="4" a="1"/>
  <c r="B10" i="4" l="1"/>
  <c r="I23" i="6"/>
  <c r="H23" i="6"/>
  <c r="F23" i="6"/>
  <c r="E23" i="6"/>
  <c r="D23" i="6"/>
  <c r="A28" i="6"/>
  <c r="C18" i="6"/>
  <c r="B18" i="6"/>
  <c r="G18" i="6"/>
  <c r="A34" i="6"/>
  <c r="I29" i="6"/>
  <c r="H29" i="6"/>
  <c r="F29" i="6"/>
  <c r="E29" i="6"/>
  <c r="D29" i="6"/>
  <c r="I25" i="6"/>
  <c r="H25" i="6"/>
  <c r="F25" i="6"/>
  <c r="E25" i="6"/>
  <c r="D25" i="6"/>
  <c r="A30" i="6"/>
  <c r="I31" i="6"/>
  <c r="H31" i="6"/>
  <c r="F31" i="6"/>
  <c r="E31" i="6"/>
  <c r="D31" i="6"/>
  <c r="A36" i="6"/>
  <c r="C24" i="6"/>
  <c r="G24" i="6"/>
  <c r="B24" i="6"/>
  <c r="G20" i="6"/>
  <c r="C20" i="6"/>
  <c r="B20" i="6"/>
  <c r="G17" i="6"/>
  <c r="C17" i="6"/>
  <c r="B17" i="6"/>
  <c r="I22" i="6"/>
  <c r="H22" i="6"/>
  <c r="F22" i="6"/>
  <c r="E22" i="6"/>
  <c r="D22" i="6"/>
  <c r="A27" i="6"/>
  <c r="C26" i="6"/>
  <c r="B26" i="6"/>
  <c r="G26" i="6"/>
  <c r="B10" i="15"/>
  <c r="C9" i="15"/>
  <c r="B7" i="4"/>
  <c r="B4" i="4"/>
  <c r="B3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4" i="12" a="1"/>
  <c r="C4" i="12" s="1"/>
  <c r="C3" i="12" a="1"/>
  <c r="C3" i="12" s="1"/>
  <c r="B1" i="12"/>
  <c r="H4" i="8"/>
  <c r="G4" i="8"/>
  <c r="H3" i="8"/>
  <c r="G3" i="8"/>
  <c r="H2" i="8"/>
  <c r="G2" i="8"/>
  <c r="I2" i="14"/>
  <c r="G3" i="9"/>
  <c r="F3" i="9"/>
  <c r="E3" i="9"/>
  <c r="I2" i="9"/>
  <c r="I3" i="9" s="1"/>
  <c r="I4" i="9" s="1"/>
  <c r="J4" i="5"/>
  <c r="G4" i="5"/>
  <c r="E4" i="5"/>
  <c r="J3" i="5"/>
  <c r="G3" i="5"/>
  <c r="E3" i="5"/>
  <c r="J2" i="5"/>
  <c r="G2" i="5"/>
  <c r="J6" i="3"/>
  <c r="J5" i="3"/>
  <c r="J4" i="3"/>
  <c r="J3" i="3"/>
  <c r="J2" i="3"/>
  <c r="H2" i="10"/>
  <c r="G2" i="10"/>
  <c r="I8" i="1"/>
  <c r="I7" i="1"/>
  <c r="I6" i="1"/>
  <c r="I5" i="1"/>
  <c r="I4" i="1"/>
  <c r="I3" i="1"/>
  <c r="I2" i="1"/>
  <c r="H2" i="1"/>
  <c r="B11" i="15" l="1"/>
  <c r="C10" i="15"/>
  <c r="G31" i="6"/>
  <c r="C31" i="6"/>
  <c r="B31" i="6"/>
  <c r="I30" i="6"/>
  <c r="H30" i="6"/>
  <c r="F30" i="6"/>
  <c r="E30" i="6"/>
  <c r="D30" i="6"/>
  <c r="A35" i="6"/>
  <c r="I27" i="6"/>
  <c r="H27" i="6"/>
  <c r="F27" i="6"/>
  <c r="E27" i="6"/>
  <c r="D27" i="6"/>
  <c r="A32" i="6"/>
  <c r="G25" i="6"/>
  <c r="C25" i="6"/>
  <c r="B25" i="6"/>
  <c r="G22" i="6"/>
  <c r="C22" i="6"/>
  <c r="B22" i="6"/>
  <c r="C29" i="6"/>
  <c r="B29" i="6"/>
  <c r="G29" i="6"/>
  <c r="F34" i="6"/>
  <c r="E34" i="6"/>
  <c r="D34" i="6"/>
  <c r="I34" i="6"/>
  <c r="A39" i="6"/>
  <c r="H34" i="6"/>
  <c r="H28" i="6"/>
  <c r="I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A37" i="6" l="1"/>
  <c r="I32" i="6"/>
  <c r="H32" i="6"/>
  <c r="F32" i="6"/>
  <c r="E32" i="6"/>
  <c r="D32" i="6"/>
  <c r="G27" i="6"/>
  <c r="C27" i="6"/>
  <c r="B27" i="6"/>
  <c r="I41" i="6"/>
  <c r="H41" i="6"/>
  <c r="F41" i="6"/>
  <c r="E41" i="6"/>
  <c r="D41" i="6"/>
  <c r="A46" i="6"/>
  <c r="A40" i="6"/>
  <c r="I35" i="6"/>
  <c r="H35" i="6"/>
  <c r="F35" i="6"/>
  <c r="E35" i="6"/>
  <c r="D35" i="6"/>
  <c r="I33" i="6"/>
  <c r="H33" i="6"/>
  <c r="F33" i="6"/>
  <c r="E33" i="6"/>
  <c r="D33" i="6"/>
  <c r="A38" i="6"/>
  <c r="G36" i="6"/>
  <c r="C36" i="6"/>
  <c r="B36" i="6"/>
  <c r="G28" i="6"/>
  <c r="C28" i="6"/>
  <c r="B28" i="6"/>
  <c r="I39" i="6"/>
  <c r="H39" i="6"/>
  <c r="F39" i="6"/>
  <c r="E39" i="6"/>
  <c r="D39" i="6"/>
  <c r="A44" i="6"/>
  <c r="C34" i="6"/>
  <c r="B34" i="6"/>
  <c r="G34" i="6"/>
  <c r="G30" i="6"/>
  <c r="C30" i="6"/>
  <c r="B30" i="6"/>
  <c r="B12" i="15"/>
  <c r="C11" i="15"/>
  <c r="B13" i="15" l="1"/>
  <c r="C13" i="15" s="1"/>
  <c r="C12" i="15"/>
  <c r="A45" i="6"/>
  <c r="D40" i="6"/>
  <c r="I40" i="6"/>
  <c r="H40" i="6"/>
  <c r="F40" i="6"/>
  <c r="E40" i="6"/>
  <c r="G35" i="6"/>
  <c r="C35" i="6"/>
  <c r="B35" i="6"/>
  <c r="I44" i="6"/>
  <c r="H44" i="6"/>
  <c r="F44" i="6"/>
  <c r="E44" i="6"/>
  <c r="D44" i="6"/>
  <c r="A49" i="6"/>
  <c r="I46" i="6"/>
  <c r="H46" i="6"/>
  <c r="F46" i="6"/>
  <c r="E46" i="6"/>
  <c r="D46" i="6"/>
  <c r="A51" i="6"/>
  <c r="G33" i="6"/>
  <c r="C33" i="6"/>
  <c r="B33" i="6"/>
  <c r="G41" i="6"/>
  <c r="C41" i="6"/>
  <c r="B41" i="6"/>
  <c r="G39" i="6"/>
  <c r="C39" i="6"/>
  <c r="B39" i="6"/>
  <c r="C32" i="6"/>
  <c r="G32" i="6"/>
  <c r="B32" i="6"/>
  <c r="I38" i="6"/>
  <c r="H38" i="6"/>
  <c r="F38" i="6"/>
  <c r="E38" i="6"/>
  <c r="D38" i="6"/>
  <c r="A43" i="6"/>
  <c r="A42" i="6"/>
  <c r="I37" i="6"/>
  <c r="H37" i="6"/>
  <c r="F37" i="6"/>
  <c r="D37" i="6"/>
  <c r="G46" i="6" l="1"/>
  <c r="C46" i="6"/>
  <c r="B46" i="6"/>
  <c r="C37" i="6"/>
  <c r="B37" i="6"/>
  <c r="G37" i="6"/>
  <c r="H42" i="6"/>
  <c r="F42" i="6"/>
  <c r="E42" i="6"/>
  <c r="D42" i="6"/>
  <c r="A47" i="6"/>
  <c r="I42" i="6"/>
  <c r="A48" i="6"/>
  <c r="I43" i="6"/>
  <c r="H43" i="6"/>
  <c r="F43" i="6"/>
  <c r="E43" i="6"/>
  <c r="D43" i="6"/>
  <c r="I49" i="6"/>
  <c r="H49" i="6"/>
  <c r="F49" i="6"/>
  <c r="E49" i="6"/>
  <c r="D49" i="6"/>
  <c r="A54" i="6"/>
  <c r="A56" i="6"/>
  <c r="I51" i="6"/>
  <c r="H51" i="6"/>
  <c r="F51" i="6"/>
  <c r="E51" i="6"/>
  <c r="D51" i="6"/>
  <c r="G38" i="6"/>
  <c r="C38" i="6"/>
  <c r="B38" i="6"/>
  <c r="G44" i="6"/>
  <c r="C44" i="6"/>
  <c r="B44" i="6"/>
  <c r="G40" i="6"/>
  <c r="C40" i="6"/>
  <c r="B40" i="6"/>
  <c r="E45" i="6"/>
  <c r="D45" i="6"/>
  <c r="A50" i="6"/>
  <c r="H45" i="6"/>
  <c r="I45" i="6"/>
  <c r="F45" i="6"/>
  <c r="G49" i="6" l="1"/>
  <c r="C49" i="6"/>
  <c r="B49" i="6"/>
  <c r="I50" i="6"/>
  <c r="H50" i="6"/>
  <c r="F50" i="6"/>
  <c r="E50" i="6"/>
  <c r="D50" i="6"/>
  <c r="A55" i="6"/>
  <c r="B43" i="6"/>
  <c r="G43" i="6"/>
  <c r="C43" i="6"/>
  <c r="F48" i="6"/>
  <c r="A53" i="6"/>
  <c r="I48" i="6"/>
  <c r="H48" i="6"/>
  <c r="E48" i="6"/>
  <c r="D48" i="6"/>
  <c r="G42" i="6"/>
  <c r="B42" i="6"/>
  <c r="I47" i="6"/>
  <c r="H47" i="6"/>
  <c r="F47" i="6"/>
  <c r="E47" i="6"/>
  <c r="D47" i="6"/>
  <c r="A52" i="6"/>
  <c r="C51" i="6"/>
  <c r="G51" i="6"/>
  <c r="B51" i="6"/>
  <c r="A61" i="6"/>
  <c r="F56" i="6"/>
  <c r="I56" i="6"/>
  <c r="H56" i="6"/>
  <c r="E56" i="6"/>
  <c r="D56" i="6"/>
  <c r="I54" i="6"/>
  <c r="H54" i="6"/>
  <c r="F54" i="6"/>
  <c r="E54" i="6"/>
  <c r="D54" i="6"/>
  <c r="A59" i="6"/>
  <c r="C45" i="6"/>
  <c r="B45" i="6"/>
  <c r="G45" i="6"/>
  <c r="C47" i="6" l="1"/>
  <c r="B47" i="6"/>
  <c r="I52" i="6"/>
  <c r="H52" i="6"/>
  <c r="F52" i="6"/>
  <c r="E52" i="6"/>
  <c r="D52" i="6"/>
  <c r="A57" i="6"/>
  <c r="C48" i="6"/>
  <c r="B48" i="6"/>
  <c r="G48" i="6"/>
  <c r="F53" i="6"/>
  <c r="E53" i="6"/>
  <c r="D53" i="6"/>
  <c r="A58" i="6"/>
  <c r="I53" i="6"/>
  <c r="H53" i="6"/>
  <c r="G54" i="6"/>
  <c r="C54" i="6"/>
  <c r="B54" i="6"/>
  <c r="I55" i="6"/>
  <c r="H55" i="6"/>
  <c r="F55" i="6"/>
  <c r="E55" i="6"/>
  <c r="D55" i="6"/>
  <c r="A60" i="6"/>
  <c r="A64" i="6"/>
  <c r="I59" i="6"/>
  <c r="H59" i="6"/>
  <c r="F59" i="6"/>
  <c r="E59" i="6"/>
  <c r="D59" i="6"/>
  <c r="C56" i="6"/>
  <c r="B56" i="6"/>
  <c r="G56" i="6"/>
  <c r="F61" i="6"/>
  <c r="E61" i="6"/>
  <c r="D61" i="6"/>
  <c r="A66" i="6"/>
  <c r="I61" i="6"/>
  <c r="H61" i="6"/>
  <c r="G50" i="6"/>
  <c r="C50" i="6"/>
  <c r="B50" i="6"/>
  <c r="G55" i="6" l="1"/>
  <c r="C55" i="6"/>
  <c r="B55" i="6"/>
  <c r="C53" i="6"/>
  <c r="B53" i="6"/>
  <c r="G53" i="6"/>
  <c r="C61" i="6"/>
  <c r="B61" i="6"/>
  <c r="G61" i="6"/>
  <c r="I66" i="6"/>
  <c r="H66" i="6"/>
  <c r="F66" i="6"/>
  <c r="E66" i="6"/>
  <c r="D66" i="6"/>
  <c r="A71" i="6"/>
  <c r="I58" i="6"/>
  <c r="H58" i="6"/>
  <c r="F58" i="6"/>
  <c r="E58" i="6"/>
  <c r="D58" i="6"/>
  <c r="A63" i="6"/>
  <c r="I57" i="6"/>
  <c r="H57" i="6"/>
  <c r="F57" i="6"/>
  <c r="E57" i="6"/>
  <c r="D57" i="6"/>
  <c r="A62" i="6"/>
  <c r="C59" i="6"/>
  <c r="G59" i="6"/>
  <c r="B59" i="6"/>
  <c r="F64" i="6"/>
  <c r="A69" i="6"/>
  <c r="I64" i="6"/>
  <c r="H64" i="6"/>
  <c r="E64" i="6"/>
  <c r="D64" i="6"/>
  <c r="G52" i="6"/>
  <c r="C52" i="6"/>
  <c r="B52" i="6"/>
  <c r="I60" i="6"/>
  <c r="H60" i="6"/>
  <c r="F60" i="6"/>
  <c r="E60" i="6"/>
  <c r="D60" i="6"/>
  <c r="A65" i="6"/>
  <c r="I62" i="6" l="1"/>
  <c r="H62" i="6"/>
  <c r="F62" i="6"/>
  <c r="E62" i="6"/>
  <c r="D62" i="6"/>
  <c r="A67" i="6"/>
  <c r="C64" i="6"/>
  <c r="B64" i="6"/>
  <c r="G64" i="6"/>
  <c r="F69" i="6"/>
  <c r="E69" i="6"/>
  <c r="D69" i="6"/>
  <c r="I69" i="6"/>
  <c r="A74" i="6"/>
  <c r="H69" i="6"/>
  <c r="G57" i="6"/>
  <c r="C57" i="6"/>
  <c r="B57" i="6"/>
  <c r="I65" i="6"/>
  <c r="H65" i="6"/>
  <c r="F65" i="6"/>
  <c r="E65" i="6"/>
  <c r="D65" i="6"/>
  <c r="A70" i="6"/>
  <c r="I63" i="6"/>
  <c r="H63" i="6"/>
  <c r="F63" i="6"/>
  <c r="E63" i="6"/>
  <c r="D63" i="6"/>
  <c r="A68" i="6"/>
  <c r="G60" i="6"/>
  <c r="C60" i="6"/>
  <c r="B60" i="6"/>
  <c r="G58" i="6"/>
  <c r="C58" i="6"/>
  <c r="B58" i="6"/>
  <c r="I71" i="6"/>
  <c r="H71" i="6"/>
  <c r="F71" i="6"/>
  <c r="E71" i="6"/>
  <c r="D71" i="6"/>
  <c r="A76" i="6"/>
  <c r="G66" i="6"/>
  <c r="C66" i="6"/>
  <c r="B66" i="6"/>
  <c r="G65" i="6" l="1"/>
  <c r="C65" i="6"/>
  <c r="B65" i="6"/>
  <c r="I76" i="6"/>
  <c r="H76" i="6"/>
  <c r="F76" i="6"/>
  <c r="E76" i="6"/>
  <c r="D76" i="6"/>
  <c r="A81" i="6"/>
  <c r="I74" i="6"/>
  <c r="H74" i="6"/>
  <c r="F74" i="6"/>
  <c r="E74" i="6"/>
  <c r="D74" i="6"/>
  <c r="A79" i="6"/>
  <c r="C69" i="6"/>
  <c r="B69" i="6"/>
  <c r="G69" i="6"/>
  <c r="I68" i="6"/>
  <c r="H68" i="6"/>
  <c r="F68" i="6"/>
  <c r="E68" i="6"/>
  <c r="D68" i="6"/>
  <c r="A73" i="6"/>
  <c r="A72" i="6"/>
  <c r="I67" i="6"/>
  <c r="H67" i="6"/>
  <c r="F67" i="6"/>
  <c r="E67" i="6"/>
  <c r="D67" i="6"/>
  <c r="I70" i="6"/>
  <c r="H70" i="6"/>
  <c r="F70" i="6"/>
  <c r="E70" i="6"/>
  <c r="D70" i="6"/>
  <c r="A75" i="6"/>
  <c r="G71" i="6"/>
  <c r="C71" i="6"/>
  <c r="B71" i="6"/>
  <c r="G63" i="6"/>
  <c r="C63" i="6"/>
  <c r="B63" i="6"/>
  <c r="G62" i="6"/>
  <c r="C62" i="6"/>
  <c r="B62" i="6"/>
  <c r="G68" i="6" l="1"/>
  <c r="C68" i="6"/>
  <c r="B68" i="6"/>
  <c r="I79" i="6"/>
  <c r="H79" i="6"/>
  <c r="F79" i="6"/>
  <c r="E79" i="6"/>
  <c r="D79" i="6"/>
  <c r="A84" i="6"/>
  <c r="A80" i="6"/>
  <c r="I75" i="6"/>
  <c r="H75" i="6"/>
  <c r="F75" i="6"/>
  <c r="E75" i="6"/>
  <c r="D75" i="6"/>
  <c r="G74" i="6"/>
  <c r="C74" i="6"/>
  <c r="B74" i="6"/>
  <c r="A86" i="6"/>
  <c r="I81" i="6"/>
  <c r="H81" i="6"/>
  <c r="F81" i="6"/>
  <c r="E81" i="6"/>
  <c r="D81" i="6"/>
  <c r="G70" i="6"/>
  <c r="C70" i="6"/>
  <c r="B70" i="6"/>
  <c r="C67" i="6"/>
  <c r="G67" i="6"/>
  <c r="B67" i="6"/>
  <c r="A77" i="6"/>
  <c r="F72" i="6"/>
  <c r="I72" i="6"/>
  <c r="H72" i="6"/>
  <c r="E72" i="6"/>
  <c r="D72" i="6"/>
  <c r="I73" i="6"/>
  <c r="H73" i="6"/>
  <c r="F73" i="6"/>
  <c r="A78" i="6"/>
  <c r="E73" i="6"/>
  <c r="D73" i="6"/>
  <c r="G76" i="6"/>
  <c r="C76" i="6"/>
  <c r="G81" i="6" l="1"/>
  <c r="C81" i="6"/>
  <c r="B81" i="6"/>
  <c r="A91" i="6"/>
  <c r="I86" i="6"/>
  <c r="H86" i="6"/>
  <c r="F86" i="6"/>
  <c r="E86" i="6"/>
  <c r="D86" i="6"/>
  <c r="G73" i="6"/>
  <c r="C73" i="6"/>
  <c r="B73" i="6"/>
  <c r="G75" i="6"/>
  <c r="C75" i="6"/>
  <c r="B75" i="6"/>
  <c r="D80" i="6"/>
  <c r="A85" i="6"/>
  <c r="I80" i="6"/>
  <c r="H80" i="6"/>
  <c r="F80" i="6"/>
  <c r="E80" i="6"/>
  <c r="C72" i="6"/>
  <c r="B72" i="6"/>
  <c r="G72" i="6"/>
  <c r="I84" i="6"/>
  <c r="H84" i="6"/>
  <c r="F84" i="6"/>
  <c r="E84" i="6"/>
  <c r="D84" i="6"/>
  <c r="A89" i="6"/>
  <c r="A83" i="6"/>
  <c r="I78" i="6"/>
  <c r="H78" i="6"/>
  <c r="F78" i="6"/>
  <c r="E78" i="6"/>
  <c r="D78" i="6"/>
  <c r="F77" i="6"/>
  <c r="E77" i="6"/>
  <c r="D77" i="6"/>
  <c r="A82" i="6"/>
  <c r="I77" i="6"/>
  <c r="H77" i="6"/>
  <c r="G79" i="6"/>
  <c r="C79" i="6"/>
  <c r="B79" i="6"/>
  <c r="C80" i="6" l="1"/>
  <c r="B80" i="6"/>
  <c r="G80" i="6"/>
  <c r="G77" i="6"/>
  <c r="C77" i="6"/>
  <c r="B77" i="6"/>
  <c r="F85" i="6"/>
  <c r="E85" i="6"/>
  <c r="D85" i="6"/>
  <c r="A90" i="6"/>
  <c r="I85" i="6"/>
  <c r="H85" i="6"/>
  <c r="G78" i="6"/>
  <c r="C78" i="6"/>
  <c r="B78" i="6"/>
  <c r="G84" i="6"/>
  <c r="C84" i="6"/>
  <c r="B84" i="6"/>
  <c r="A88" i="6"/>
  <c r="I83" i="6"/>
  <c r="H83" i="6"/>
  <c r="D83" i="6"/>
  <c r="F83" i="6"/>
  <c r="E83" i="6"/>
  <c r="I89" i="6"/>
  <c r="H89" i="6"/>
  <c r="F89" i="6"/>
  <c r="E89" i="6"/>
  <c r="D89" i="6"/>
  <c r="A94" i="6"/>
  <c r="G86" i="6"/>
  <c r="C86" i="6"/>
  <c r="B86" i="6"/>
  <c r="I82" i="6"/>
  <c r="H82" i="6"/>
  <c r="F82" i="6"/>
  <c r="E82" i="6"/>
  <c r="D82" i="6"/>
  <c r="A87" i="6"/>
  <c r="A96" i="6"/>
  <c r="D91" i="6"/>
  <c r="I91" i="6"/>
  <c r="H91" i="6"/>
  <c r="F91" i="6"/>
  <c r="E91" i="6"/>
  <c r="G89" i="6" l="1"/>
  <c r="C89" i="6"/>
  <c r="B89" i="6"/>
  <c r="G83" i="6"/>
  <c r="B83" i="6"/>
  <c r="C83" i="6"/>
  <c r="D88" i="6"/>
  <c r="A93" i="6"/>
  <c r="I88" i="6"/>
  <c r="H88" i="6"/>
  <c r="E88" i="6"/>
  <c r="F88" i="6"/>
  <c r="I87" i="6"/>
  <c r="H87" i="6"/>
  <c r="F87" i="6"/>
  <c r="E87" i="6"/>
  <c r="D87" i="6"/>
  <c r="A92" i="6"/>
  <c r="G85" i="6"/>
  <c r="C85" i="6"/>
  <c r="B85" i="6"/>
  <c r="A99" i="6"/>
  <c r="I94" i="6"/>
  <c r="H94" i="6"/>
  <c r="F94" i="6"/>
  <c r="E94" i="6"/>
  <c r="D94" i="6"/>
  <c r="G91" i="6"/>
  <c r="C91" i="6"/>
  <c r="B91" i="6"/>
  <c r="F96" i="6"/>
  <c r="E96" i="6"/>
  <c r="D96" i="6"/>
  <c r="A101" i="6"/>
  <c r="I96" i="6"/>
  <c r="H96" i="6"/>
  <c r="G82" i="6"/>
  <c r="C82" i="6"/>
  <c r="B82" i="6"/>
  <c r="I90" i="6"/>
  <c r="H90" i="6"/>
  <c r="F90" i="6"/>
  <c r="E90" i="6"/>
  <c r="D90" i="6"/>
  <c r="A95" i="6"/>
  <c r="F92" i="6" l="1"/>
  <c r="I92" i="6"/>
  <c r="H92" i="6"/>
  <c r="E92" i="6"/>
  <c r="D92" i="6"/>
  <c r="A97" i="6"/>
  <c r="B94" i="6"/>
  <c r="G94" i="6"/>
  <c r="C94" i="6"/>
  <c r="I95" i="6"/>
  <c r="H95" i="6"/>
  <c r="F95" i="6"/>
  <c r="E95" i="6"/>
  <c r="D95" i="6"/>
  <c r="A100" i="6"/>
  <c r="G90" i="6"/>
  <c r="C90" i="6"/>
  <c r="B90" i="6"/>
  <c r="G87" i="6"/>
  <c r="C87" i="6"/>
  <c r="B87" i="6"/>
  <c r="C88" i="6"/>
  <c r="B88" i="6"/>
  <c r="G88" i="6"/>
  <c r="D99" i="6"/>
  <c r="A104" i="6"/>
  <c r="I99" i="6"/>
  <c r="H99" i="6"/>
  <c r="F99" i="6"/>
  <c r="E99" i="6"/>
  <c r="C96" i="6"/>
  <c r="B96" i="6"/>
  <c r="G96" i="6"/>
  <c r="A106" i="6"/>
  <c r="I101" i="6"/>
  <c r="H101" i="6"/>
  <c r="F101" i="6"/>
  <c r="E101" i="6"/>
  <c r="D101" i="6"/>
  <c r="H93" i="6"/>
  <c r="F93" i="6"/>
  <c r="E93" i="6"/>
  <c r="D93" i="6"/>
  <c r="A98" i="6"/>
  <c r="I93" i="6"/>
  <c r="C95" i="6" l="1"/>
  <c r="G95" i="6"/>
  <c r="B95" i="6"/>
  <c r="G93" i="6"/>
  <c r="C93" i="6"/>
  <c r="B93" i="6"/>
  <c r="I97" i="6"/>
  <c r="A102" i="6"/>
  <c r="H97" i="6"/>
  <c r="F97" i="6"/>
  <c r="E97" i="6"/>
  <c r="D97" i="6"/>
  <c r="F100" i="6"/>
  <c r="A105" i="6"/>
  <c r="I100" i="6"/>
  <c r="H100" i="6"/>
  <c r="E100" i="6"/>
  <c r="D100" i="6"/>
  <c r="I98" i="6"/>
  <c r="H98" i="6"/>
  <c r="F98" i="6"/>
  <c r="E98" i="6"/>
  <c r="D98" i="6"/>
  <c r="A103" i="6"/>
  <c r="C99" i="6"/>
  <c r="B99" i="6"/>
  <c r="G99" i="6"/>
  <c r="G101" i="6"/>
  <c r="C101" i="6"/>
  <c r="B101" i="6"/>
  <c r="I106" i="6"/>
  <c r="H106" i="6"/>
  <c r="F106" i="6"/>
  <c r="E106" i="6"/>
  <c r="D106" i="6"/>
  <c r="A111" i="6"/>
  <c r="I104" i="6"/>
  <c r="H104" i="6"/>
  <c r="F104" i="6"/>
  <c r="E104" i="6"/>
  <c r="D104" i="6"/>
  <c r="A109" i="6"/>
  <c r="G92" i="6"/>
  <c r="C92" i="6"/>
  <c r="B92" i="6"/>
  <c r="D103" i="6" l="1"/>
  <c r="I103" i="6"/>
  <c r="H103" i="6"/>
  <c r="F103" i="6"/>
  <c r="E103" i="6"/>
  <c r="A108" i="6"/>
  <c r="A114" i="6"/>
  <c r="I109" i="6"/>
  <c r="H109" i="6"/>
  <c r="F109" i="6"/>
  <c r="E109" i="6"/>
  <c r="D109" i="6"/>
  <c r="G100" i="6"/>
  <c r="C100" i="6"/>
  <c r="B100" i="6"/>
  <c r="A110" i="6"/>
  <c r="D105" i="6"/>
  <c r="I105" i="6"/>
  <c r="H105" i="6"/>
  <c r="F105" i="6"/>
  <c r="E105" i="6"/>
  <c r="G98" i="6"/>
  <c r="C98" i="6"/>
  <c r="B98" i="6"/>
  <c r="G104" i="6"/>
  <c r="C104" i="6"/>
  <c r="B104" i="6"/>
  <c r="D111" i="6"/>
  <c r="A116" i="6"/>
  <c r="I111" i="6"/>
  <c r="H111" i="6"/>
  <c r="F111" i="6"/>
  <c r="E111" i="6"/>
  <c r="F102" i="6"/>
  <c r="A107" i="6"/>
  <c r="I102" i="6"/>
  <c r="H102" i="6"/>
  <c r="D102" i="6"/>
  <c r="G106" i="6"/>
  <c r="C106" i="6"/>
  <c r="B106" i="6"/>
  <c r="G97" i="6"/>
  <c r="C97" i="6"/>
  <c r="B97" i="6"/>
  <c r="G105" i="6" l="1"/>
  <c r="C105" i="6"/>
  <c r="B105" i="6"/>
  <c r="F110" i="6"/>
  <c r="E110" i="6"/>
  <c r="D110" i="6"/>
  <c r="I110" i="6"/>
  <c r="A115" i="6"/>
  <c r="H110" i="6"/>
  <c r="H107" i="6"/>
  <c r="F107" i="6"/>
  <c r="E107" i="6"/>
  <c r="D107" i="6"/>
  <c r="A112" i="6"/>
  <c r="I107" i="6"/>
  <c r="G109" i="6"/>
  <c r="C109" i="6"/>
  <c r="B109" i="6"/>
  <c r="I114" i="6"/>
  <c r="H114" i="6"/>
  <c r="F114" i="6"/>
  <c r="E114" i="6"/>
  <c r="D114" i="6"/>
  <c r="A119" i="6"/>
  <c r="G111" i="6"/>
  <c r="C111" i="6"/>
  <c r="B111" i="6"/>
  <c r="A113" i="6"/>
  <c r="I108" i="6"/>
  <c r="H108" i="6"/>
  <c r="F108" i="6"/>
  <c r="E108" i="6"/>
  <c r="D108" i="6"/>
  <c r="E116" i="6"/>
  <c r="A121" i="6"/>
  <c r="I116" i="6"/>
  <c r="H116" i="6"/>
  <c r="F116" i="6"/>
  <c r="D116" i="6"/>
  <c r="B102" i="6"/>
  <c r="G102" i="6"/>
  <c r="C102" i="6"/>
  <c r="G103" i="6"/>
  <c r="C103" i="6"/>
  <c r="B103" i="6"/>
  <c r="D119" i="6" l="1"/>
  <c r="A124" i="6"/>
  <c r="I119" i="6"/>
  <c r="H119" i="6"/>
  <c r="F119" i="6"/>
  <c r="E119" i="6"/>
  <c r="G107" i="6"/>
  <c r="C107" i="6"/>
  <c r="B107" i="6"/>
  <c r="I112" i="6"/>
  <c r="H112" i="6"/>
  <c r="F112" i="6"/>
  <c r="E112" i="6"/>
  <c r="D112" i="6"/>
  <c r="A117" i="6"/>
  <c r="G114" i="6"/>
  <c r="C114" i="6"/>
  <c r="B114" i="6"/>
  <c r="G116" i="6"/>
  <c r="B116" i="6"/>
  <c r="C116" i="6"/>
  <c r="I115" i="6"/>
  <c r="H115" i="6"/>
  <c r="F115" i="6"/>
  <c r="E115" i="6"/>
  <c r="D115" i="6"/>
  <c r="A120" i="6"/>
  <c r="F121" i="6"/>
  <c r="E121" i="6"/>
  <c r="D121" i="6"/>
  <c r="A126" i="6"/>
  <c r="H121" i="6"/>
  <c r="I121" i="6"/>
  <c r="C110" i="6"/>
  <c r="B110" i="6"/>
  <c r="G110" i="6"/>
  <c r="G108" i="6"/>
  <c r="B108" i="6"/>
  <c r="C108" i="6"/>
  <c r="D113" i="6"/>
  <c r="A118" i="6"/>
  <c r="I113" i="6"/>
  <c r="H113" i="6"/>
  <c r="F113" i="6"/>
  <c r="E113" i="6"/>
  <c r="A122" i="6" l="1"/>
  <c r="I117" i="6"/>
  <c r="H117" i="6"/>
  <c r="F117" i="6"/>
  <c r="E117" i="6"/>
  <c r="D117" i="6"/>
  <c r="C113" i="6"/>
  <c r="B113" i="6"/>
  <c r="G113" i="6"/>
  <c r="I118" i="6"/>
  <c r="H118" i="6"/>
  <c r="F118" i="6"/>
  <c r="E118" i="6"/>
  <c r="D118" i="6"/>
  <c r="A123" i="6"/>
  <c r="G112" i="6"/>
  <c r="C112" i="6"/>
  <c r="B112" i="6"/>
  <c r="G121" i="6"/>
  <c r="C121" i="6"/>
  <c r="B121" i="6"/>
  <c r="G115" i="6"/>
  <c r="C115" i="6"/>
  <c r="B115" i="6"/>
  <c r="I126" i="6"/>
  <c r="H126" i="6"/>
  <c r="F126" i="6"/>
  <c r="E126" i="6"/>
  <c r="D126" i="6"/>
  <c r="A131" i="6"/>
  <c r="C119" i="6"/>
  <c r="G119" i="6"/>
  <c r="B119" i="6"/>
  <c r="I120" i="6"/>
  <c r="H120" i="6"/>
  <c r="F120" i="6"/>
  <c r="E120" i="6"/>
  <c r="D120" i="6"/>
  <c r="A125" i="6"/>
  <c r="H124" i="6"/>
  <c r="F124" i="6"/>
  <c r="E124" i="6"/>
  <c r="D124" i="6"/>
  <c r="A129" i="6"/>
  <c r="I124" i="6"/>
  <c r="A130" i="6" l="1"/>
  <c r="I125" i="6"/>
  <c r="H125" i="6"/>
  <c r="F125" i="6"/>
  <c r="E125" i="6"/>
  <c r="D125" i="6"/>
  <c r="I123" i="6"/>
  <c r="H123" i="6"/>
  <c r="F123" i="6"/>
  <c r="E123" i="6"/>
  <c r="D123" i="6"/>
  <c r="A128" i="6"/>
  <c r="G118" i="6"/>
  <c r="C118" i="6"/>
  <c r="B118" i="6"/>
  <c r="A136" i="6"/>
  <c r="I131" i="6"/>
  <c r="H131" i="6"/>
  <c r="F131" i="6"/>
  <c r="E131" i="6"/>
  <c r="D131" i="6"/>
  <c r="I129" i="6"/>
  <c r="H129" i="6"/>
  <c r="F129" i="6"/>
  <c r="E129" i="6"/>
  <c r="D129" i="6"/>
  <c r="A134" i="6"/>
  <c r="G124" i="6"/>
  <c r="C124" i="6"/>
  <c r="B124" i="6"/>
  <c r="G117" i="6"/>
  <c r="C117" i="6"/>
  <c r="B117" i="6"/>
  <c r="G120" i="6"/>
  <c r="C120" i="6"/>
  <c r="B120" i="6"/>
  <c r="G126" i="6"/>
  <c r="C126" i="6"/>
  <c r="B126" i="6"/>
  <c r="A127" i="6"/>
  <c r="I122" i="6"/>
  <c r="H122" i="6"/>
  <c r="F122" i="6"/>
  <c r="E122" i="6"/>
  <c r="D122" i="6"/>
  <c r="G131" i="6" l="1"/>
  <c r="C131" i="6"/>
  <c r="B131" i="6"/>
  <c r="G129" i="6"/>
  <c r="C129" i="6"/>
  <c r="B129" i="6"/>
  <c r="B122" i="6"/>
  <c r="G122" i="6"/>
  <c r="C122" i="6"/>
  <c r="E127" i="6"/>
  <c r="D127" i="6"/>
  <c r="F127" i="6"/>
  <c r="A132" i="6"/>
  <c r="I127" i="6"/>
  <c r="H127" i="6"/>
  <c r="D136" i="6"/>
  <c r="A141" i="6"/>
  <c r="I136" i="6"/>
  <c r="H136" i="6"/>
  <c r="F136" i="6"/>
  <c r="E136" i="6"/>
  <c r="A133" i="6"/>
  <c r="I128" i="6"/>
  <c r="H128" i="6"/>
  <c r="F128" i="6"/>
  <c r="E128" i="6"/>
  <c r="D128" i="6"/>
  <c r="G123" i="6"/>
  <c r="C123" i="6"/>
  <c r="B123" i="6"/>
  <c r="B125" i="6"/>
  <c r="G125" i="6"/>
  <c r="C125" i="6"/>
  <c r="A139" i="6"/>
  <c r="I134" i="6"/>
  <c r="H134" i="6"/>
  <c r="F134" i="6"/>
  <c r="E134" i="6"/>
  <c r="D134" i="6"/>
  <c r="F130" i="6"/>
  <c r="I130" i="6"/>
  <c r="E130" i="6"/>
  <c r="D130" i="6"/>
  <c r="A135" i="6"/>
  <c r="H130" i="6"/>
  <c r="A138" i="6" l="1"/>
  <c r="E133" i="6"/>
  <c r="D133" i="6"/>
  <c r="H133" i="6"/>
  <c r="I133" i="6"/>
  <c r="F133" i="6"/>
  <c r="B130" i="6"/>
  <c r="C130" i="6"/>
  <c r="G130" i="6"/>
  <c r="C136" i="6"/>
  <c r="B136" i="6"/>
  <c r="G136" i="6"/>
  <c r="I141" i="6"/>
  <c r="H141" i="6"/>
  <c r="F141" i="6"/>
  <c r="E141" i="6"/>
  <c r="D141" i="6"/>
  <c r="A146" i="6"/>
  <c r="E135" i="6"/>
  <c r="D135" i="6"/>
  <c r="I135" i="6"/>
  <c r="H135" i="6"/>
  <c r="F135" i="6"/>
  <c r="A140" i="6"/>
  <c r="G127" i="6"/>
  <c r="C127" i="6"/>
  <c r="B127" i="6"/>
  <c r="H132" i="6"/>
  <c r="I132" i="6"/>
  <c r="F132" i="6"/>
  <c r="E132" i="6"/>
  <c r="D132" i="6"/>
  <c r="A137" i="6"/>
  <c r="G128" i="6"/>
  <c r="C128" i="6"/>
  <c r="B128" i="6"/>
  <c r="G134" i="6"/>
  <c r="C134" i="6"/>
  <c r="B134" i="6"/>
  <c r="F139" i="6"/>
  <c r="A144" i="6"/>
  <c r="I139" i="6"/>
  <c r="H139" i="6"/>
  <c r="E139" i="6"/>
  <c r="D139" i="6"/>
  <c r="C139" i="6" l="1"/>
  <c r="B139" i="6"/>
  <c r="G139" i="6"/>
  <c r="I146" i="6"/>
  <c r="H146" i="6"/>
  <c r="F146" i="6"/>
  <c r="E146" i="6"/>
  <c r="D146" i="6"/>
  <c r="A151" i="6"/>
  <c r="G141" i="6"/>
  <c r="C141" i="6"/>
  <c r="B141" i="6"/>
  <c r="H140" i="6"/>
  <c r="A145" i="6"/>
  <c r="I140" i="6"/>
  <c r="F140" i="6"/>
  <c r="E140" i="6"/>
  <c r="D140" i="6"/>
  <c r="G135" i="6"/>
  <c r="C135" i="6"/>
  <c r="B135" i="6"/>
  <c r="I144" i="6"/>
  <c r="H144" i="6"/>
  <c r="F144" i="6"/>
  <c r="E144" i="6"/>
  <c r="D144" i="6"/>
  <c r="A149" i="6"/>
  <c r="G132" i="6"/>
  <c r="C132" i="6"/>
  <c r="B132" i="6"/>
  <c r="C133" i="6"/>
  <c r="B133" i="6"/>
  <c r="G133" i="6"/>
  <c r="A142" i="6"/>
  <c r="I137" i="6"/>
  <c r="H137" i="6"/>
  <c r="F137" i="6"/>
  <c r="E137" i="6"/>
  <c r="D137" i="6"/>
  <c r="I138" i="6"/>
  <c r="H138" i="6"/>
  <c r="F138" i="6"/>
  <c r="E138" i="6"/>
  <c r="D138" i="6"/>
  <c r="A143" i="6"/>
  <c r="B138" i="6" l="1"/>
  <c r="G138" i="6"/>
  <c r="C138" i="6"/>
  <c r="G137" i="6"/>
  <c r="C137" i="6"/>
  <c r="B137" i="6"/>
  <c r="I149" i="6"/>
  <c r="H149" i="6"/>
  <c r="F149" i="6"/>
  <c r="E149" i="6"/>
  <c r="D149" i="6"/>
  <c r="A154" i="6"/>
  <c r="G144" i="6"/>
  <c r="C144" i="6"/>
  <c r="B144" i="6"/>
  <c r="F143" i="6"/>
  <c r="E143" i="6"/>
  <c r="A148" i="6"/>
  <c r="I143" i="6"/>
  <c r="H143" i="6"/>
  <c r="D143" i="6"/>
  <c r="G140" i="6"/>
  <c r="C140" i="6"/>
  <c r="B140" i="6"/>
  <c r="A150" i="6"/>
  <c r="E145" i="6"/>
  <c r="I145" i="6"/>
  <c r="H145" i="6"/>
  <c r="F145" i="6"/>
  <c r="D145" i="6"/>
  <c r="A147" i="6"/>
  <c r="F142" i="6"/>
  <c r="I142" i="6"/>
  <c r="H142" i="6"/>
  <c r="E142" i="6"/>
  <c r="D142" i="6"/>
  <c r="F151" i="6"/>
  <c r="E151" i="6"/>
  <c r="A156" i="6"/>
  <c r="I151" i="6"/>
  <c r="H151" i="6"/>
  <c r="D151" i="6"/>
  <c r="C146" i="6"/>
  <c r="B146" i="6"/>
  <c r="G146" i="6"/>
  <c r="I148" i="6" l="1"/>
  <c r="H148" i="6"/>
  <c r="A153" i="6"/>
  <c r="D148" i="6"/>
  <c r="F148" i="6"/>
  <c r="E148" i="6"/>
  <c r="G151" i="6"/>
  <c r="C151" i="6"/>
  <c r="B151" i="6"/>
  <c r="E154" i="6"/>
  <c r="A159" i="6"/>
  <c r="I154" i="6"/>
  <c r="H154" i="6"/>
  <c r="F154" i="6"/>
  <c r="D154" i="6"/>
  <c r="G143" i="6"/>
  <c r="C143" i="6"/>
  <c r="B143" i="6"/>
  <c r="I156" i="6"/>
  <c r="H156" i="6"/>
  <c r="F156" i="6"/>
  <c r="E156" i="6"/>
  <c r="D156" i="6"/>
  <c r="A161" i="6"/>
  <c r="B142" i="6"/>
  <c r="G142" i="6"/>
  <c r="I147" i="6"/>
  <c r="H147" i="6"/>
  <c r="F147" i="6"/>
  <c r="E147" i="6"/>
  <c r="D147" i="6"/>
  <c r="A152" i="6"/>
  <c r="G149" i="6"/>
  <c r="C149" i="6"/>
  <c r="B149" i="6"/>
  <c r="B145" i="6"/>
  <c r="G145" i="6"/>
  <c r="C145" i="6"/>
  <c r="I150" i="6"/>
  <c r="H150" i="6"/>
  <c r="F150" i="6"/>
  <c r="E150" i="6"/>
  <c r="D150" i="6"/>
  <c r="A155" i="6"/>
  <c r="H155" i="6" l="1"/>
  <c r="A160" i="6"/>
  <c r="I155" i="6"/>
  <c r="F155" i="6"/>
  <c r="E155" i="6"/>
  <c r="D155" i="6"/>
  <c r="G156" i="6"/>
  <c r="C156" i="6"/>
  <c r="B156" i="6"/>
  <c r="D161" i="6"/>
  <c r="A166" i="6"/>
  <c r="I161" i="6"/>
  <c r="H161" i="6"/>
  <c r="F161" i="6"/>
  <c r="E161" i="6"/>
  <c r="C154" i="6"/>
  <c r="B154" i="6"/>
  <c r="G154" i="6"/>
  <c r="G150" i="6"/>
  <c r="C150" i="6"/>
  <c r="B150" i="6"/>
  <c r="F159" i="6"/>
  <c r="E159" i="6"/>
  <c r="A164" i="6"/>
  <c r="I159" i="6"/>
  <c r="H159" i="6"/>
  <c r="D159" i="6"/>
  <c r="A157" i="6"/>
  <c r="I152" i="6"/>
  <c r="H152" i="6"/>
  <c r="F152" i="6"/>
  <c r="E152" i="6"/>
  <c r="D152" i="6"/>
  <c r="G147" i="6"/>
  <c r="C147" i="6"/>
  <c r="B147" i="6"/>
  <c r="I153" i="6"/>
  <c r="H153" i="6"/>
  <c r="F153" i="6"/>
  <c r="E153" i="6"/>
  <c r="D153" i="6"/>
  <c r="A158" i="6"/>
  <c r="G148" i="6"/>
  <c r="C148" i="6"/>
  <c r="B148" i="6"/>
  <c r="F158" i="6" l="1"/>
  <c r="E158" i="6"/>
  <c r="A163" i="6"/>
  <c r="I158" i="6"/>
  <c r="H158" i="6"/>
  <c r="D158" i="6"/>
  <c r="B153" i="6"/>
  <c r="G153" i="6"/>
  <c r="C153" i="6"/>
  <c r="I164" i="6"/>
  <c r="H164" i="6"/>
  <c r="A169" i="6"/>
  <c r="F164" i="6"/>
  <c r="E164" i="6"/>
  <c r="D164" i="6"/>
  <c r="C161" i="6"/>
  <c r="B161" i="6"/>
  <c r="G161" i="6"/>
  <c r="I166" i="6"/>
  <c r="H166" i="6"/>
  <c r="F166" i="6"/>
  <c r="E166" i="6"/>
  <c r="D166" i="6"/>
  <c r="A171" i="6"/>
  <c r="G155" i="6"/>
  <c r="C155" i="6"/>
  <c r="B155" i="6"/>
  <c r="D160" i="6"/>
  <c r="A165" i="6"/>
  <c r="I160" i="6"/>
  <c r="H160" i="6"/>
  <c r="F160" i="6"/>
  <c r="E160" i="6"/>
  <c r="G152" i="6"/>
  <c r="C152" i="6"/>
  <c r="B152" i="6"/>
  <c r="A162" i="6"/>
  <c r="E157" i="6"/>
  <c r="I157" i="6"/>
  <c r="H157" i="6"/>
  <c r="F157" i="6"/>
  <c r="D157" i="6"/>
  <c r="G159" i="6"/>
  <c r="C159" i="6"/>
  <c r="B159" i="6"/>
  <c r="A176" i="6" l="1"/>
  <c r="I171" i="6"/>
  <c r="H171" i="6"/>
  <c r="F171" i="6"/>
  <c r="E171" i="6"/>
  <c r="D171" i="6"/>
  <c r="G166" i="6"/>
  <c r="C166" i="6"/>
  <c r="B166" i="6"/>
  <c r="B157" i="6"/>
  <c r="G157" i="6"/>
  <c r="C157" i="6"/>
  <c r="F169" i="6"/>
  <c r="E169" i="6"/>
  <c r="D169" i="6"/>
  <c r="A174" i="6"/>
  <c r="I169" i="6"/>
  <c r="H169" i="6"/>
  <c r="C164" i="6"/>
  <c r="G164" i="6"/>
  <c r="B164" i="6"/>
  <c r="C160" i="6"/>
  <c r="B160" i="6"/>
  <c r="G160" i="6"/>
  <c r="A170" i="6"/>
  <c r="I165" i="6"/>
  <c r="E165" i="6"/>
  <c r="D165" i="6"/>
  <c r="G158" i="6"/>
  <c r="C158" i="6"/>
  <c r="B158" i="6"/>
  <c r="I163" i="6"/>
  <c r="H163" i="6"/>
  <c r="F163" i="6"/>
  <c r="E163" i="6"/>
  <c r="D163" i="6"/>
  <c r="A168" i="6"/>
  <c r="A167" i="6"/>
  <c r="I162" i="6"/>
  <c r="H162" i="6"/>
  <c r="F162" i="6"/>
  <c r="E162" i="6"/>
  <c r="D162" i="6"/>
  <c r="G169" i="6" l="1"/>
  <c r="C169" i="6"/>
  <c r="B169" i="6"/>
  <c r="I174" i="6"/>
  <c r="H174" i="6"/>
  <c r="D174" i="6"/>
  <c r="A179" i="6"/>
  <c r="F174" i="6"/>
  <c r="E174" i="6"/>
  <c r="C163" i="6"/>
  <c r="B163" i="6"/>
  <c r="G163" i="6"/>
  <c r="H167" i="6"/>
  <c r="A172" i="6"/>
  <c r="D167" i="6"/>
  <c r="I167" i="6"/>
  <c r="F167" i="6"/>
  <c r="E167" i="6"/>
  <c r="A173" i="6"/>
  <c r="I168" i="6"/>
  <c r="H168" i="6"/>
  <c r="F168" i="6"/>
  <c r="E168" i="6"/>
  <c r="D168" i="6"/>
  <c r="B171" i="6"/>
  <c r="G171" i="6"/>
  <c r="C171" i="6"/>
  <c r="C162" i="6"/>
  <c r="B162" i="6"/>
  <c r="G162" i="6"/>
  <c r="G165" i="6"/>
  <c r="C165" i="6"/>
  <c r="B165" i="6"/>
  <c r="E170" i="6"/>
  <c r="D170" i="6"/>
  <c r="H170" i="6"/>
  <c r="F170" i="6"/>
  <c r="A175" i="6"/>
  <c r="I170" i="6"/>
  <c r="A181" i="6"/>
  <c r="I176" i="6"/>
  <c r="H176" i="6"/>
  <c r="F176" i="6"/>
  <c r="E176" i="6"/>
  <c r="D176" i="6"/>
  <c r="A178" i="6" l="1"/>
  <c r="I173" i="6"/>
  <c r="H173" i="6"/>
  <c r="F173" i="6"/>
  <c r="E173" i="6"/>
  <c r="D173" i="6"/>
  <c r="G167" i="6"/>
  <c r="C167" i="6"/>
  <c r="B167" i="6"/>
  <c r="G176" i="6"/>
  <c r="C176" i="6"/>
  <c r="B176" i="6"/>
  <c r="A186" i="6"/>
  <c r="I181" i="6"/>
  <c r="H181" i="6"/>
  <c r="F181" i="6"/>
  <c r="E181" i="6"/>
  <c r="D181" i="6"/>
  <c r="G170" i="6"/>
  <c r="C170" i="6"/>
  <c r="B170" i="6"/>
  <c r="H175" i="6"/>
  <c r="D175" i="6"/>
  <c r="A180" i="6"/>
  <c r="I175" i="6"/>
  <c r="F175" i="6"/>
  <c r="E175" i="6"/>
  <c r="A177" i="6"/>
  <c r="I172" i="6"/>
  <c r="H172" i="6"/>
  <c r="F172" i="6"/>
  <c r="E172" i="6"/>
  <c r="D172" i="6"/>
  <c r="G168" i="6"/>
  <c r="C168" i="6"/>
  <c r="B168" i="6"/>
  <c r="I179" i="6"/>
  <c r="H179" i="6"/>
  <c r="F179" i="6"/>
  <c r="E179" i="6"/>
  <c r="D179" i="6"/>
  <c r="A184" i="6"/>
  <c r="G174" i="6"/>
  <c r="C174" i="6"/>
  <c r="B174" i="6"/>
  <c r="I180" i="6" l="1"/>
  <c r="F180" i="6"/>
  <c r="E180" i="6"/>
  <c r="D180" i="6"/>
  <c r="A185" i="6"/>
  <c r="H180" i="6"/>
  <c r="B181" i="6"/>
  <c r="G181" i="6"/>
  <c r="C181" i="6"/>
  <c r="G179" i="6"/>
  <c r="C179" i="6"/>
  <c r="B179" i="6"/>
  <c r="F186" i="6"/>
  <c r="E186" i="6"/>
  <c r="D186" i="6"/>
  <c r="A191" i="6"/>
  <c r="I186" i="6"/>
  <c r="H186" i="6"/>
  <c r="I177" i="6"/>
  <c r="F177" i="6"/>
  <c r="E177" i="6"/>
  <c r="D177" i="6"/>
  <c r="A182" i="6"/>
  <c r="H177" i="6"/>
  <c r="A189" i="6"/>
  <c r="I184" i="6"/>
  <c r="H184" i="6"/>
  <c r="F184" i="6"/>
  <c r="E184" i="6"/>
  <c r="D184" i="6"/>
  <c r="C172" i="6"/>
  <c r="B172" i="6"/>
  <c r="G172" i="6"/>
  <c r="B173" i="6"/>
  <c r="G173" i="6"/>
  <c r="C173" i="6"/>
  <c r="G175" i="6"/>
  <c r="C175" i="6"/>
  <c r="B175" i="6"/>
  <c r="E178" i="6"/>
  <c r="D178" i="6"/>
  <c r="A183" i="6"/>
  <c r="F178" i="6"/>
  <c r="I178" i="6"/>
  <c r="H178" i="6"/>
  <c r="G177" i="6" l="1"/>
  <c r="C177" i="6"/>
  <c r="B177" i="6"/>
  <c r="B186" i="6"/>
  <c r="G186" i="6"/>
  <c r="C186" i="6"/>
  <c r="I182" i="6"/>
  <c r="H182" i="6"/>
  <c r="A187" i="6"/>
  <c r="D182" i="6"/>
  <c r="F182" i="6"/>
  <c r="E182" i="6"/>
  <c r="I191" i="6"/>
  <c r="H191" i="6"/>
  <c r="F191" i="6"/>
  <c r="E191" i="6"/>
  <c r="D191" i="6"/>
  <c r="A196" i="6"/>
  <c r="G178" i="6"/>
  <c r="C178" i="6"/>
  <c r="B178" i="6"/>
  <c r="H183" i="6"/>
  <c r="F183" i="6"/>
  <c r="D183" i="6"/>
  <c r="A188" i="6"/>
  <c r="I183" i="6"/>
  <c r="E183" i="6"/>
  <c r="I185" i="6"/>
  <c r="H185" i="6"/>
  <c r="E185" i="6"/>
  <c r="D185" i="6"/>
  <c r="A190" i="6"/>
  <c r="G184" i="6"/>
  <c r="C184" i="6"/>
  <c r="B184" i="6"/>
  <c r="A194" i="6"/>
  <c r="I189" i="6"/>
  <c r="H189" i="6"/>
  <c r="F189" i="6"/>
  <c r="E189" i="6"/>
  <c r="D189" i="6"/>
  <c r="G180" i="6"/>
  <c r="C180" i="6"/>
  <c r="B180" i="6"/>
  <c r="I196" i="6" l="1"/>
  <c r="H196" i="6"/>
  <c r="F196" i="6"/>
  <c r="E196" i="6"/>
  <c r="D196" i="6"/>
  <c r="A201" i="6"/>
  <c r="C191" i="6"/>
  <c r="G191" i="6"/>
  <c r="C189" i="6"/>
  <c r="B189" i="6"/>
  <c r="G189" i="6"/>
  <c r="H194" i="6"/>
  <c r="F194" i="6"/>
  <c r="D194" i="6"/>
  <c r="A199" i="6"/>
  <c r="I194" i="6"/>
  <c r="E194" i="6"/>
  <c r="A192" i="6"/>
  <c r="D187" i="6"/>
  <c r="I187" i="6"/>
  <c r="H187" i="6"/>
  <c r="F187" i="6"/>
  <c r="E187" i="6"/>
  <c r="I190" i="6"/>
  <c r="H190" i="6"/>
  <c r="F190" i="6"/>
  <c r="E190" i="6"/>
  <c r="D190" i="6"/>
  <c r="A195" i="6"/>
  <c r="G182" i="6"/>
  <c r="C182" i="6"/>
  <c r="B182" i="6"/>
  <c r="G185" i="6"/>
  <c r="C185" i="6"/>
  <c r="B185" i="6"/>
  <c r="G183" i="6"/>
  <c r="C183" i="6"/>
  <c r="B183" i="6"/>
  <c r="H188" i="6"/>
  <c r="F188" i="6"/>
  <c r="E188" i="6"/>
  <c r="D188" i="6"/>
  <c r="I188" i="6"/>
  <c r="A193" i="6"/>
  <c r="G187" i="6" l="1"/>
  <c r="C187" i="6"/>
  <c r="B187" i="6"/>
  <c r="G190" i="6"/>
  <c r="C190" i="6"/>
  <c r="B190" i="6"/>
  <c r="A197" i="6"/>
  <c r="D192" i="6"/>
  <c r="I192" i="6"/>
  <c r="H192" i="6"/>
  <c r="F192" i="6"/>
  <c r="E192" i="6"/>
  <c r="I193" i="6"/>
  <c r="H193" i="6"/>
  <c r="F193" i="6"/>
  <c r="E193" i="6"/>
  <c r="D193" i="6"/>
  <c r="A198" i="6"/>
  <c r="G194" i="6"/>
  <c r="C194" i="6"/>
  <c r="B194" i="6"/>
  <c r="G188" i="6"/>
  <c r="C188" i="6"/>
  <c r="B188" i="6"/>
  <c r="I199" i="6"/>
  <c r="H199" i="6"/>
  <c r="F199" i="6"/>
  <c r="E199" i="6"/>
  <c r="D199" i="6"/>
  <c r="A204" i="6"/>
  <c r="I201" i="6"/>
  <c r="H201" i="6"/>
  <c r="D201" i="6"/>
  <c r="A206" i="6"/>
  <c r="E201" i="6"/>
  <c r="F201" i="6"/>
  <c r="A200" i="6"/>
  <c r="F195" i="6"/>
  <c r="I195" i="6"/>
  <c r="H195" i="6"/>
  <c r="E195" i="6"/>
  <c r="D195" i="6"/>
  <c r="G196" i="6"/>
  <c r="B196" i="6"/>
  <c r="C196" i="6"/>
  <c r="I198" i="6" l="1"/>
  <c r="H198" i="6"/>
  <c r="F198" i="6"/>
  <c r="E198" i="6"/>
  <c r="D198" i="6"/>
  <c r="A203" i="6"/>
  <c r="G193" i="6"/>
  <c r="B193" i="6"/>
  <c r="G199" i="6"/>
  <c r="C199" i="6"/>
  <c r="B199" i="6"/>
  <c r="G192" i="6"/>
  <c r="C192" i="6"/>
  <c r="B192" i="6"/>
  <c r="G195" i="6"/>
  <c r="C195" i="6"/>
  <c r="B195" i="6"/>
  <c r="A205" i="6"/>
  <c r="I200" i="6"/>
  <c r="H200" i="6"/>
  <c r="F200" i="6"/>
  <c r="E200" i="6"/>
  <c r="D200" i="6"/>
  <c r="A211" i="6"/>
  <c r="I206" i="6"/>
  <c r="F206" i="6"/>
  <c r="D206" i="6"/>
  <c r="H206" i="6"/>
  <c r="E206" i="6"/>
  <c r="C201" i="6"/>
  <c r="G201" i="6"/>
  <c r="E197" i="6"/>
  <c r="D197" i="6"/>
  <c r="A202" i="6"/>
  <c r="I197" i="6"/>
  <c r="H197" i="6"/>
  <c r="F197" i="6"/>
  <c r="I204" i="6"/>
  <c r="H204" i="6"/>
  <c r="F204" i="6"/>
  <c r="E204" i="6"/>
  <c r="D204" i="6"/>
  <c r="A209" i="6"/>
  <c r="A216" i="6" l="1"/>
  <c r="I211" i="6"/>
  <c r="H211" i="6"/>
  <c r="F211" i="6"/>
  <c r="E211" i="6"/>
  <c r="D211" i="6"/>
  <c r="A214" i="6"/>
  <c r="I209" i="6"/>
  <c r="H209" i="6"/>
  <c r="F209" i="6"/>
  <c r="D209" i="6"/>
  <c r="E209" i="6"/>
  <c r="B200" i="6"/>
  <c r="G200" i="6"/>
  <c r="C200" i="6"/>
  <c r="F205" i="6"/>
  <c r="E205" i="6"/>
  <c r="D205" i="6"/>
  <c r="A210" i="6"/>
  <c r="I205" i="6"/>
  <c r="H205" i="6"/>
  <c r="A208" i="6"/>
  <c r="I203" i="6"/>
  <c r="H203" i="6"/>
  <c r="F203" i="6"/>
  <c r="E203" i="6"/>
  <c r="D203" i="6"/>
  <c r="G204" i="6"/>
  <c r="C204" i="6"/>
  <c r="B204" i="6"/>
  <c r="C197" i="6"/>
  <c r="B197" i="6"/>
  <c r="G197" i="6"/>
  <c r="I202" i="6"/>
  <c r="H202" i="6"/>
  <c r="F202" i="6"/>
  <c r="E202" i="6"/>
  <c r="D202" i="6"/>
  <c r="A207" i="6"/>
  <c r="G206" i="6"/>
  <c r="C206" i="6"/>
  <c r="B206" i="6"/>
  <c r="C198" i="6"/>
  <c r="G198" i="6"/>
  <c r="B198" i="6"/>
  <c r="G203" i="6" l="1"/>
  <c r="C203" i="6"/>
  <c r="B203" i="6"/>
  <c r="D208" i="6"/>
  <c r="A213" i="6"/>
  <c r="E208" i="6"/>
  <c r="H208" i="6"/>
  <c r="I208" i="6"/>
  <c r="F208" i="6"/>
  <c r="G202" i="6"/>
  <c r="C202" i="6"/>
  <c r="B202" i="6"/>
  <c r="C205" i="6"/>
  <c r="B205" i="6"/>
  <c r="G205" i="6"/>
  <c r="I210" i="6"/>
  <c r="H210" i="6"/>
  <c r="F210" i="6"/>
  <c r="E210" i="6"/>
  <c r="D210" i="6"/>
  <c r="A215" i="6"/>
  <c r="I207" i="6"/>
  <c r="H207" i="6"/>
  <c r="F207" i="6"/>
  <c r="E207" i="6"/>
  <c r="D207" i="6"/>
  <c r="A212" i="6"/>
  <c r="B209" i="6"/>
  <c r="C209" i="6"/>
  <c r="A219" i="6"/>
  <c r="I214" i="6"/>
  <c r="F214" i="6"/>
  <c r="E214" i="6"/>
  <c r="D214" i="6"/>
  <c r="B211" i="6"/>
  <c r="G211" i="6"/>
  <c r="C211" i="6"/>
  <c r="H216" i="6"/>
  <c r="F216" i="6"/>
  <c r="E216" i="6"/>
  <c r="D216" i="6"/>
  <c r="A221" i="6"/>
  <c r="I216" i="6"/>
  <c r="G207" i="6" l="1"/>
  <c r="B207" i="6"/>
  <c r="I215" i="6"/>
  <c r="H215" i="6"/>
  <c r="F215" i="6"/>
  <c r="E215" i="6"/>
  <c r="D215" i="6"/>
  <c r="A220" i="6"/>
  <c r="G210" i="6"/>
  <c r="C210" i="6"/>
  <c r="B210" i="6"/>
  <c r="G216" i="6"/>
  <c r="C216" i="6"/>
  <c r="B216" i="6"/>
  <c r="I221" i="6"/>
  <c r="H221" i="6"/>
  <c r="F221" i="6"/>
  <c r="E221" i="6"/>
  <c r="D221" i="6"/>
  <c r="A226" i="6"/>
  <c r="C208" i="6"/>
  <c r="B208" i="6"/>
  <c r="G208" i="6"/>
  <c r="I213" i="6"/>
  <c r="F213" i="6"/>
  <c r="E213" i="6"/>
  <c r="D213" i="6"/>
  <c r="A218" i="6"/>
  <c r="I212" i="6"/>
  <c r="H212" i="6"/>
  <c r="F212" i="6"/>
  <c r="E212" i="6"/>
  <c r="A217" i="6"/>
  <c r="D212" i="6"/>
  <c r="G214" i="6"/>
  <c r="C214" i="6"/>
  <c r="B214" i="6"/>
  <c r="F219" i="6"/>
  <c r="E219" i="6"/>
  <c r="D219" i="6"/>
  <c r="A224" i="6"/>
  <c r="I219" i="6"/>
  <c r="H219" i="6"/>
  <c r="G213" i="6" l="1"/>
  <c r="C213" i="6"/>
  <c r="B213" i="6"/>
  <c r="I226" i="6"/>
  <c r="H226" i="6"/>
  <c r="F226" i="6"/>
  <c r="E226" i="6"/>
  <c r="D226" i="6"/>
  <c r="A231" i="6"/>
  <c r="C219" i="6"/>
  <c r="B219" i="6"/>
  <c r="G219" i="6"/>
  <c r="I224" i="6"/>
  <c r="H224" i="6"/>
  <c r="F224" i="6"/>
  <c r="E224" i="6"/>
  <c r="D224" i="6"/>
  <c r="A229" i="6"/>
  <c r="I220" i="6"/>
  <c r="H220" i="6"/>
  <c r="F220" i="6"/>
  <c r="E220" i="6"/>
  <c r="D220" i="6"/>
  <c r="A225" i="6"/>
  <c r="G212" i="6"/>
  <c r="B212" i="6"/>
  <c r="A222" i="6"/>
  <c r="I217" i="6"/>
  <c r="H217" i="6"/>
  <c r="F217" i="6"/>
  <c r="E217" i="6"/>
  <c r="D217" i="6"/>
  <c r="I218" i="6"/>
  <c r="H218" i="6"/>
  <c r="F218" i="6"/>
  <c r="E218" i="6"/>
  <c r="D218" i="6"/>
  <c r="A223" i="6"/>
  <c r="G221" i="6"/>
  <c r="C221" i="6"/>
  <c r="B221" i="6"/>
  <c r="G215" i="6"/>
  <c r="C215" i="6"/>
  <c r="B215" i="6"/>
  <c r="A230" i="6" l="1"/>
  <c r="I225" i="6"/>
  <c r="H225" i="6"/>
  <c r="F225" i="6"/>
  <c r="E225" i="6"/>
  <c r="D225" i="6"/>
  <c r="I229" i="6"/>
  <c r="H229" i="6"/>
  <c r="F229" i="6"/>
  <c r="E229" i="6"/>
  <c r="D229" i="6"/>
  <c r="A234" i="6"/>
  <c r="G218" i="6"/>
  <c r="C218" i="6"/>
  <c r="B218" i="6"/>
  <c r="I231" i="6"/>
  <c r="H231" i="6"/>
  <c r="F231" i="6"/>
  <c r="E231" i="6"/>
  <c r="D231" i="6"/>
  <c r="A236" i="6"/>
  <c r="G220" i="6"/>
  <c r="C220" i="6"/>
  <c r="B220" i="6"/>
  <c r="G224" i="6"/>
  <c r="C224" i="6"/>
  <c r="B224" i="6"/>
  <c r="I223" i="6"/>
  <c r="H223" i="6"/>
  <c r="F223" i="6"/>
  <c r="E223" i="6"/>
  <c r="D223" i="6"/>
  <c r="A228" i="6"/>
  <c r="G226" i="6"/>
  <c r="C226" i="6"/>
  <c r="B226" i="6"/>
  <c r="G217" i="6"/>
  <c r="B217" i="6"/>
  <c r="A227" i="6"/>
  <c r="I222" i="6"/>
  <c r="H222" i="6"/>
  <c r="F222" i="6"/>
  <c r="E222" i="6"/>
  <c r="D222" i="6"/>
  <c r="F227" i="6" l="1"/>
  <c r="E227" i="6"/>
  <c r="D227" i="6"/>
  <c r="A232" i="6"/>
  <c r="I227" i="6"/>
  <c r="H227" i="6"/>
  <c r="G231" i="6"/>
  <c r="C231" i="6"/>
  <c r="B231" i="6"/>
  <c r="I236" i="6"/>
  <c r="H236" i="6"/>
  <c r="F236" i="6"/>
  <c r="E236" i="6"/>
  <c r="D236" i="6"/>
  <c r="A241" i="6"/>
  <c r="G229" i="6"/>
  <c r="C229" i="6"/>
  <c r="B229" i="6"/>
  <c r="C222" i="6"/>
  <c r="B222" i="6"/>
  <c r="G222" i="6"/>
  <c r="G223" i="6"/>
  <c r="C223" i="6"/>
  <c r="B223" i="6"/>
  <c r="G225" i="6"/>
  <c r="C225" i="6"/>
  <c r="B225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A235" i="6"/>
  <c r="I230" i="6"/>
  <c r="F230" i="6"/>
  <c r="E230" i="6"/>
  <c r="D230" i="6"/>
  <c r="H230" i="6"/>
  <c r="C230" i="6" l="1"/>
  <c r="B230" i="6"/>
  <c r="G230" i="6"/>
  <c r="A238" i="6"/>
  <c r="I233" i="6"/>
  <c r="H233" i="6"/>
  <c r="F233" i="6"/>
  <c r="E233" i="6"/>
  <c r="D233" i="6"/>
  <c r="A246" i="6"/>
  <c r="I241" i="6"/>
  <c r="H241" i="6"/>
  <c r="F241" i="6"/>
  <c r="E241" i="6"/>
  <c r="D241" i="6"/>
  <c r="G236" i="6"/>
  <c r="C236" i="6"/>
  <c r="B236" i="6"/>
  <c r="C227" i="6"/>
  <c r="B227" i="6"/>
  <c r="G227" i="6"/>
  <c r="G234" i="6"/>
  <c r="C234" i="6"/>
  <c r="B234" i="6"/>
  <c r="I232" i="6"/>
  <c r="H232" i="6"/>
  <c r="F232" i="6"/>
  <c r="E232" i="6"/>
  <c r="D232" i="6"/>
  <c r="A237" i="6"/>
  <c r="G228" i="6"/>
  <c r="C228" i="6"/>
  <c r="B228" i="6"/>
  <c r="F235" i="6"/>
  <c r="E235" i="6"/>
  <c r="D235" i="6"/>
  <c r="A240" i="6"/>
  <c r="I235" i="6"/>
  <c r="H235" i="6"/>
  <c r="I239" i="6"/>
  <c r="H239" i="6"/>
  <c r="F239" i="6"/>
  <c r="E239" i="6"/>
  <c r="D239" i="6"/>
  <c r="A244" i="6"/>
  <c r="G232" i="6" l="1"/>
  <c r="C232" i="6"/>
  <c r="B232" i="6"/>
  <c r="I244" i="6"/>
  <c r="H244" i="6"/>
  <c r="F244" i="6"/>
  <c r="E244" i="6"/>
  <c r="D244" i="6"/>
  <c r="A249" i="6"/>
  <c r="G239" i="6"/>
  <c r="C239" i="6"/>
  <c r="B239" i="6"/>
  <c r="I240" i="6"/>
  <c r="H240" i="6"/>
  <c r="F240" i="6"/>
  <c r="E240" i="6"/>
  <c r="D240" i="6"/>
  <c r="A245" i="6"/>
  <c r="G241" i="6"/>
  <c r="C241" i="6"/>
  <c r="B241" i="6"/>
  <c r="A251" i="6"/>
  <c r="I246" i="6"/>
  <c r="D246" i="6"/>
  <c r="H246" i="6"/>
  <c r="F246" i="6"/>
  <c r="E246" i="6"/>
  <c r="C235" i="6"/>
  <c r="B235" i="6"/>
  <c r="G235" i="6"/>
  <c r="I237" i="6"/>
  <c r="H237" i="6"/>
  <c r="F237" i="6"/>
  <c r="E237" i="6"/>
  <c r="D237" i="6"/>
  <c r="A242" i="6"/>
  <c r="G233" i="6"/>
  <c r="B233" i="6"/>
  <c r="C233" i="6"/>
  <c r="A243" i="6"/>
  <c r="I238" i="6"/>
  <c r="H238" i="6"/>
  <c r="F238" i="6"/>
  <c r="E238" i="6"/>
  <c r="D238" i="6"/>
  <c r="I245" i="6" l="1"/>
  <c r="H245" i="6"/>
  <c r="F245" i="6"/>
  <c r="E245" i="6"/>
  <c r="D245" i="6"/>
  <c r="A250" i="6"/>
  <c r="F251" i="6"/>
  <c r="E251" i="6"/>
  <c r="D251" i="6"/>
  <c r="A256" i="6"/>
  <c r="I251" i="6"/>
  <c r="H251" i="6"/>
  <c r="C238" i="6"/>
  <c r="B238" i="6"/>
  <c r="G238" i="6"/>
  <c r="A254" i="6"/>
  <c r="I249" i="6"/>
  <c r="H249" i="6"/>
  <c r="F249" i="6"/>
  <c r="E249" i="6"/>
  <c r="D249" i="6"/>
  <c r="G240" i="6"/>
  <c r="C240" i="6"/>
  <c r="B240" i="6"/>
  <c r="G237" i="6"/>
  <c r="C237" i="6"/>
  <c r="B237" i="6"/>
  <c r="G244" i="6"/>
  <c r="C244" i="6"/>
  <c r="B244" i="6"/>
  <c r="C246" i="6"/>
  <c r="B246" i="6"/>
  <c r="G246" i="6"/>
  <c r="F243" i="6"/>
  <c r="E243" i="6"/>
  <c r="D243" i="6"/>
  <c r="A248" i="6"/>
  <c r="I243" i="6"/>
  <c r="H243" i="6"/>
  <c r="I242" i="6"/>
  <c r="H242" i="6"/>
  <c r="F242" i="6"/>
  <c r="E242" i="6"/>
  <c r="D242" i="6"/>
  <c r="A247" i="6"/>
  <c r="I247" i="6" l="1"/>
  <c r="H247" i="6"/>
  <c r="F247" i="6"/>
  <c r="E247" i="6"/>
  <c r="D247" i="6"/>
  <c r="A252" i="6"/>
  <c r="G249" i="6"/>
  <c r="C249" i="6"/>
  <c r="B249" i="6"/>
  <c r="C243" i="6"/>
  <c r="B243" i="6"/>
  <c r="G243" i="6"/>
  <c r="A259" i="6"/>
  <c r="I254" i="6"/>
  <c r="H254" i="6"/>
  <c r="D254" i="6"/>
  <c r="F254" i="6"/>
  <c r="E254" i="6"/>
  <c r="C251" i="6"/>
  <c r="B251" i="6"/>
  <c r="G251" i="6"/>
  <c r="I256" i="6"/>
  <c r="H256" i="6"/>
  <c r="F256" i="6"/>
  <c r="E256" i="6"/>
  <c r="D256" i="6"/>
  <c r="A261" i="6"/>
  <c r="I248" i="6"/>
  <c r="H248" i="6"/>
  <c r="F248" i="6"/>
  <c r="E248" i="6"/>
  <c r="D248" i="6"/>
  <c r="A253" i="6"/>
  <c r="I250" i="6"/>
  <c r="H250" i="6"/>
  <c r="F250" i="6"/>
  <c r="E250" i="6"/>
  <c r="D250" i="6"/>
  <c r="A255" i="6"/>
  <c r="G242" i="6"/>
  <c r="C242" i="6"/>
  <c r="B242" i="6"/>
  <c r="G245" i="6"/>
  <c r="C245" i="6"/>
  <c r="B245" i="6"/>
  <c r="G256" i="6" l="1"/>
  <c r="C256" i="6"/>
  <c r="B256" i="6"/>
  <c r="I255" i="6"/>
  <c r="H255" i="6"/>
  <c r="F255" i="6"/>
  <c r="E255" i="6"/>
  <c r="D255" i="6"/>
  <c r="A260" i="6"/>
  <c r="G250" i="6"/>
  <c r="C250" i="6"/>
  <c r="B250" i="6"/>
  <c r="I252" i="6"/>
  <c r="H252" i="6"/>
  <c r="F252" i="6"/>
  <c r="E252" i="6"/>
  <c r="D252" i="6"/>
  <c r="A257" i="6"/>
  <c r="C254" i="6"/>
  <c r="B254" i="6"/>
  <c r="G254" i="6"/>
  <c r="F259" i="6"/>
  <c r="E259" i="6"/>
  <c r="D259" i="6"/>
  <c r="A264" i="6"/>
  <c r="I259" i="6"/>
  <c r="H259" i="6"/>
  <c r="I253" i="6"/>
  <c r="H253" i="6"/>
  <c r="F253" i="6"/>
  <c r="E253" i="6"/>
  <c r="D253" i="6"/>
  <c r="A258" i="6"/>
  <c r="G248" i="6"/>
  <c r="C248" i="6"/>
  <c r="B248" i="6"/>
  <c r="I261" i="6"/>
  <c r="H261" i="6"/>
  <c r="F261" i="6"/>
  <c r="E261" i="6"/>
  <c r="D261" i="6"/>
  <c r="A266" i="6"/>
  <c r="G247" i="6"/>
  <c r="C247" i="6"/>
  <c r="B247" i="6"/>
  <c r="I266" i="6" l="1"/>
  <c r="H266" i="6"/>
  <c r="F266" i="6"/>
  <c r="E266" i="6"/>
  <c r="D266" i="6"/>
  <c r="A271" i="6"/>
  <c r="G252" i="6"/>
  <c r="C252" i="6"/>
  <c r="B252" i="6"/>
  <c r="I258" i="6"/>
  <c r="H258" i="6"/>
  <c r="F258" i="6"/>
  <c r="E258" i="6"/>
  <c r="D258" i="6"/>
  <c r="A263" i="6"/>
  <c r="I260" i="6"/>
  <c r="H260" i="6"/>
  <c r="F260" i="6"/>
  <c r="E260" i="6"/>
  <c r="D260" i="6"/>
  <c r="A265" i="6"/>
  <c r="G261" i="6"/>
  <c r="C261" i="6"/>
  <c r="B261" i="6"/>
  <c r="G255" i="6"/>
  <c r="C255" i="6"/>
  <c r="B255" i="6"/>
  <c r="A262" i="6"/>
  <c r="I257" i="6"/>
  <c r="H257" i="6"/>
  <c r="F257" i="6"/>
  <c r="E257" i="6"/>
  <c r="D257" i="6"/>
  <c r="C259" i="6"/>
  <c r="B259" i="6"/>
  <c r="G259" i="6"/>
  <c r="G253" i="6"/>
  <c r="C253" i="6"/>
  <c r="B253" i="6"/>
  <c r="I264" i="6"/>
  <c r="H264" i="6"/>
  <c r="F264" i="6"/>
  <c r="E264" i="6"/>
  <c r="D264" i="6"/>
  <c r="A269" i="6"/>
  <c r="G260" i="6" l="1"/>
  <c r="C260" i="6"/>
  <c r="B260" i="6"/>
  <c r="I263" i="6"/>
  <c r="H263" i="6"/>
  <c r="F263" i="6"/>
  <c r="E263" i="6"/>
  <c r="D263" i="6"/>
  <c r="A268" i="6"/>
  <c r="I269" i="6"/>
  <c r="H269" i="6"/>
  <c r="F269" i="6"/>
  <c r="E269" i="6"/>
  <c r="D269" i="6"/>
  <c r="A274" i="6"/>
  <c r="A270" i="6"/>
  <c r="I265" i="6"/>
  <c r="H265" i="6"/>
  <c r="F265" i="6"/>
  <c r="E265" i="6"/>
  <c r="D265" i="6"/>
  <c r="G258" i="6"/>
  <c r="C258" i="6"/>
  <c r="B258" i="6"/>
  <c r="G264" i="6"/>
  <c r="C264" i="6"/>
  <c r="B264" i="6"/>
  <c r="I271" i="6"/>
  <c r="H271" i="6"/>
  <c r="F271" i="6"/>
  <c r="E271" i="6"/>
  <c r="D271" i="6"/>
  <c r="A276" i="6"/>
  <c r="G257" i="6"/>
  <c r="C257" i="6"/>
  <c r="B257" i="6"/>
  <c r="A267" i="6"/>
  <c r="I262" i="6"/>
  <c r="H262" i="6"/>
  <c r="D262" i="6"/>
  <c r="F262" i="6"/>
  <c r="E262" i="6"/>
  <c r="G266" i="6"/>
  <c r="C266" i="6"/>
  <c r="B266" i="6"/>
  <c r="I274" i="6" l="1"/>
  <c r="H274" i="6"/>
  <c r="F274" i="6"/>
  <c r="E274" i="6"/>
  <c r="D274" i="6"/>
  <c r="A279" i="6"/>
  <c r="G269" i="6"/>
  <c r="C269" i="6"/>
  <c r="B269" i="6"/>
  <c r="D276" i="6"/>
  <c r="A281" i="6"/>
  <c r="I276" i="6"/>
  <c r="H276" i="6"/>
  <c r="F276" i="6"/>
  <c r="E276" i="6"/>
  <c r="A273" i="6"/>
  <c r="I268" i="6"/>
  <c r="H268" i="6"/>
  <c r="F268" i="6"/>
  <c r="E268" i="6"/>
  <c r="D268" i="6"/>
  <c r="D270" i="6"/>
  <c r="A275" i="6"/>
  <c r="I270" i="6"/>
  <c r="H270" i="6"/>
  <c r="E270" i="6"/>
  <c r="F270" i="6"/>
  <c r="G263" i="6"/>
  <c r="C263" i="6"/>
  <c r="B263" i="6"/>
  <c r="C262" i="6"/>
  <c r="B262" i="6"/>
  <c r="G262" i="6"/>
  <c r="F267" i="6"/>
  <c r="E267" i="6"/>
  <c r="D267" i="6"/>
  <c r="A272" i="6"/>
  <c r="I267" i="6"/>
  <c r="H267" i="6"/>
  <c r="G265" i="6"/>
  <c r="C265" i="6"/>
  <c r="B265" i="6"/>
  <c r="G271" i="6"/>
  <c r="C271" i="6"/>
  <c r="B271" i="6"/>
  <c r="H275" i="6" l="1"/>
  <c r="F275" i="6"/>
  <c r="E275" i="6"/>
  <c r="D275" i="6"/>
  <c r="A280" i="6"/>
  <c r="I275" i="6"/>
  <c r="G268" i="6"/>
  <c r="B268" i="6"/>
  <c r="A278" i="6"/>
  <c r="I273" i="6"/>
  <c r="H273" i="6"/>
  <c r="F273" i="6"/>
  <c r="E273" i="6"/>
  <c r="D273" i="6"/>
  <c r="G276" i="6"/>
  <c r="C276" i="6"/>
  <c r="B276" i="6"/>
  <c r="C270" i="6"/>
  <c r="B270" i="6"/>
  <c r="G270" i="6"/>
  <c r="I281" i="6"/>
  <c r="F281" i="6"/>
  <c r="E281" i="6"/>
  <c r="D281" i="6"/>
  <c r="A286" i="6"/>
  <c r="H281" i="6"/>
  <c r="I272" i="6"/>
  <c r="H272" i="6"/>
  <c r="F272" i="6"/>
  <c r="E272" i="6"/>
  <c r="D272" i="6"/>
  <c r="A277" i="6"/>
  <c r="A284" i="6"/>
  <c r="I279" i="6"/>
  <c r="H279" i="6"/>
  <c r="F279" i="6"/>
  <c r="E279" i="6"/>
  <c r="D279" i="6"/>
  <c r="C267" i="6"/>
  <c r="B267" i="6"/>
  <c r="G267" i="6"/>
  <c r="G274" i="6"/>
  <c r="C274" i="6"/>
  <c r="B274" i="6"/>
  <c r="C281" i="6" l="1"/>
  <c r="B281" i="6"/>
  <c r="G281" i="6"/>
  <c r="B273" i="6"/>
  <c r="G273" i="6"/>
  <c r="C273" i="6"/>
  <c r="H278" i="6"/>
  <c r="F278" i="6"/>
  <c r="E278" i="6"/>
  <c r="D278" i="6"/>
  <c r="A283" i="6"/>
  <c r="I278" i="6"/>
  <c r="G275" i="6"/>
  <c r="C275" i="6"/>
  <c r="B275" i="6"/>
  <c r="I280" i="6"/>
  <c r="H280" i="6"/>
  <c r="F280" i="6"/>
  <c r="E280" i="6"/>
  <c r="D280" i="6"/>
  <c r="A285" i="6"/>
  <c r="G272" i="6"/>
  <c r="B272" i="6"/>
  <c r="I277" i="6"/>
  <c r="H277" i="6"/>
  <c r="F277" i="6"/>
  <c r="D277" i="6"/>
  <c r="A282" i="6"/>
  <c r="C279" i="6"/>
  <c r="G279" i="6"/>
  <c r="B279" i="6"/>
  <c r="F284" i="6"/>
  <c r="E284" i="6"/>
  <c r="D284" i="6"/>
  <c r="A289" i="6"/>
  <c r="I284" i="6"/>
  <c r="H284" i="6"/>
  <c r="I286" i="6"/>
  <c r="H286" i="6"/>
  <c r="F286" i="6"/>
  <c r="E286" i="6"/>
  <c r="D286" i="6"/>
  <c r="A291" i="6"/>
  <c r="G277" i="6" l="1"/>
  <c r="B277" i="6"/>
  <c r="A290" i="6"/>
  <c r="I285" i="6"/>
  <c r="H285" i="6"/>
  <c r="F285" i="6"/>
  <c r="E285" i="6"/>
  <c r="D285" i="6"/>
  <c r="A296" i="6"/>
  <c r="I291" i="6"/>
  <c r="H291" i="6"/>
  <c r="F291" i="6"/>
  <c r="E291" i="6"/>
  <c r="D291" i="6"/>
  <c r="C284" i="6"/>
  <c r="B284" i="6"/>
  <c r="G284" i="6"/>
  <c r="G278" i="6"/>
  <c r="C278" i="6"/>
  <c r="B278" i="6"/>
  <c r="I289" i="6"/>
  <c r="H289" i="6"/>
  <c r="F289" i="6"/>
  <c r="E289" i="6"/>
  <c r="D289" i="6"/>
  <c r="A294" i="6"/>
  <c r="I283" i="6"/>
  <c r="H283" i="6"/>
  <c r="F283" i="6"/>
  <c r="E283" i="6"/>
  <c r="D283" i="6"/>
  <c r="A288" i="6"/>
  <c r="G286" i="6"/>
  <c r="C286" i="6"/>
  <c r="B286" i="6"/>
  <c r="G280" i="6"/>
  <c r="C280" i="6"/>
  <c r="B280" i="6"/>
  <c r="A287" i="6"/>
  <c r="I282" i="6"/>
  <c r="H282" i="6"/>
  <c r="F282" i="6"/>
  <c r="E282" i="6"/>
  <c r="D282" i="6"/>
  <c r="G289" i="6" l="1"/>
  <c r="C289" i="6"/>
  <c r="B289" i="6"/>
  <c r="G291" i="6"/>
  <c r="C291" i="6"/>
  <c r="B291" i="6"/>
  <c r="F296" i="6"/>
  <c r="E296" i="6"/>
  <c r="D296" i="6"/>
  <c r="A301" i="6"/>
  <c r="H296" i="6"/>
  <c r="I296" i="6"/>
  <c r="G282" i="6"/>
  <c r="C282" i="6"/>
  <c r="B282" i="6"/>
  <c r="F287" i="6"/>
  <c r="E287" i="6"/>
  <c r="D287" i="6"/>
  <c r="A292" i="6"/>
  <c r="I287" i="6"/>
  <c r="H287" i="6"/>
  <c r="G285" i="6"/>
  <c r="C285" i="6"/>
  <c r="B285" i="6"/>
  <c r="G283" i="6"/>
  <c r="C283" i="6"/>
  <c r="B283" i="6"/>
  <c r="A295" i="6"/>
  <c r="F290" i="6"/>
  <c r="E290" i="6"/>
  <c r="D290" i="6"/>
  <c r="I290" i="6"/>
  <c r="H290" i="6"/>
  <c r="A293" i="6"/>
  <c r="I288" i="6"/>
  <c r="H288" i="6"/>
  <c r="F288" i="6"/>
  <c r="E288" i="6"/>
  <c r="D288" i="6"/>
  <c r="A299" i="6"/>
  <c r="I294" i="6"/>
  <c r="H294" i="6"/>
  <c r="F294" i="6"/>
  <c r="E294" i="6"/>
  <c r="D294" i="6"/>
  <c r="C296" i="6" l="1"/>
  <c r="B296" i="6"/>
  <c r="G296" i="6"/>
  <c r="G288" i="6"/>
  <c r="C288" i="6"/>
  <c r="B288" i="6"/>
  <c r="F293" i="6"/>
  <c r="E293" i="6"/>
  <c r="D293" i="6"/>
  <c r="A298" i="6"/>
  <c r="I293" i="6"/>
  <c r="H293" i="6"/>
  <c r="A306" i="6"/>
  <c r="I301" i="6"/>
  <c r="H301" i="6"/>
  <c r="F301" i="6"/>
  <c r="D301" i="6"/>
  <c r="C287" i="6"/>
  <c r="B287" i="6"/>
  <c r="G287" i="6"/>
  <c r="G294" i="6"/>
  <c r="C294" i="6"/>
  <c r="B294" i="6"/>
  <c r="C290" i="6"/>
  <c r="B290" i="6"/>
  <c r="G290" i="6"/>
  <c r="F292" i="6"/>
  <c r="E292" i="6"/>
  <c r="D292" i="6"/>
  <c r="I292" i="6"/>
  <c r="H292" i="6"/>
  <c r="A297" i="6"/>
  <c r="I295" i="6"/>
  <c r="H295" i="6"/>
  <c r="F295" i="6"/>
  <c r="E295" i="6"/>
  <c r="D295" i="6"/>
  <c r="A300" i="6"/>
  <c r="F299" i="6"/>
  <c r="E299" i="6"/>
  <c r="D299" i="6"/>
  <c r="A304" i="6"/>
  <c r="I299" i="6"/>
  <c r="H299" i="6"/>
  <c r="F300" i="6" l="1"/>
  <c r="D300" i="6"/>
  <c r="A305" i="6"/>
  <c r="I300" i="6"/>
  <c r="H300" i="6"/>
  <c r="D306" i="6"/>
  <c r="A311" i="6"/>
  <c r="I306" i="6"/>
  <c r="H306" i="6"/>
  <c r="E306" i="6"/>
  <c r="F306" i="6"/>
  <c r="C293" i="6"/>
  <c r="B293" i="6"/>
  <c r="G293" i="6"/>
  <c r="C299" i="6"/>
  <c r="B299" i="6"/>
  <c r="G299" i="6"/>
  <c r="I298" i="6"/>
  <c r="H298" i="6"/>
  <c r="F298" i="6"/>
  <c r="E298" i="6"/>
  <c r="D298" i="6"/>
  <c r="A303" i="6"/>
  <c r="A309" i="6"/>
  <c r="I304" i="6"/>
  <c r="F304" i="6"/>
  <c r="E304" i="6"/>
  <c r="D304" i="6"/>
  <c r="G301" i="6"/>
  <c r="C301" i="6"/>
  <c r="B301" i="6"/>
  <c r="C295" i="6"/>
  <c r="B295" i="6"/>
  <c r="G295" i="6"/>
  <c r="I297" i="6"/>
  <c r="H297" i="6"/>
  <c r="A302" i="6"/>
  <c r="F297" i="6"/>
  <c r="E297" i="6"/>
  <c r="D297" i="6"/>
  <c r="G292" i="6"/>
  <c r="C292" i="6"/>
  <c r="B292" i="6"/>
  <c r="F303" i="6" l="1"/>
  <c r="E303" i="6"/>
  <c r="D303" i="6"/>
  <c r="A308" i="6"/>
  <c r="I303" i="6"/>
  <c r="H303" i="6"/>
  <c r="G298" i="6"/>
  <c r="C298" i="6"/>
  <c r="B298" i="6"/>
  <c r="G297" i="6"/>
  <c r="C297" i="6"/>
  <c r="B297" i="6"/>
  <c r="C306" i="6"/>
  <c r="B306" i="6"/>
  <c r="G306" i="6"/>
  <c r="F311" i="6"/>
  <c r="E311" i="6"/>
  <c r="I311" i="6"/>
  <c r="H311" i="6"/>
  <c r="D311" i="6"/>
  <c r="A316" i="6"/>
  <c r="D309" i="6"/>
  <c r="A314" i="6"/>
  <c r="I309" i="6"/>
  <c r="H309" i="6"/>
  <c r="E309" i="6"/>
  <c r="F309" i="6"/>
  <c r="I302" i="6"/>
  <c r="H302" i="6"/>
  <c r="F302" i="6"/>
  <c r="E302" i="6"/>
  <c r="D302" i="6"/>
  <c r="A307" i="6"/>
  <c r="G300" i="6"/>
  <c r="C300" i="6"/>
  <c r="B300" i="6"/>
  <c r="I305" i="6"/>
  <c r="H305" i="6"/>
  <c r="F305" i="6"/>
  <c r="E305" i="6"/>
  <c r="D305" i="6"/>
  <c r="A310" i="6"/>
  <c r="G304" i="6"/>
  <c r="C304" i="6"/>
  <c r="B304" i="6"/>
  <c r="G311" i="6" l="1"/>
  <c r="C311" i="6"/>
  <c r="B311" i="6"/>
  <c r="A315" i="6"/>
  <c r="I310" i="6"/>
  <c r="H310" i="6"/>
  <c r="F310" i="6"/>
  <c r="E310" i="6"/>
  <c r="D310" i="6"/>
  <c r="G305" i="6"/>
  <c r="C305" i="6"/>
  <c r="B305" i="6"/>
  <c r="I316" i="6"/>
  <c r="A321" i="6"/>
  <c r="H316" i="6"/>
  <c r="F316" i="6"/>
  <c r="E316" i="6"/>
  <c r="D316" i="6"/>
  <c r="C309" i="6"/>
  <c r="B309" i="6"/>
  <c r="G309" i="6"/>
  <c r="D314" i="6"/>
  <c r="I314" i="6"/>
  <c r="H314" i="6"/>
  <c r="F314" i="6"/>
  <c r="E314" i="6"/>
  <c r="A319" i="6"/>
  <c r="A312" i="6"/>
  <c r="I307" i="6"/>
  <c r="H307" i="6"/>
  <c r="F307" i="6"/>
  <c r="E307" i="6"/>
  <c r="D307" i="6"/>
  <c r="G303" i="6"/>
  <c r="C303" i="6"/>
  <c r="B303" i="6"/>
  <c r="G302" i="6"/>
  <c r="B302" i="6"/>
  <c r="I308" i="6"/>
  <c r="H308" i="6"/>
  <c r="F308" i="6"/>
  <c r="E308" i="6"/>
  <c r="D308" i="6"/>
  <c r="A313" i="6"/>
  <c r="A318" i="6" l="1"/>
  <c r="I313" i="6"/>
  <c r="H313" i="6"/>
  <c r="F313" i="6"/>
  <c r="E313" i="6"/>
  <c r="D313" i="6"/>
  <c r="G316" i="6"/>
  <c r="B316" i="6"/>
  <c r="C314" i="6"/>
  <c r="B314" i="6"/>
  <c r="G314" i="6"/>
  <c r="G307" i="6"/>
  <c r="C307" i="6"/>
  <c r="B307" i="6"/>
  <c r="G310" i="6"/>
  <c r="C310" i="6"/>
  <c r="B310" i="6"/>
  <c r="A317" i="6"/>
  <c r="D312" i="6"/>
  <c r="I312" i="6"/>
  <c r="H312" i="6"/>
  <c r="E312" i="6"/>
  <c r="F312" i="6"/>
  <c r="I315" i="6"/>
  <c r="D315" i="6"/>
  <c r="A320" i="6"/>
  <c r="H315" i="6"/>
  <c r="E315" i="6"/>
  <c r="F315" i="6"/>
  <c r="H319" i="6"/>
  <c r="F319" i="6"/>
  <c r="A324" i="6"/>
  <c r="I319" i="6"/>
  <c r="E319" i="6"/>
  <c r="D319" i="6"/>
  <c r="G308" i="6"/>
  <c r="C308" i="6"/>
  <c r="B308" i="6"/>
  <c r="D321" i="6"/>
  <c r="H321" i="6"/>
  <c r="F321" i="6"/>
  <c r="E321" i="6"/>
  <c r="A326" i="6"/>
  <c r="I321" i="6"/>
  <c r="C312" i="6" l="1"/>
  <c r="B312" i="6"/>
  <c r="G312" i="6"/>
  <c r="A331" i="6"/>
  <c r="I326" i="6"/>
  <c r="H326" i="6"/>
  <c r="F326" i="6"/>
  <c r="E326" i="6"/>
  <c r="D326" i="6"/>
  <c r="I317" i="6"/>
  <c r="H317" i="6"/>
  <c r="F317" i="6"/>
  <c r="E317" i="6"/>
  <c r="D317" i="6"/>
  <c r="A322" i="6"/>
  <c r="G321" i="6"/>
  <c r="C321" i="6"/>
  <c r="B321" i="6"/>
  <c r="G319" i="6"/>
  <c r="C319" i="6"/>
  <c r="B319" i="6"/>
  <c r="I324" i="6"/>
  <c r="H324" i="6"/>
  <c r="F324" i="6"/>
  <c r="E324" i="6"/>
  <c r="D324" i="6"/>
  <c r="A329" i="6"/>
  <c r="C315" i="6"/>
  <c r="B315" i="6"/>
  <c r="G315" i="6"/>
  <c r="A325" i="6"/>
  <c r="I320" i="6"/>
  <c r="H320" i="6"/>
  <c r="F320" i="6"/>
  <c r="E320" i="6"/>
  <c r="D320" i="6"/>
  <c r="G313" i="6"/>
  <c r="C313" i="6"/>
  <c r="B313" i="6"/>
  <c r="F318" i="6"/>
  <c r="E318" i="6"/>
  <c r="D318" i="6"/>
  <c r="A323" i="6"/>
  <c r="H318" i="6"/>
  <c r="I318" i="6"/>
  <c r="E322" i="6" l="1"/>
  <c r="D322" i="6"/>
  <c r="A327" i="6"/>
  <c r="I322" i="6"/>
  <c r="H322" i="6"/>
  <c r="F322" i="6"/>
  <c r="G324" i="6"/>
  <c r="C324" i="6"/>
  <c r="B324" i="6"/>
  <c r="G318" i="6"/>
  <c r="C318" i="6"/>
  <c r="B318" i="6"/>
  <c r="B317" i="6"/>
  <c r="G317" i="6"/>
  <c r="C317" i="6"/>
  <c r="A328" i="6"/>
  <c r="I323" i="6"/>
  <c r="H323" i="6"/>
  <c r="F323" i="6"/>
  <c r="E323" i="6"/>
  <c r="D323" i="6"/>
  <c r="A330" i="6"/>
  <c r="I325" i="6"/>
  <c r="H325" i="6"/>
  <c r="D325" i="6"/>
  <c r="F325" i="6"/>
  <c r="E325" i="6"/>
  <c r="G326" i="6"/>
  <c r="C326" i="6"/>
  <c r="B326" i="6"/>
  <c r="E331" i="6"/>
  <c r="D331" i="6"/>
  <c r="A336" i="6"/>
  <c r="I331" i="6"/>
  <c r="F331" i="6"/>
  <c r="H331" i="6"/>
  <c r="G320" i="6"/>
  <c r="C320" i="6"/>
  <c r="B320" i="6"/>
  <c r="D329" i="6"/>
  <c r="A334" i="6"/>
  <c r="I329" i="6"/>
  <c r="H329" i="6"/>
  <c r="F329" i="6"/>
  <c r="E329" i="6"/>
  <c r="E330" i="6" l="1"/>
  <c r="D330" i="6"/>
  <c r="A335" i="6"/>
  <c r="I330" i="6"/>
  <c r="H330" i="6"/>
  <c r="F330" i="6"/>
  <c r="G323" i="6"/>
  <c r="C323" i="6"/>
  <c r="B323" i="6"/>
  <c r="A333" i="6"/>
  <c r="D328" i="6"/>
  <c r="I328" i="6"/>
  <c r="H328" i="6"/>
  <c r="E328" i="6"/>
  <c r="F328" i="6"/>
  <c r="G329" i="6"/>
  <c r="C329" i="6"/>
  <c r="B329" i="6"/>
  <c r="I334" i="6"/>
  <c r="H334" i="6"/>
  <c r="F334" i="6"/>
  <c r="E334" i="6"/>
  <c r="D334" i="6"/>
  <c r="A339" i="6"/>
  <c r="B325" i="6"/>
  <c r="C325" i="6"/>
  <c r="G325" i="6"/>
  <c r="C322" i="6"/>
  <c r="G322" i="6"/>
  <c r="B322" i="6"/>
  <c r="H327" i="6"/>
  <c r="F327" i="6"/>
  <c r="A332" i="6"/>
  <c r="I327" i="6"/>
  <c r="E327" i="6"/>
  <c r="D327" i="6"/>
  <c r="C331" i="6"/>
  <c r="B331" i="6"/>
  <c r="G331" i="6"/>
  <c r="A341" i="6"/>
  <c r="I336" i="6"/>
  <c r="H336" i="6"/>
  <c r="F336" i="6"/>
  <c r="E336" i="6"/>
  <c r="D336" i="6"/>
  <c r="A344" i="6" l="1"/>
  <c r="I339" i="6"/>
  <c r="H339" i="6"/>
  <c r="F339" i="6"/>
  <c r="E339" i="6"/>
  <c r="D339" i="6"/>
  <c r="G334" i="6"/>
  <c r="C334" i="6"/>
  <c r="B334" i="6"/>
  <c r="C328" i="6"/>
  <c r="B328" i="6"/>
  <c r="G328" i="6"/>
  <c r="G336" i="6"/>
  <c r="C336" i="6"/>
  <c r="B336" i="6"/>
  <c r="G327" i="6"/>
  <c r="C327" i="6"/>
  <c r="B327" i="6"/>
  <c r="A338" i="6"/>
  <c r="I333" i="6"/>
  <c r="H333" i="6"/>
  <c r="F333" i="6"/>
  <c r="E333" i="6"/>
  <c r="D333" i="6"/>
  <c r="I341" i="6"/>
  <c r="H341" i="6"/>
  <c r="F341" i="6"/>
  <c r="E341" i="6"/>
  <c r="D341" i="6"/>
  <c r="A346" i="6"/>
  <c r="C330" i="6"/>
  <c r="G330" i="6"/>
  <c r="B330" i="6"/>
  <c r="H335" i="6"/>
  <c r="F335" i="6"/>
  <c r="A340" i="6"/>
  <c r="I335" i="6"/>
  <c r="D335" i="6"/>
  <c r="E335" i="6"/>
  <c r="I332" i="6"/>
  <c r="A337" i="6"/>
  <c r="H332" i="6"/>
  <c r="F332" i="6"/>
  <c r="E332" i="6"/>
  <c r="D332" i="6"/>
  <c r="B333" i="6" l="1"/>
  <c r="G333" i="6"/>
  <c r="C333" i="6"/>
  <c r="E338" i="6"/>
  <c r="D338" i="6"/>
  <c r="H338" i="6"/>
  <c r="F338" i="6"/>
  <c r="A343" i="6"/>
  <c r="I338" i="6"/>
  <c r="I340" i="6"/>
  <c r="A345" i="6"/>
  <c r="H340" i="6"/>
  <c r="F340" i="6"/>
  <c r="E340" i="6"/>
  <c r="D340" i="6"/>
  <c r="F337" i="6"/>
  <c r="E337" i="6"/>
  <c r="D337" i="6"/>
  <c r="A342" i="6"/>
  <c r="I337" i="6"/>
  <c r="H337" i="6"/>
  <c r="E346" i="6"/>
  <c r="D346" i="6"/>
  <c r="A351" i="6"/>
  <c r="I346" i="6"/>
  <c r="H346" i="6"/>
  <c r="F346" i="6"/>
  <c r="C332" i="6"/>
  <c r="B332" i="6"/>
  <c r="G332" i="6"/>
  <c r="G339" i="6"/>
  <c r="C339" i="6"/>
  <c r="B339" i="6"/>
  <c r="G335" i="6"/>
  <c r="B335" i="6"/>
  <c r="C335" i="6"/>
  <c r="B341" i="6"/>
  <c r="G341" i="6"/>
  <c r="C341" i="6"/>
  <c r="A349" i="6"/>
  <c r="I344" i="6"/>
  <c r="H344" i="6"/>
  <c r="F344" i="6"/>
  <c r="E344" i="6"/>
  <c r="D344" i="6"/>
  <c r="G337" i="6" l="1"/>
  <c r="C337" i="6"/>
  <c r="B337" i="6"/>
  <c r="I342" i="6"/>
  <c r="H342" i="6"/>
  <c r="A347" i="6"/>
  <c r="F342" i="6"/>
  <c r="E342" i="6"/>
  <c r="D342" i="6"/>
  <c r="H351" i="6"/>
  <c r="F351" i="6"/>
  <c r="A356" i="6"/>
  <c r="I351" i="6"/>
  <c r="E351" i="6"/>
  <c r="D351" i="6"/>
  <c r="G344" i="6"/>
  <c r="C344" i="6"/>
  <c r="B344" i="6"/>
  <c r="E349" i="6"/>
  <c r="D349" i="6"/>
  <c r="A354" i="6"/>
  <c r="I349" i="6"/>
  <c r="F349" i="6"/>
  <c r="H349" i="6"/>
  <c r="F345" i="6"/>
  <c r="E345" i="6"/>
  <c r="D345" i="6"/>
  <c r="H345" i="6"/>
  <c r="A350" i="6"/>
  <c r="I345" i="6"/>
  <c r="C340" i="6"/>
  <c r="B340" i="6"/>
  <c r="G340" i="6"/>
  <c r="C338" i="6"/>
  <c r="G338" i="6"/>
  <c r="B338" i="6"/>
  <c r="C346" i="6"/>
  <c r="G346" i="6"/>
  <c r="B346" i="6"/>
  <c r="H343" i="6"/>
  <c r="F343" i="6"/>
  <c r="A348" i="6"/>
  <c r="I343" i="6"/>
  <c r="E343" i="6"/>
  <c r="D343" i="6"/>
  <c r="G343" i="6" l="1"/>
  <c r="C343" i="6"/>
  <c r="B343" i="6"/>
  <c r="I348" i="6"/>
  <c r="H348" i="6"/>
  <c r="F348" i="6"/>
  <c r="E348" i="6"/>
  <c r="D348" i="6"/>
  <c r="A353" i="6"/>
  <c r="E354" i="6"/>
  <c r="D354" i="6"/>
  <c r="A359" i="6"/>
  <c r="I354" i="6"/>
  <c r="H354" i="6"/>
  <c r="F354" i="6"/>
  <c r="G351" i="6"/>
  <c r="C351" i="6"/>
  <c r="B351" i="6"/>
  <c r="I356" i="6"/>
  <c r="E356" i="6"/>
  <c r="D356" i="6"/>
  <c r="A361" i="6"/>
  <c r="F356" i="6"/>
  <c r="H356" i="6"/>
  <c r="B349" i="6"/>
  <c r="C349" i="6"/>
  <c r="G349" i="6"/>
  <c r="G345" i="6"/>
  <c r="C345" i="6"/>
  <c r="B345" i="6"/>
  <c r="A352" i="6"/>
  <c r="I347" i="6"/>
  <c r="H347" i="6"/>
  <c r="F347" i="6"/>
  <c r="E347" i="6"/>
  <c r="D347" i="6"/>
  <c r="I350" i="6"/>
  <c r="H350" i="6"/>
  <c r="A355" i="6"/>
  <c r="F350" i="6"/>
  <c r="E350" i="6"/>
  <c r="D350" i="6"/>
  <c r="G342" i="6"/>
  <c r="B342" i="6"/>
  <c r="C342" i="6"/>
  <c r="C354" i="6" l="1"/>
  <c r="G354" i="6"/>
  <c r="B354" i="6"/>
  <c r="I361" i="6"/>
  <c r="H361" i="6"/>
  <c r="F361" i="6"/>
  <c r="E361" i="6"/>
  <c r="D361" i="6"/>
  <c r="A366" i="6"/>
  <c r="A360" i="6"/>
  <c r="I355" i="6"/>
  <c r="H355" i="6"/>
  <c r="F355" i="6"/>
  <c r="E355" i="6"/>
  <c r="D355" i="6"/>
  <c r="H359" i="6"/>
  <c r="F359" i="6"/>
  <c r="I359" i="6"/>
  <c r="E359" i="6"/>
  <c r="D359" i="6"/>
  <c r="A364" i="6"/>
  <c r="C356" i="6"/>
  <c r="B356" i="6"/>
  <c r="G356" i="6"/>
  <c r="F353" i="6"/>
  <c r="E353" i="6"/>
  <c r="D353" i="6"/>
  <c r="A358" i="6"/>
  <c r="I353" i="6"/>
  <c r="H353" i="6"/>
  <c r="G347" i="6"/>
  <c r="C347" i="6"/>
  <c r="B347" i="6"/>
  <c r="A357" i="6"/>
  <c r="H352" i="6"/>
  <c r="F352" i="6"/>
  <c r="E352" i="6"/>
  <c r="D352" i="6"/>
  <c r="I352" i="6"/>
  <c r="G350" i="6"/>
  <c r="C350" i="6"/>
  <c r="B350" i="6"/>
  <c r="C348" i="6"/>
  <c r="B348" i="6"/>
  <c r="G348" i="6"/>
  <c r="H364" i="6" l="1"/>
  <c r="F364" i="6"/>
  <c r="D364" i="6"/>
  <c r="A369" i="6"/>
  <c r="I364" i="6"/>
  <c r="E364" i="6"/>
  <c r="G359" i="6"/>
  <c r="C359" i="6"/>
  <c r="B359" i="6"/>
  <c r="G355" i="6"/>
  <c r="C355" i="6"/>
  <c r="B355" i="6"/>
  <c r="A362" i="6"/>
  <c r="I357" i="6"/>
  <c r="H357" i="6"/>
  <c r="F357" i="6"/>
  <c r="E357" i="6"/>
  <c r="D357" i="6"/>
  <c r="A365" i="6"/>
  <c r="I360" i="6"/>
  <c r="H360" i="6"/>
  <c r="F360" i="6"/>
  <c r="E360" i="6"/>
  <c r="D360" i="6"/>
  <c r="I366" i="6"/>
  <c r="H366" i="6"/>
  <c r="F366" i="6"/>
  <c r="E366" i="6"/>
  <c r="D366" i="6"/>
  <c r="A371" i="6"/>
  <c r="G352" i="6"/>
  <c r="C352" i="6"/>
  <c r="B352" i="6"/>
  <c r="G353" i="6"/>
  <c r="C353" i="6"/>
  <c r="B353" i="6"/>
  <c r="G361" i="6"/>
  <c r="C361" i="6"/>
  <c r="B361" i="6"/>
  <c r="I358" i="6"/>
  <c r="H358" i="6"/>
  <c r="A363" i="6"/>
  <c r="F358" i="6"/>
  <c r="E358" i="6"/>
  <c r="D358" i="6"/>
  <c r="G366" i="6" l="1"/>
  <c r="C366" i="6"/>
  <c r="B366" i="6"/>
  <c r="B357" i="6"/>
  <c r="G357" i="6"/>
  <c r="C357" i="6"/>
  <c r="G358" i="6"/>
  <c r="C358" i="6"/>
  <c r="B358" i="6"/>
  <c r="F362" i="6"/>
  <c r="D362" i="6"/>
  <c r="A367" i="6"/>
  <c r="I362" i="6"/>
  <c r="H362" i="6"/>
  <c r="A370" i="6"/>
  <c r="I365" i="6"/>
  <c r="H365" i="6"/>
  <c r="F365" i="6"/>
  <c r="E365" i="6"/>
  <c r="D365" i="6"/>
  <c r="I363" i="6"/>
  <c r="H363" i="6"/>
  <c r="F363" i="6"/>
  <c r="E363" i="6"/>
  <c r="A368" i="6"/>
  <c r="D363" i="6"/>
  <c r="B360" i="6"/>
  <c r="G360" i="6"/>
  <c r="C360" i="6"/>
  <c r="H371" i="6"/>
  <c r="I371" i="6"/>
  <c r="F371" i="6"/>
  <c r="E371" i="6"/>
  <c r="D371" i="6"/>
  <c r="A376" i="6"/>
  <c r="G364" i="6"/>
  <c r="C364" i="6"/>
  <c r="B364" i="6"/>
  <c r="I369" i="6"/>
  <c r="F369" i="6"/>
  <c r="E369" i="6"/>
  <c r="H369" i="6"/>
  <c r="D369" i="6"/>
  <c r="A374" i="6"/>
  <c r="C365" i="6" l="1"/>
  <c r="B365" i="6"/>
  <c r="G365" i="6"/>
  <c r="G369" i="6"/>
  <c r="B369" i="6"/>
  <c r="C369" i="6"/>
  <c r="F370" i="6"/>
  <c r="E370" i="6"/>
  <c r="D370" i="6"/>
  <c r="A375" i="6"/>
  <c r="I370" i="6"/>
  <c r="H370" i="6"/>
  <c r="C362" i="6"/>
  <c r="G362" i="6"/>
  <c r="B362" i="6"/>
  <c r="I367" i="6"/>
  <c r="H367" i="6"/>
  <c r="E367" i="6"/>
  <c r="D367" i="6"/>
  <c r="A372" i="6"/>
  <c r="F367" i="6"/>
  <c r="A381" i="6"/>
  <c r="I376" i="6"/>
  <c r="H376" i="6"/>
  <c r="F376" i="6"/>
  <c r="E376" i="6"/>
  <c r="D376" i="6"/>
  <c r="G363" i="6"/>
  <c r="C363" i="6"/>
  <c r="B363" i="6"/>
  <c r="I374" i="6"/>
  <c r="H374" i="6"/>
  <c r="E374" i="6"/>
  <c r="F374" i="6"/>
  <c r="D374" i="6"/>
  <c r="A379" i="6"/>
  <c r="G371" i="6"/>
  <c r="C371" i="6"/>
  <c r="B371" i="6"/>
  <c r="A373" i="6"/>
  <c r="F368" i="6"/>
  <c r="E368" i="6"/>
  <c r="D368" i="6"/>
  <c r="I368" i="6"/>
  <c r="H368" i="6"/>
  <c r="G376" i="6" l="1"/>
  <c r="C376" i="6"/>
  <c r="B376" i="6"/>
  <c r="G367" i="6"/>
  <c r="C367" i="6"/>
  <c r="B367" i="6"/>
  <c r="C368" i="6"/>
  <c r="B368" i="6"/>
  <c r="G368" i="6"/>
  <c r="A378" i="6"/>
  <c r="F373" i="6"/>
  <c r="E373" i="6"/>
  <c r="D373" i="6"/>
  <c r="I373" i="6"/>
  <c r="H373" i="6"/>
  <c r="H379" i="6"/>
  <c r="A384" i="6"/>
  <c r="I379" i="6"/>
  <c r="F379" i="6"/>
  <c r="E379" i="6"/>
  <c r="D379" i="6"/>
  <c r="B370" i="6"/>
  <c r="G370" i="6"/>
  <c r="C370" i="6"/>
  <c r="I375" i="6"/>
  <c r="H375" i="6"/>
  <c r="F375" i="6"/>
  <c r="E375" i="6"/>
  <c r="D375" i="6"/>
  <c r="A380" i="6"/>
  <c r="G374" i="6"/>
  <c r="C374" i="6"/>
  <c r="B374" i="6"/>
  <c r="A386" i="6"/>
  <c r="I381" i="6"/>
  <c r="H381" i="6"/>
  <c r="F381" i="6"/>
  <c r="E381" i="6"/>
  <c r="D381" i="6"/>
  <c r="I372" i="6"/>
  <c r="H372" i="6"/>
  <c r="F372" i="6"/>
  <c r="D372" i="6"/>
  <c r="E372" i="6"/>
  <c r="A377" i="6"/>
  <c r="I377" i="6" l="1"/>
  <c r="H377" i="6"/>
  <c r="F377" i="6"/>
  <c r="E377" i="6"/>
  <c r="D377" i="6"/>
  <c r="A382" i="6"/>
  <c r="C373" i="6"/>
  <c r="B373" i="6"/>
  <c r="G373" i="6"/>
  <c r="C381" i="6"/>
  <c r="B381" i="6"/>
  <c r="G381" i="6"/>
  <c r="F386" i="6"/>
  <c r="E386" i="6"/>
  <c r="D386" i="6"/>
  <c r="A391" i="6"/>
  <c r="I386" i="6"/>
  <c r="H386" i="6"/>
  <c r="F378" i="6"/>
  <c r="E378" i="6"/>
  <c r="D378" i="6"/>
  <c r="A383" i="6"/>
  <c r="I378" i="6"/>
  <c r="H378" i="6"/>
  <c r="G372" i="6"/>
  <c r="C372" i="6"/>
  <c r="B372" i="6"/>
  <c r="G379" i="6"/>
  <c r="C379" i="6"/>
  <c r="B379" i="6"/>
  <c r="A389" i="6"/>
  <c r="I384" i="6"/>
  <c r="H384" i="6"/>
  <c r="D384" i="6"/>
  <c r="E384" i="6"/>
  <c r="F384" i="6"/>
  <c r="I380" i="6"/>
  <c r="H380" i="6"/>
  <c r="F380" i="6"/>
  <c r="E380" i="6"/>
  <c r="D380" i="6"/>
  <c r="A385" i="6"/>
  <c r="G375" i="6"/>
  <c r="C375" i="6"/>
  <c r="B375" i="6"/>
  <c r="C378" i="6" l="1"/>
  <c r="B378" i="6"/>
  <c r="G378" i="6"/>
  <c r="I385" i="6"/>
  <c r="H385" i="6"/>
  <c r="F385" i="6"/>
  <c r="E385" i="6"/>
  <c r="D385" i="6"/>
  <c r="A390" i="6"/>
  <c r="I391" i="6"/>
  <c r="H391" i="6"/>
  <c r="F391" i="6"/>
  <c r="E391" i="6"/>
  <c r="D391" i="6"/>
  <c r="A396" i="6"/>
  <c r="C386" i="6"/>
  <c r="B386" i="6"/>
  <c r="G386" i="6"/>
  <c r="I382" i="6"/>
  <c r="H382" i="6"/>
  <c r="E382" i="6"/>
  <c r="F382" i="6"/>
  <c r="D382" i="6"/>
  <c r="A387" i="6"/>
  <c r="I383" i="6"/>
  <c r="H383" i="6"/>
  <c r="F383" i="6"/>
  <c r="E383" i="6"/>
  <c r="D383" i="6"/>
  <c r="A388" i="6"/>
  <c r="G380" i="6"/>
  <c r="C380" i="6"/>
  <c r="B380" i="6"/>
  <c r="A394" i="6"/>
  <c r="F389" i="6"/>
  <c r="E389" i="6"/>
  <c r="D389" i="6"/>
  <c r="I389" i="6"/>
  <c r="H389" i="6"/>
  <c r="C384" i="6"/>
  <c r="B384" i="6"/>
  <c r="G384" i="6"/>
  <c r="G377" i="6"/>
  <c r="B377" i="6"/>
  <c r="C377" i="6"/>
  <c r="C389" i="6" l="1"/>
  <c r="B389" i="6"/>
  <c r="G389" i="6"/>
  <c r="G382" i="6"/>
  <c r="C382" i="6"/>
  <c r="B382" i="6"/>
  <c r="G391" i="6"/>
  <c r="C391" i="6"/>
  <c r="B391" i="6"/>
  <c r="I390" i="6"/>
  <c r="H390" i="6"/>
  <c r="E390" i="6"/>
  <c r="D390" i="6"/>
  <c r="A395" i="6"/>
  <c r="F390" i="6"/>
  <c r="H387" i="6"/>
  <c r="I387" i="6"/>
  <c r="F387" i="6"/>
  <c r="E387" i="6"/>
  <c r="D387" i="6"/>
  <c r="A392" i="6"/>
  <c r="I388" i="6"/>
  <c r="H388" i="6"/>
  <c r="F388" i="6"/>
  <c r="E388" i="6"/>
  <c r="D388" i="6"/>
  <c r="A393" i="6"/>
  <c r="I396" i="6"/>
  <c r="H396" i="6"/>
  <c r="F396" i="6"/>
  <c r="E396" i="6"/>
  <c r="D396" i="6"/>
  <c r="A401" i="6"/>
  <c r="F394" i="6"/>
  <c r="E394" i="6"/>
  <c r="D394" i="6"/>
  <c r="A399" i="6"/>
  <c r="I394" i="6"/>
  <c r="H394" i="6"/>
  <c r="G385" i="6"/>
  <c r="B385" i="6"/>
  <c r="C385" i="6"/>
  <c r="G383" i="6"/>
  <c r="C383" i="6"/>
  <c r="B383" i="6"/>
  <c r="A397" i="6" l="1"/>
  <c r="H392" i="6"/>
  <c r="I392" i="6"/>
  <c r="F392" i="6"/>
  <c r="E392" i="6"/>
  <c r="D392" i="6"/>
  <c r="I399" i="6"/>
  <c r="H399" i="6"/>
  <c r="F399" i="6"/>
  <c r="E399" i="6"/>
  <c r="D399" i="6"/>
  <c r="A404" i="6"/>
  <c r="G388" i="6"/>
  <c r="C388" i="6"/>
  <c r="B388" i="6"/>
  <c r="G390" i="6"/>
  <c r="C390" i="6"/>
  <c r="B390" i="6"/>
  <c r="C394" i="6"/>
  <c r="B394" i="6"/>
  <c r="G394" i="6"/>
  <c r="H395" i="6"/>
  <c r="F395" i="6"/>
  <c r="E395" i="6"/>
  <c r="D395" i="6"/>
  <c r="A400" i="6"/>
  <c r="I395" i="6"/>
  <c r="G396" i="6"/>
  <c r="C396" i="6"/>
  <c r="B396" i="6"/>
  <c r="I393" i="6"/>
  <c r="H393" i="6"/>
  <c r="F393" i="6"/>
  <c r="E393" i="6"/>
  <c r="A398" i="6"/>
  <c r="D393" i="6"/>
  <c r="G387" i="6"/>
  <c r="C387" i="6"/>
  <c r="B387" i="6"/>
  <c r="I401" i="6"/>
  <c r="H401" i="6"/>
  <c r="F401" i="6"/>
  <c r="E401" i="6"/>
  <c r="D401" i="6"/>
  <c r="A406" i="6"/>
  <c r="I404" i="6" l="1"/>
  <c r="H404" i="6"/>
  <c r="F404" i="6"/>
  <c r="E404" i="6"/>
  <c r="D404" i="6"/>
  <c r="A409" i="6"/>
  <c r="I398" i="6"/>
  <c r="H398" i="6"/>
  <c r="E398" i="6"/>
  <c r="D398" i="6"/>
  <c r="A403" i="6"/>
  <c r="F398" i="6"/>
  <c r="I406" i="6"/>
  <c r="H406" i="6"/>
  <c r="F406" i="6"/>
  <c r="E406" i="6"/>
  <c r="D406" i="6"/>
  <c r="A411" i="6"/>
  <c r="G399" i="6"/>
  <c r="C399" i="6"/>
  <c r="B399" i="6"/>
  <c r="G393" i="6"/>
  <c r="B393" i="6"/>
  <c r="C393" i="6"/>
  <c r="G401" i="6"/>
  <c r="C401" i="6"/>
  <c r="B401" i="6"/>
  <c r="G392" i="6"/>
  <c r="C392" i="6"/>
  <c r="B392" i="6"/>
  <c r="A405" i="6"/>
  <c r="I400" i="6"/>
  <c r="H400" i="6"/>
  <c r="F400" i="6"/>
  <c r="E400" i="6"/>
  <c r="D400" i="6"/>
  <c r="G395" i="6"/>
  <c r="C395" i="6"/>
  <c r="B395" i="6"/>
  <c r="A402" i="6"/>
  <c r="I397" i="6"/>
  <c r="H397" i="6"/>
  <c r="F397" i="6"/>
  <c r="E397" i="6"/>
  <c r="D397" i="6"/>
  <c r="G406" i="6" l="1"/>
  <c r="C406" i="6"/>
  <c r="B406" i="6"/>
  <c r="I403" i="6"/>
  <c r="H403" i="6"/>
  <c r="F403" i="6"/>
  <c r="E403" i="6"/>
  <c r="D403" i="6"/>
  <c r="A408" i="6"/>
  <c r="G400" i="6"/>
  <c r="C400" i="6"/>
  <c r="B400" i="6"/>
  <c r="I411" i="6"/>
  <c r="H411" i="6"/>
  <c r="F411" i="6"/>
  <c r="E411" i="6"/>
  <c r="D411" i="6"/>
  <c r="A416" i="6"/>
  <c r="A410" i="6"/>
  <c r="I405" i="6"/>
  <c r="F405" i="6"/>
  <c r="E405" i="6"/>
  <c r="D405" i="6"/>
  <c r="H405" i="6"/>
  <c r="G398" i="6"/>
  <c r="C398" i="6"/>
  <c r="B398" i="6"/>
  <c r="C397" i="6"/>
  <c r="B397" i="6"/>
  <c r="G397" i="6"/>
  <c r="F402" i="6"/>
  <c r="E402" i="6"/>
  <c r="D402" i="6"/>
  <c r="A407" i="6"/>
  <c r="I402" i="6"/>
  <c r="H402" i="6"/>
  <c r="I409" i="6"/>
  <c r="H409" i="6"/>
  <c r="F409" i="6"/>
  <c r="E409" i="6"/>
  <c r="D409" i="6"/>
  <c r="A414" i="6"/>
  <c r="G404" i="6"/>
  <c r="C404" i="6"/>
  <c r="B404" i="6"/>
  <c r="A421" i="6" l="1"/>
  <c r="I416" i="6"/>
  <c r="H416" i="6"/>
  <c r="F416" i="6"/>
  <c r="E416" i="6"/>
  <c r="D416" i="6"/>
  <c r="G411" i="6"/>
  <c r="C411" i="6"/>
  <c r="B411" i="6"/>
  <c r="A413" i="6"/>
  <c r="I408" i="6"/>
  <c r="H408" i="6"/>
  <c r="F408" i="6"/>
  <c r="E408" i="6"/>
  <c r="D408" i="6"/>
  <c r="F410" i="6"/>
  <c r="E410" i="6"/>
  <c r="D410" i="6"/>
  <c r="A415" i="6"/>
  <c r="I410" i="6"/>
  <c r="H410" i="6"/>
  <c r="I407" i="6"/>
  <c r="H407" i="6"/>
  <c r="F407" i="6"/>
  <c r="E407" i="6"/>
  <c r="D407" i="6"/>
  <c r="A412" i="6"/>
  <c r="G403" i="6"/>
  <c r="C403" i="6"/>
  <c r="B403" i="6"/>
  <c r="G409" i="6"/>
  <c r="C409" i="6"/>
  <c r="B409" i="6"/>
  <c r="C405" i="6"/>
  <c r="B405" i="6"/>
  <c r="G405" i="6"/>
  <c r="I414" i="6"/>
  <c r="H414" i="6"/>
  <c r="F414" i="6"/>
  <c r="E414" i="6"/>
  <c r="D414" i="6"/>
  <c r="A419" i="6"/>
  <c r="C402" i="6"/>
  <c r="B402" i="6"/>
  <c r="G402" i="6"/>
  <c r="G407" i="6" l="1"/>
  <c r="C407" i="6"/>
  <c r="B407" i="6"/>
  <c r="G414" i="6"/>
  <c r="C414" i="6"/>
  <c r="B414" i="6"/>
  <c r="I415" i="6"/>
  <c r="H415" i="6"/>
  <c r="F415" i="6"/>
  <c r="E415" i="6"/>
  <c r="D415" i="6"/>
  <c r="A420" i="6"/>
  <c r="G408" i="6"/>
  <c r="C408" i="6"/>
  <c r="B408" i="6"/>
  <c r="A418" i="6"/>
  <c r="I413" i="6"/>
  <c r="H413" i="6"/>
  <c r="F413" i="6"/>
  <c r="E413" i="6"/>
  <c r="D413" i="6"/>
  <c r="I419" i="6"/>
  <c r="H419" i="6"/>
  <c r="F419" i="6"/>
  <c r="E419" i="6"/>
  <c r="D419" i="6"/>
  <c r="A424" i="6"/>
  <c r="C410" i="6"/>
  <c r="B410" i="6"/>
  <c r="G410" i="6"/>
  <c r="I412" i="6"/>
  <c r="H412" i="6"/>
  <c r="F412" i="6"/>
  <c r="E412" i="6"/>
  <c r="D412" i="6"/>
  <c r="A417" i="6"/>
  <c r="G416" i="6"/>
  <c r="C416" i="6"/>
  <c r="B416" i="6"/>
  <c r="A426" i="6"/>
  <c r="I421" i="6"/>
  <c r="H421" i="6"/>
  <c r="F421" i="6"/>
  <c r="E421" i="6"/>
  <c r="D421" i="6"/>
  <c r="C413" i="6" l="1"/>
  <c r="B413" i="6"/>
  <c r="G413" i="6"/>
  <c r="F418" i="6"/>
  <c r="E418" i="6"/>
  <c r="D418" i="6"/>
  <c r="A423" i="6"/>
  <c r="I418" i="6"/>
  <c r="H418" i="6"/>
  <c r="C421" i="6"/>
  <c r="B421" i="6"/>
  <c r="G421" i="6"/>
  <c r="F426" i="6"/>
  <c r="E426" i="6"/>
  <c r="D426" i="6"/>
  <c r="A431" i="6"/>
  <c r="I426" i="6"/>
  <c r="H426" i="6"/>
  <c r="I417" i="6"/>
  <c r="H417" i="6"/>
  <c r="F417" i="6"/>
  <c r="E417" i="6"/>
  <c r="D417" i="6"/>
  <c r="A422" i="6"/>
  <c r="I420" i="6"/>
  <c r="H420" i="6"/>
  <c r="F420" i="6"/>
  <c r="E420" i="6"/>
  <c r="D420" i="6"/>
  <c r="A425" i="6"/>
  <c r="G415" i="6"/>
  <c r="C415" i="6"/>
  <c r="B415" i="6"/>
  <c r="A429" i="6"/>
  <c r="I424" i="6"/>
  <c r="H424" i="6"/>
  <c r="F424" i="6"/>
  <c r="D424" i="6"/>
  <c r="E424" i="6"/>
  <c r="G419" i="6"/>
  <c r="C419" i="6"/>
  <c r="B419" i="6"/>
  <c r="G412" i="6"/>
  <c r="C412" i="6"/>
  <c r="B412" i="6"/>
  <c r="I431" i="6" l="1"/>
  <c r="H431" i="6"/>
  <c r="F431" i="6"/>
  <c r="E431" i="6"/>
  <c r="D431" i="6"/>
  <c r="A436" i="6"/>
  <c r="I422" i="6"/>
  <c r="H422" i="6"/>
  <c r="F422" i="6"/>
  <c r="E422" i="6"/>
  <c r="D422" i="6"/>
  <c r="A427" i="6"/>
  <c r="G420" i="6"/>
  <c r="C420" i="6"/>
  <c r="B420" i="6"/>
  <c r="G424" i="6"/>
  <c r="C424" i="6"/>
  <c r="B424" i="6"/>
  <c r="A434" i="6"/>
  <c r="I429" i="6"/>
  <c r="D429" i="6"/>
  <c r="H429" i="6"/>
  <c r="F429" i="6"/>
  <c r="E429" i="6"/>
  <c r="I423" i="6"/>
  <c r="H423" i="6"/>
  <c r="F423" i="6"/>
  <c r="E423" i="6"/>
  <c r="D423" i="6"/>
  <c r="A428" i="6"/>
  <c r="G417" i="6"/>
  <c r="C417" i="6"/>
  <c r="B417" i="6"/>
  <c r="C418" i="6"/>
  <c r="B418" i="6"/>
  <c r="G418" i="6"/>
  <c r="I425" i="6"/>
  <c r="H425" i="6"/>
  <c r="F425" i="6"/>
  <c r="E425" i="6"/>
  <c r="D425" i="6"/>
  <c r="A430" i="6"/>
  <c r="C426" i="6"/>
  <c r="B426" i="6"/>
  <c r="G426" i="6"/>
  <c r="F434" i="6" l="1"/>
  <c r="E434" i="6"/>
  <c r="D434" i="6"/>
  <c r="A439" i="6"/>
  <c r="I434" i="6"/>
  <c r="H434" i="6"/>
  <c r="I430" i="6"/>
  <c r="H430" i="6"/>
  <c r="F430" i="6"/>
  <c r="E430" i="6"/>
  <c r="D430" i="6"/>
  <c r="A435" i="6"/>
  <c r="I427" i="6"/>
  <c r="H427" i="6"/>
  <c r="F427" i="6"/>
  <c r="E427" i="6"/>
  <c r="D427" i="6"/>
  <c r="A432" i="6"/>
  <c r="C429" i="6"/>
  <c r="B429" i="6"/>
  <c r="G429" i="6"/>
  <c r="G425" i="6"/>
  <c r="C425" i="6"/>
  <c r="B425" i="6"/>
  <c r="G422" i="6"/>
  <c r="C422" i="6"/>
  <c r="B422" i="6"/>
  <c r="I428" i="6"/>
  <c r="H428" i="6"/>
  <c r="F428" i="6"/>
  <c r="E428" i="6"/>
  <c r="D428" i="6"/>
  <c r="A433" i="6"/>
  <c r="I436" i="6"/>
  <c r="H436" i="6"/>
  <c r="F436" i="6"/>
  <c r="E436" i="6"/>
  <c r="D436" i="6"/>
  <c r="A441" i="6"/>
  <c r="G423" i="6"/>
  <c r="C423" i="6"/>
  <c r="B423" i="6"/>
  <c r="G431" i="6"/>
  <c r="C431" i="6"/>
  <c r="B431" i="6"/>
  <c r="I441" i="6" l="1"/>
  <c r="H441" i="6"/>
  <c r="F441" i="6"/>
  <c r="E441" i="6"/>
  <c r="D441" i="6"/>
  <c r="A446" i="6"/>
  <c r="G427" i="6"/>
  <c r="C427" i="6"/>
  <c r="B427" i="6"/>
  <c r="I435" i="6"/>
  <c r="H435" i="6"/>
  <c r="F435" i="6"/>
  <c r="E435" i="6"/>
  <c r="D435" i="6"/>
  <c r="A440" i="6"/>
  <c r="G430" i="6"/>
  <c r="C430" i="6"/>
  <c r="B430" i="6"/>
  <c r="G436" i="6"/>
  <c r="C436" i="6"/>
  <c r="B436" i="6"/>
  <c r="C434" i="6"/>
  <c r="B434" i="6"/>
  <c r="G434" i="6"/>
  <c r="G428" i="6"/>
  <c r="C428" i="6"/>
  <c r="B428" i="6"/>
  <c r="I439" i="6"/>
  <c r="H439" i="6"/>
  <c r="F439" i="6"/>
  <c r="E439" i="6"/>
  <c r="D439" i="6"/>
  <c r="A444" i="6"/>
  <c r="A437" i="6"/>
  <c r="I432" i="6"/>
  <c r="H432" i="6"/>
  <c r="F432" i="6"/>
  <c r="D432" i="6"/>
  <c r="E432" i="6"/>
  <c r="I433" i="6"/>
  <c r="H433" i="6"/>
  <c r="F433" i="6"/>
  <c r="E433" i="6"/>
  <c r="D433" i="6"/>
  <c r="A438" i="6"/>
  <c r="A445" i="6" l="1"/>
  <c r="I440" i="6"/>
  <c r="H440" i="6"/>
  <c r="F440" i="6"/>
  <c r="D440" i="6"/>
  <c r="E440" i="6"/>
  <c r="G432" i="6"/>
  <c r="C432" i="6"/>
  <c r="B432" i="6"/>
  <c r="G435" i="6"/>
  <c r="C435" i="6"/>
  <c r="B435" i="6"/>
  <c r="E446" i="6"/>
  <c r="A451" i="6"/>
  <c r="I446" i="6"/>
  <c r="H446" i="6"/>
  <c r="D446" i="6"/>
  <c r="I438" i="6"/>
  <c r="H438" i="6"/>
  <c r="F438" i="6"/>
  <c r="E438" i="6"/>
  <c r="D438" i="6"/>
  <c r="A443" i="6"/>
  <c r="A442" i="6"/>
  <c r="I437" i="6"/>
  <c r="D437" i="6"/>
  <c r="F437" i="6"/>
  <c r="E437" i="6"/>
  <c r="H437" i="6"/>
  <c r="G439" i="6"/>
  <c r="C439" i="6"/>
  <c r="B439" i="6"/>
  <c r="I444" i="6"/>
  <c r="H444" i="6"/>
  <c r="F444" i="6"/>
  <c r="E444" i="6"/>
  <c r="D444" i="6"/>
  <c r="A449" i="6"/>
  <c r="G433" i="6"/>
  <c r="C433" i="6"/>
  <c r="B433" i="6"/>
  <c r="G441" i="6"/>
  <c r="C441" i="6"/>
  <c r="B441" i="6"/>
  <c r="H443" i="6" l="1"/>
  <c r="A448" i="6"/>
  <c r="I443" i="6"/>
  <c r="F443" i="6"/>
  <c r="E443" i="6"/>
  <c r="D443" i="6"/>
  <c r="G446" i="6"/>
  <c r="C446" i="6"/>
  <c r="B446" i="6"/>
  <c r="F442" i="6"/>
  <c r="E442" i="6"/>
  <c r="D442" i="6"/>
  <c r="A447" i="6"/>
  <c r="I442" i="6"/>
  <c r="H442" i="6"/>
  <c r="I451" i="6"/>
  <c r="A456" i="6"/>
  <c r="H451" i="6"/>
  <c r="E451" i="6"/>
  <c r="F451" i="6"/>
  <c r="D451" i="6"/>
  <c r="I449" i="6"/>
  <c r="H449" i="6"/>
  <c r="F449" i="6"/>
  <c r="E449" i="6"/>
  <c r="D449" i="6"/>
  <c r="A454" i="6"/>
  <c r="G438" i="6"/>
  <c r="C438" i="6"/>
  <c r="B438" i="6"/>
  <c r="G444" i="6"/>
  <c r="C444" i="6"/>
  <c r="B444" i="6"/>
  <c r="G440" i="6"/>
  <c r="C440" i="6"/>
  <c r="B440" i="6"/>
  <c r="C437" i="6"/>
  <c r="B437" i="6"/>
  <c r="G437" i="6"/>
  <c r="D445" i="6"/>
  <c r="A450" i="6"/>
  <c r="H445" i="6"/>
  <c r="E445" i="6"/>
  <c r="I445" i="6"/>
  <c r="F445" i="6"/>
  <c r="I450" i="6" l="1"/>
  <c r="H450" i="6"/>
  <c r="F450" i="6"/>
  <c r="E450" i="6"/>
  <c r="D450" i="6"/>
  <c r="A455" i="6"/>
  <c r="F456" i="6"/>
  <c r="E456" i="6"/>
  <c r="D456" i="6"/>
  <c r="A461" i="6"/>
  <c r="H456" i="6"/>
  <c r="I456" i="6"/>
  <c r="G451" i="6"/>
  <c r="B451" i="6"/>
  <c r="C451" i="6"/>
  <c r="C445" i="6"/>
  <c r="B445" i="6"/>
  <c r="G445" i="6"/>
  <c r="C442" i="6"/>
  <c r="B442" i="6"/>
  <c r="G442" i="6"/>
  <c r="I447" i="6"/>
  <c r="H447" i="6"/>
  <c r="F447" i="6"/>
  <c r="E447" i="6"/>
  <c r="D447" i="6"/>
  <c r="A452" i="6"/>
  <c r="C449" i="6"/>
  <c r="G449" i="6"/>
  <c r="B449" i="6"/>
  <c r="G443" i="6"/>
  <c r="C443" i="6"/>
  <c r="B443" i="6"/>
  <c r="A459" i="6"/>
  <c r="I454" i="6"/>
  <c r="H454" i="6"/>
  <c r="F454" i="6"/>
  <c r="D454" i="6"/>
  <c r="E454" i="6"/>
  <c r="A453" i="6"/>
  <c r="I448" i="6"/>
  <c r="D448" i="6"/>
  <c r="H448" i="6"/>
  <c r="F448" i="6"/>
  <c r="E448" i="6"/>
  <c r="C448" i="6" l="1"/>
  <c r="B448" i="6"/>
  <c r="G448" i="6"/>
  <c r="I453" i="6"/>
  <c r="H453" i="6"/>
  <c r="F453" i="6"/>
  <c r="E453" i="6"/>
  <c r="D453" i="6"/>
  <c r="A458" i="6"/>
  <c r="G456" i="6"/>
  <c r="C456" i="6"/>
  <c r="B456" i="6"/>
  <c r="G454" i="6"/>
  <c r="C454" i="6"/>
  <c r="B454" i="6"/>
  <c r="E459" i="6"/>
  <c r="D459" i="6"/>
  <c r="A464" i="6"/>
  <c r="I459" i="6"/>
  <c r="F459" i="6"/>
  <c r="H459" i="6"/>
  <c r="I461" i="6"/>
  <c r="H461" i="6"/>
  <c r="F461" i="6"/>
  <c r="E461" i="6"/>
  <c r="D461" i="6"/>
  <c r="A466" i="6"/>
  <c r="A460" i="6"/>
  <c r="I455" i="6"/>
  <c r="H455" i="6"/>
  <c r="F455" i="6"/>
  <c r="E455" i="6"/>
  <c r="D455" i="6"/>
  <c r="I452" i="6"/>
  <c r="H452" i="6"/>
  <c r="F452" i="6"/>
  <c r="D452" i="6"/>
  <c r="A457" i="6"/>
  <c r="G447" i="6"/>
  <c r="C447" i="6"/>
  <c r="B447" i="6"/>
  <c r="G450" i="6"/>
  <c r="C450" i="6"/>
  <c r="B450" i="6"/>
  <c r="C459" i="6" l="1"/>
  <c r="B459" i="6"/>
  <c r="G459" i="6"/>
  <c r="I464" i="6"/>
  <c r="H464" i="6"/>
  <c r="F464" i="6"/>
  <c r="E464" i="6"/>
  <c r="D464" i="6"/>
  <c r="A469" i="6"/>
  <c r="G461" i="6"/>
  <c r="C461" i="6"/>
  <c r="B461" i="6"/>
  <c r="I458" i="6"/>
  <c r="H458" i="6"/>
  <c r="F458" i="6"/>
  <c r="E458" i="6"/>
  <c r="D458" i="6"/>
  <c r="A463" i="6"/>
  <c r="D457" i="6"/>
  <c r="A462" i="6"/>
  <c r="I457" i="6"/>
  <c r="H457" i="6"/>
  <c r="F457" i="6"/>
  <c r="E457" i="6"/>
  <c r="G452" i="6"/>
  <c r="C452" i="6"/>
  <c r="B452" i="6"/>
  <c r="G455" i="6"/>
  <c r="C455" i="6"/>
  <c r="B455" i="6"/>
  <c r="G453" i="6"/>
  <c r="C453" i="6"/>
  <c r="B453" i="6"/>
  <c r="I466" i="6"/>
  <c r="H466" i="6"/>
  <c r="F466" i="6"/>
  <c r="E466" i="6"/>
  <c r="D466" i="6"/>
  <c r="A471" i="6"/>
  <c r="A465" i="6"/>
  <c r="I460" i="6"/>
  <c r="H460" i="6"/>
  <c r="F460" i="6"/>
  <c r="E460" i="6"/>
  <c r="D460" i="6"/>
  <c r="D465" i="6" l="1"/>
  <c r="A470" i="6"/>
  <c r="I465" i="6"/>
  <c r="H465" i="6"/>
  <c r="F465" i="6"/>
  <c r="E465" i="6"/>
  <c r="A476" i="6"/>
  <c r="I471" i="6"/>
  <c r="H471" i="6"/>
  <c r="F471" i="6"/>
  <c r="E471" i="6"/>
  <c r="D471" i="6"/>
  <c r="G458" i="6"/>
  <c r="C458" i="6"/>
  <c r="B458" i="6"/>
  <c r="I469" i="6"/>
  <c r="H469" i="6"/>
  <c r="F469" i="6"/>
  <c r="E469" i="6"/>
  <c r="D469" i="6"/>
  <c r="A474" i="6"/>
  <c r="G457" i="6"/>
  <c r="B457" i="6"/>
  <c r="C457" i="6"/>
  <c r="A467" i="6"/>
  <c r="H462" i="6"/>
  <c r="D462" i="6"/>
  <c r="I462" i="6"/>
  <c r="F462" i="6"/>
  <c r="E462" i="6"/>
  <c r="A468" i="6"/>
  <c r="I463" i="6"/>
  <c r="H463" i="6"/>
  <c r="F463" i="6"/>
  <c r="E463" i="6"/>
  <c r="D463" i="6"/>
  <c r="G464" i="6"/>
  <c r="C464" i="6"/>
  <c r="B464" i="6"/>
  <c r="G460" i="6"/>
  <c r="C460" i="6"/>
  <c r="B460" i="6"/>
  <c r="G466" i="6"/>
  <c r="C466" i="6"/>
  <c r="B466" i="6"/>
  <c r="G471" i="6" l="1"/>
  <c r="B471" i="6"/>
  <c r="C471" i="6"/>
  <c r="A479" i="6"/>
  <c r="I474" i="6"/>
  <c r="F474" i="6"/>
  <c r="E474" i="6"/>
  <c r="D474" i="6"/>
  <c r="A473" i="6"/>
  <c r="I468" i="6"/>
  <c r="H468" i="6"/>
  <c r="F468" i="6"/>
  <c r="D468" i="6"/>
  <c r="E468" i="6"/>
  <c r="A481" i="6"/>
  <c r="I476" i="6"/>
  <c r="D476" i="6"/>
  <c r="H476" i="6"/>
  <c r="F476" i="6"/>
  <c r="E476" i="6"/>
  <c r="G463" i="6"/>
  <c r="C463" i="6"/>
  <c r="B463" i="6"/>
  <c r="B465" i="6"/>
  <c r="G465" i="6"/>
  <c r="C465" i="6"/>
  <c r="F470" i="6"/>
  <c r="E470" i="6"/>
  <c r="D470" i="6"/>
  <c r="A475" i="6"/>
  <c r="H470" i="6"/>
  <c r="I470" i="6"/>
  <c r="G469" i="6"/>
  <c r="C469" i="6"/>
  <c r="B469" i="6"/>
  <c r="G462" i="6"/>
  <c r="C462" i="6"/>
  <c r="B462" i="6"/>
  <c r="H467" i="6"/>
  <c r="F467" i="6"/>
  <c r="E467" i="6"/>
  <c r="D467" i="6"/>
  <c r="A472" i="6"/>
  <c r="I467" i="6"/>
  <c r="G467" i="6" l="1"/>
  <c r="C467" i="6"/>
  <c r="B467" i="6"/>
  <c r="C476" i="6"/>
  <c r="B476" i="6"/>
  <c r="G476" i="6"/>
  <c r="D481" i="6"/>
  <c r="I481" i="6"/>
  <c r="H481" i="6"/>
  <c r="F481" i="6"/>
  <c r="E481" i="6"/>
  <c r="A486" i="6"/>
  <c r="I472" i="6"/>
  <c r="H472" i="6"/>
  <c r="F472" i="6"/>
  <c r="E472" i="6"/>
  <c r="D472" i="6"/>
  <c r="A477" i="6"/>
  <c r="G468" i="6"/>
  <c r="C468" i="6"/>
  <c r="B468" i="6"/>
  <c r="D473" i="6"/>
  <c r="E473" i="6"/>
  <c r="A478" i="6"/>
  <c r="I473" i="6"/>
  <c r="F473" i="6"/>
  <c r="H473" i="6"/>
  <c r="H474" i="6" s="1"/>
  <c r="H475" i="6" s="1"/>
  <c r="G470" i="6"/>
  <c r="C470" i="6"/>
  <c r="B470" i="6"/>
  <c r="I475" i="6"/>
  <c r="F475" i="6"/>
  <c r="E475" i="6"/>
  <c r="D475" i="6"/>
  <c r="A480" i="6"/>
  <c r="G474" i="6"/>
  <c r="C474" i="6"/>
  <c r="B474" i="6"/>
  <c r="A484" i="6"/>
  <c r="I479" i="6"/>
  <c r="H479" i="6"/>
  <c r="E479" i="6"/>
  <c r="F479" i="6"/>
  <c r="D479" i="6"/>
  <c r="I478" i="6" l="1"/>
  <c r="H478" i="6"/>
  <c r="F478" i="6"/>
  <c r="E478" i="6"/>
  <c r="D478" i="6"/>
  <c r="A483" i="6"/>
  <c r="I477" i="6"/>
  <c r="H477" i="6"/>
  <c r="F477" i="6"/>
  <c r="E477" i="6"/>
  <c r="D477" i="6"/>
  <c r="A482" i="6"/>
  <c r="G479" i="6"/>
  <c r="B479" i="6"/>
  <c r="C479" i="6"/>
  <c r="G472" i="6"/>
  <c r="C472" i="6"/>
  <c r="B472" i="6"/>
  <c r="F486" i="6"/>
  <c r="I486" i="6"/>
  <c r="H486" i="6"/>
  <c r="E486" i="6"/>
  <c r="D486" i="6"/>
  <c r="A491" i="6"/>
  <c r="H484" i="6"/>
  <c r="F484" i="6"/>
  <c r="E484" i="6"/>
  <c r="D484" i="6"/>
  <c r="A489" i="6"/>
  <c r="I484" i="6"/>
  <c r="I480" i="6"/>
  <c r="H480" i="6"/>
  <c r="F480" i="6"/>
  <c r="E480" i="6"/>
  <c r="D480" i="6"/>
  <c r="A485" i="6"/>
  <c r="C481" i="6"/>
  <c r="G481" i="6"/>
  <c r="B481" i="6"/>
  <c r="G475" i="6"/>
  <c r="C475" i="6"/>
  <c r="B475" i="6"/>
  <c r="C473" i="6"/>
  <c r="B473" i="6"/>
  <c r="G473" i="6"/>
  <c r="I491" i="6" l="1"/>
  <c r="H491" i="6"/>
  <c r="F491" i="6"/>
  <c r="A496" i="6"/>
  <c r="E491" i="6"/>
  <c r="D491" i="6"/>
  <c r="A487" i="6"/>
  <c r="I482" i="6"/>
  <c r="H482" i="6"/>
  <c r="F482" i="6"/>
  <c r="D482" i="6"/>
  <c r="E482" i="6"/>
  <c r="G484" i="6"/>
  <c r="C484" i="6"/>
  <c r="B484" i="6"/>
  <c r="I483" i="6"/>
  <c r="H483" i="6"/>
  <c r="F483" i="6"/>
  <c r="E483" i="6"/>
  <c r="D483" i="6"/>
  <c r="A488" i="6"/>
  <c r="A490" i="6"/>
  <c r="I485" i="6"/>
  <c r="H485" i="6"/>
  <c r="F485" i="6"/>
  <c r="E485" i="6"/>
  <c r="D485" i="6"/>
  <c r="G486" i="6"/>
  <c r="C486" i="6"/>
  <c r="B486" i="6"/>
  <c r="G477" i="6"/>
  <c r="C477" i="6"/>
  <c r="B477" i="6"/>
  <c r="D489" i="6"/>
  <c r="I489" i="6"/>
  <c r="H489" i="6"/>
  <c r="F489" i="6"/>
  <c r="E489" i="6"/>
  <c r="A494" i="6"/>
  <c r="G480" i="6"/>
  <c r="C480" i="6"/>
  <c r="B480" i="6"/>
  <c r="G478" i="6"/>
  <c r="C478" i="6"/>
  <c r="B478" i="6"/>
  <c r="G483" i="6" l="1"/>
  <c r="C483" i="6"/>
  <c r="B483" i="6"/>
  <c r="C489" i="6"/>
  <c r="G489" i="6"/>
  <c r="B489" i="6"/>
  <c r="I488" i="6"/>
  <c r="A493" i="6"/>
  <c r="H488" i="6"/>
  <c r="F488" i="6"/>
  <c r="E488" i="6"/>
  <c r="D488" i="6"/>
  <c r="G482" i="6"/>
  <c r="C482" i="6"/>
  <c r="B482" i="6"/>
  <c r="F494" i="6"/>
  <c r="E494" i="6"/>
  <c r="A499" i="6"/>
  <c r="H494" i="6"/>
  <c r="I494" i="6"/>
  <c r="D494" i="6"/>
  <c r="A492" i="6"/>
  <c r="F487" i="6"/>
  <c r="E487" i="6"/>
  <c r="D487" i="6"/>
  <c r="H487" i="6"/>
  <c r="I487" i="6"/>
  <c r="F490" i="6"/>
  <c r="E490" i="6"/>
  <c r="D490" i="6"/>
  <c r="A495" i="6"/>
  <c r="H490" i="6"/>
  <c r="I490" i="6"/>
  <c r="I496" i="6"/>
  <c r="E496" i="6"/>
  <c r="A501" i="6"/>
  <c r="H496" i="6"/>
  <c r="F496" i="6"/>
  <c r="D496" i="6"/>
  <c r="G485" i="6"/>
  <c r="C485" i="6"/>
  <c r="B485" i="6"/>
  <c r="G491" i="6"/>
  <c r="B491" i="6"/>
  <c r="C491" i="6"/>
  <c r="A497" i="6" l="1"/>
  <c r="I492" i="6"/>
  <c r="H492" i="6"/>
  <c r="F492" i="6"/>
  <c r="E492" i="6"/>
  <c r="D492" i="6"/>
  <c r="G494" i="6"/>
  <c r="C494" i="6"/>
  <c r="B494" i="6"/>
  <c r="I499" i="6"/>
  <c r="H499" i="6"/>
  <c r="F499" i="6"/>
  <c r="A504" i="6"/>
  <c r="E499" i="6"/>
  <c r="D499" i="6"/>
  <c r="H501" i="6"/>
  <c r="F501" i="6"/>
  <c r="A506" i="6"/>
  <c r="I501" i="6"/>
  <c r="E501" i="6"/>
  <c r="D501" i="6"/>
  <c r="C496" i="6"/>
  <c r="G496" i="6"/>
  <c r="B496" i="6"/>
  <c r="G490" i="6"/>
  <c r="C490" i="6"/>
  <c r="B490" i="6"/>
  <c r="H493" i="6"/>
  <c r="I493" i="6"/>
  <c r="F493" i="6"/>
  <c r="E493" i="6"/>
  <c r="D493" i="6"/>
  <c r="A498" i="6"/>
  <c r="A500" i="6"/>
  <c r="I495" i="6"/>
  <c r="H495" i="6"/>
  <c r="F495" i="6"/>
  <c r="E495" i="6"/>
  <c r="D495" i="6"/>
  <c r="G488" i="6"/>
  <c r="B488" i="6"/>
  <c r="C488" i="6"/>
  <c r="G487" i="6"/>
  <c r="C487" i="6"/>
  <c r="B487" i="6"/>
  <c r="I504" i="6" l="1"/>
  <c r="H504" i="6"/>
  <c r="E504" i="6"/>
  <c r="D504" i="6"/>
  <c r="A509" i="6"/>
  <c r="F504" i="6"/>
  <c r="B499" i="6"/>
  <c r="G499" i="6"/>
  <c r="C499" i="6"/>
  <c r="G501" i="6"/>
  <c r="B501" i="6"/>
  <c r="C501" i="6"/>
  <c r="I506" i="6"/>
  <c r="H506" i="6"/>
  <c r="F506" i="6"/>
  <c r="E506" i="6"/>
  <c r="D506" i="6"/>
  <c r="A511" i="6"/>
  <c r="A505" i="6"/>
  <c r="I500" i="6"/>
  <c r="H500" i="6"/>
  <c r="F500" i="6"/>
  <c r="E500" i="6"/>
  <c r="D500" i="6"/>
  <c r="G493" i="6"/>
  <c r="C493" i="6"/>
  <c r="B493" i="6"/>
  <c r="G495" i="6"/>
  <c r="C495" i="6"/>
  <c r="B495" i="6"/>
  <c r="I498" i="6"/>
  <c r="H498" i="6"/>
  <c r="A503" i="6"/>
  <c r="F498" i="6"/>
  <c r="E498" i="6"/>
  <c r="D498" i="6"/>
  <c r="G492" i="6"/>
  <c r="C492" i="6"/>
  <c r="B492" i="6"/>
  <c r="D497" i="6"/>
  <c r="F497" i="6"/>
  <c r="E497" i="6"/>
  <c r="H497" i="6"/>
  <c r="A502" i="6"/>
  <c r="I497" i="6"/>
  <c r="F502" i="6" l="1"/>
  <c r="E502" i="6"/>
  <c r="A507" i="6"/>
  <c r="I502" i="6"/>
  <c r="H502" i="6"/>
  <c r="D502" i="6"/>
  <c r="G506" i="6"/>
  <c r="C506" i="6"/>
  <c r="B506" i="6"/>
  <c r="A516" i="6"/>
  <c r="I511" i="6"/>
  <c r="H511" i="6"/>
  <c r="F511" i="6"/>
  <c r="E511" i="6"/>
  <c r="D511" i="6"/>
  <c r="G500" i="6"/>
  <c r="C500" i="6"/>
  <c r="B500" i="6"/>
  <c r="G498" i="6"/>
  <c r="B498" i="6"/>
  <c r="C498" i="6"/>
  <c r="I509" i="6"/>
  <c r="H509" i="6"/>
  <c r="F509" i="6"/>
  <c r="D509" i="6"/>
  <c r="A514" i="6"/>
  <c r="E509" i="6"/>
  <c r="D505" i="6"/>
  <c r="F505" i="6"/>
  <c r="E505" i="6"/>
  <c r="A510" i="6"/>
  <c r="I505" i="6"/>
  <c r="H505" i="6"/>
  <c r="A508" i="6"/>
  <c r="I503" i="6"/>
  <c r="H503" i="6"/>
  <c r="F503" i="6"/>
  <c r="E503" i="6"/>
  <c r="D503" i="6"/>
  <c r="C497" i="6"/>
  <c r="B497" i="6"/>
  <c r="G497" i="6"/>
  <c r="C504" i="6"/>
  <c r="G504" i="6"/>
  <c r="B504" i="6"/>
  <c r="A513" i="6" l="1"/>
  <c r="I508" i="6"/>
  <c r="H508" i="6"/>
  <c r="F508" i="6"/>
  <c r="E508" i="6"/>
  <c r="D508" i="6"/>
  <c r="C505" i="6"/>
  <c r="B505" i="6"/>
  <c r="G505" i="6"/>
  <c r="G509" i="6"/>
  <c r="C509" i="6"/>
  <c r="B509" i="6"/>
  <c r="G511" i="6"/>
  <c r="C511" i="6"/>
  <c r="B511" i="6"/>
  <c r="F510" i="6"/>
  <c r="E510" i="6"/>
  <c r="D510" i="6"/>
  <c r="A515" i="6"/>
  <c r="I510" i="6"/>
  <c r="H510" i="6"/>
  <c r="A521" i="6"/>
  <c r="I516" i="6"/>
  <c r="H516" i="6"/>
  <c r="F516" i="6"/>
  <c r="E516" i="6"/>
  <c r="D516" i="6"/>
  <c r="G502" i="6"/>
  <c r="C502" i="6"/>
  <c r="B502" i="6"/>
  <c r="G503" i="6"/>
  <c r="C503" i="6"/>
  <c r="B503" i="6"/>
  <c r="I507" i="6"/>
  <c r="H507" i="6"/>
  <c r="F507" i="6"/>
  <c r="E507" i="6"/>
  <c r="A512" i="6"/>
  <c r="D507" i="6"/>
  <c r="I514" i="6"/>
  <c r="A519" i="6"/>
  <c r="D514" i="6"/>
  <c r="H514" i="6"/>
  <c r="F514" i="6"/>
  <c r="E514" i="6"/>
  <c r="G510" i="6" l="1"/>
  <c r="C510" i="6"/>
  <c r="B510" i="6"/>
  <c r="I515" i="6"/>
  <c r="H515" i="6"/>
  <c r="F515" i="6"/>
  <c r="E515" i="6"/>
  <c r="A520" i="6"/>
  <c r="D515" i="6"/>
  <c r="D521" i="6"/>
  <c r="I521" i="6"/>
  <c r="H521" i="6"/>
  <c r="F521" i="6"/>
  <c r="A526" i="6"/>
  <c r="E521" i="6"/>
  <c r="G516" i="6"/>
  <c r="C516" i="6"/>
  <c r="B516" i="6"/>
  <c r="A524" i="6"/>
  <c r="I519" i="6"/>
  <c r="H519" i="6"/>
  <c r="F519" i="6"/>
  <c r="E519" i="6"/>
  <c r="D519" i="6"/>
  <c r="C514" i="6"/>
  <c r="B514" i="6"/>
  <c r="G514" i="6"/>
  <c r="I512" i="6"/>
  <c r="H512" i="6"/>
  <c r="F512" i="6"/>
  <c r="E512" i="6"/>
  <c r="D512" i="6"/>
  <c r="A517" i="6"/>
  <c r="G507" i="6"/>
  <c r="C507" i="6"/>
  <c r="B507" i="6"/>
  <c r="G508" i="6"/>
  <c r="C508" i="6"/>
  <c r="B508" i="6"/>
  <c r="D513" i="6"/>
  <c r="I513" i="6"/>
  <c r="A518" i="6"/>
  <c r="H513" i="6"/>
  <c r="F513" i="6"/>
  <c r="E513" i="6"/>
  <c r="C513" i="6" l="1"/>
  <c r="B513" i="6"/>
  <c r="G513" i="6"/>
  <c r="C521" i="6"/>
  <c r="B521" i="6"/>
  <c r="G521" i="6"/>
  <c r="F526" i="6"/>
  <c r="E526" i="6"/>
  <c r="D526" i="6"/>
  <c r="A531" i="6"/>
  <c r="I526" i="6"/>
  <c r="H526" i="6"/>
  <c r="B519" i="6"/>
  <c r="C519" i="6"/>
  <c r="G519" i="6"/>
  <c r="I517" i="6"/>
  <c r="H517" i="6"/>
  <c r="F517" i="6"/>
  <c r="E517" i="6"/>
  <c r="D517" i="6"/>
  <c r="A522" i="6"/>
  <c r="F518" i="6"/>
  <c r="E518" i="6"/>
  <c r="D518" i="6"/>
  <c r="A523" i="6"/>
  <c r="I518" i="6"/>
  <c r="H518" i="6"/>
  <c r="I520" i="6"/>
  <c r="H520" i="6"/>
  <c r="F520" i="6"/>
  <c r="E520" i="6"/>
  <c r="D520" i="6"/>
  <c r="A525" i="6"/>
  <c r="A529" i="6"/>
  <c r="I524" i="6"/>
  <c r="H524" i="6"/>
  <c r="F524" i="6"/>
  <c r="E524" i="6"/>
  <c r="D524" i="6"/>
  <c r="C512" i="6"/>
  <c r="G512" i="6"/>
  <c r="B512" i="6"/>
  <c r="G515" i="6"/>
  <c r="C515" i="6"/>
  <c r="B515" i="6"/>
  <c r="I522" i="6" l="1"/>
  <c r="H522" i="6"/>
  <c r="F522" i="6"/>
  <c r="E522" i="6"/>
  <c r="D522" i="6"/>
  <c r="A527" i="6"/>
  <c r="G517" i="6"/>
  <c r="C517" i="6"/>
  <c r="B517" i="6"/>
  <c r="B524" i="6"/>
  <c r="C524" i="6"/>
  <c r="G524" i="6"/>
  <c r="G526" i="6"/>
  <c r="C526" i="6"/>
  <c r="B526" i="6"/>
  <c r="D529" i="6"/>
  <c r="E529" i="6"/>
  <c r="A534" i="6"/>
  <c r="I529" i="6"/>
  <c r="F529" i="6"/>
  <c r="H529" i="6"/>
  <c r="I531" i="6"/>
  <c r="H531" i="6"/>
  <c r="F531" i="6"/>
  <c r="E531" i="6"/>
  <c r="A536" i="6"/>
  <c r="D531" i="6"/>
  <c r="I525" i="6"/>
  <c r="H525" i="6"/>
  <c r="F525" i="6"/>
  <c r="E525" i="6"/>
  <c r="D525" i="6"/>
  <c r="A530" i="6"/>
  <c r="C520" i="6"/>
  <c r="G520" i="6"/>
  <c r="B520" i="6"/>
  <c r="G518" i="6"/>
  <c r="C518" i="6"/>
  <c r="B518" i="6"/>
  <c r="I523" i="6"/>
  <c r="H523" i="6"/>
  <c r="F523" i="6"/>
  <c r="E523" i="6"/>
  <c r="A528" i="6"/>
  <c r="D523" i="6"/>
  <c r="I528" i="6" l="1"/>
  <c r="H528" i="6"/>
  <c r="F528" i="6"/>
  <c r="E528" i="6"/>
  <c r="D528" i="6"/>
  <c r="A533" i="6"/>
  <c r="F534" i="6"/>
  <c r="E534" i="6"/>
  <c r="D534" i="6"/>
  <c r="A539" i="6"/>
  <c r="H534" i="6"/>
  <c r="I534" i="6"/>
  <c r="G531" i="6"/>
  <c r="C531" i="6"/>
  <c r="B531" i="6"/>
  <c r="C529" i="6"/>
  <c r="B529" i="6"/>
  <c r="G529" i="6"/>
  <c r="A532" i="6"/>
  <c r="I527" i="6"/>
  <c r="H527" i="6"/>
  <c r="F527" i="6"/>
  <c r="E527" i="6"/>
  <c r="D527" i="6"/>
  <c r="I530" i="6"/>
  <c r="H530" i="6"/>
  <c r="F530" i="6"/>
  <c r="E530" i="6"/>
  <c r="D530" i="6"/>
  <c r="A535" i="6"/>
  <c r="G525" i="6"/>
  <c r="C525" i="6"/>
  <c r="B525" i="6"/>
  <c r="I536" i="6"/>
  <c r="H536" i="6"/>
  <c r="F536" i="6"/>
  <c r="E536" i="6"/>
  <c r="D536" i="6"/>
  <c r="A541" i="6"/>
  <c r="G523" i="6"/>
  <c r="C523" i="6"/>
  <c r="B523" i="6"/>
  <c r="G522" i="6"/>
  <c r="C522" i="6"/>
  <c r="B522" i="6"/>
  <c r="G527" i="6" l="1"/>
  <c r="C527" i="6"/>
  <c r="B527" i="6"/>
  <c r="A537" i="6"/>
  <c r="I532" i="6"/>
  <c r="H532" i="6"/>
  <c r="F532" i="6"/>
  <c r="E532" i="6"/>
  <c r="D532" i="6"/>
  <c r="I541" i="6"/>
  <c r="H541" i="6"/>
  <c r="F541" i="6"/>
  <c r="E541" i="6"/>
  <c r="D541" i="6"/>
  <c r="A546" i="6"/>
  <c r="G534" i="6"/>
  <c r="C534" i="6"/>
  <c r="B534" i="6"/>
  <c r="C536" i="6"/>
  <c r="B536" i="6"/>
  <c r="G536" i="6"/>
  <c r="I533" i="6"/>
  <c r="H533" i="6"/>
  <c r="F533" i="6"/>
  <c r="E533" i="6"/>
  <c r="D533" i="6"/>
  <c r="A538" i="6"/>
  <c r="I539" i="6"/>
  <c r="H539" i="6"/>
  <c r="F539" i="6"/>
  <c r="D539" i="6"/>
  <c r="A544" i="6"/>
  <c r="E539" i="6"/>
  <c r="A540" i="6"/>
  <c r="I535" i="6"/>
  <c r="H535" i="6"/>
  <c r="F535" i="6"/>
  <c r="E535" i="6"/>
  <c r="D535" i="6"/>
  <c r="G530" i="6"/>
  <c r="C530" i="6"/>
  <c r="B530" i="6"/>
  <c r="C528" i="6"/>
  <c r="B528" i="6"/>
  <c r="G528" i="6"/>
  <c r="G533" i="6" l="1"/>
  <c r="C533" i="6"/>
  <c r="B533" i="6"/>
  <c r="G541" i="6"/>
  <c r="C541" i="6"/>
  <c r="B541" i="6"/>
  <c r="I546" i="6"/>
  <c r="H546" i="6"/>
  <c r="F546" i="6"/>
  <c r="E546" i="6"/>
  <c r="D546" i="6"/>
  <c r="A551" i="6"/>
  <c r="A545" i="6"/>
  <c r="E540" i="6"/>
  <c r="D540" i="6"/>
  <c r="I540" i="6"/>
  <c r="F540" i="6"/>
  <c r="H540" i="6"/>
  <c r="G532" i="6"/>
  <c r="C532" i="6"/>
  <c r="B532" i="6"/>
  <c r="G539" i="6"/>
  <c r="C539" i="6"/>
  <c r="B539" i="6"/>
  <c r="D537" i="6"/>
  <c r="A542" i="6"/>
  <c r="I537" i="6"/>
  <c r="H537" i="6"/>
  <c r="F537" i="6"/>
  <c r="I538" i="6"/>
  <c r="H538" i="6"/>
  <c r="E538" i="6"/>
  <c r="F538" i="6"/>
  <c r="D538" i="6"/>
  <c r="A543" i="6"/>
  <c r="G535" i="6"/>
  <c r="C535" i="6"/>
  <c r="B535" i="6"/>
  <c r="I544" i="6"/>
  <c r="H544" i="6"/>
  <c r="F544" i="6"/>
  <c r="E544" i="6"/>
  <c r="D544" i="6"/>
  <c r="A549" i="6"/>
  <c r="G544" i="6" l="1"/>
  <c r="C544" i="6"/>
  <c r="B544" i="6"/>
  <c r="F545" i="6"/>
  <c r="E545" i="6"/>
  <c r="D545" i="6"/>
  <c r="A550" i="6"/>
  <c r="I545" i="6"/>
  <c r="H545" i="6"/>
  <c r="A556" i="6"/>
  <c r="I551" i="6"/>
  <c r="H551" i="6"/>
  <c r="F551" i="6"/>
  <c r="E551" i="6"/>
  <c r="D551" i="6"/>
  <c r="I549" i="6"/>
  <c r="H549" i="6"/>
  <c r="F549" i="6"/>
  <c r="E549" i="6"/>
  <c r="D549" i="6"/>
  <c r="A554" i="6"/>
  <c r="G546" i="6"/>
  <c r="C546" i="6"/>
  <c r="B546" i="6"/>
  <c r="C537" i="6"/>
  <c r="B537" i="6"/>
  <c r="G537" i="6"/>
  <c r="G538" i="6"/>
  <c r="C538" i="6"/>
  <c r="B538" i="6"/>
  <c r="I542" i="6"/>
  <c r="H542" i="6"/>
  <c r="F542" i="6"/>
  <c r="D542" i="6"/>
  <c r="A547" i="6"/>
  <c r="B540" i="6"/>
  <c r="C540" i="6"/>
  <c r="G540" i="6"/>
  <c r="A548" i="6"/>
  <c r="I543" i="6"/>
  <c r="H543" i="6"/>
  <c r="F543" i="6"/>
  <c r="E543" i="6"/>
  <c r="D543" i="6"/>
  <c r="G549" i="6" l="1"/>
  <c r="C549" i="6"/>
  <c r="B549" i="6"/>
  <c r="I554" i="6"/>
  <c r="H554" i="6"/>
  <c r="F554" i="6"/>
  <c r="E554" i="6"/>
  <c r="D554" i="6"/>
  <c r="A559" i="6"/>
  <c r="G551" i="6"/>
  <c r="C551" i="6"/>
  <c r="B551" i="6"/>
  <c r="A561" i="6"/>
  <c r="I556" i="6"/>
  <c r="H556" i="6"/>
  <c r="F556" i="6"/>
  <c r="E556" i="6"/>
  <c r="D556" i="6"/>
  <c r="I547" i="6"/>
  <c r="H547" i="6"/>
  <c r="F547" i="6"/>
  <c r="E547" i="6"/>
  <c r="D547" i="6"/>
  <c r="A552" i="6"/>
  <c r="C545" i="6"/>
  <c r="B545" i="6"/>
  <c r="G545" i="6"/>
  <c r="G542" i="6"/>
  <c r="C542" i="6"/>
  <c r="B542" i="6"/>
  <c r="I550" i="6"/>
  <c r="H550" i="6"/>
  <c r="F550" i="6"/>
  <c r="E550" i="6"/>
  <c r="D550" i="6"/>
  <c r="A555" i="6"/>
  <c r="G543" i="6"/>
  <c r="C543" i="6"/>
  <c r="B543" i="6"/>
  <c r="A553" i="6"/>
  <c r="F548" i="6"/>
  <c r="E548" i="6"/>
  <c r="D548" i="6"/>
  <c r="I548" i="6"/>
  <c r="H548" i="6"/>
  <c r="F553" i="6" l="1"/>
  <c r="E553" i="6"/>
  <c r="D553" i="6"/>
  <c r="A558" i="6"/>
  <c r="I553" i="6"/>
  <c r="H553" i="6"/>
  <c r="I552" i="6"/>
  <c r="H552" i="6"/>
  <c r="F552" i="6"/>
  <c r="E552" i="6"/>
  <c r="D552" i="6"/>
  <c r="A557" i="6"/>
  <c r="H561" i="6"/>
  <c r="F561" i="6"/>
  <c r="E561" i="6"/>
  <c r="D561" i="6"/>
  <c r="A566" i="6"/>
  <c r="I561" i="6"/>
  <c r="C548" i="6"/>
  <c r="B548" i="6"/>
  <c r="G548" i="6"/>
  <c r="I555" i="6"/>
  <c r="H555" i="6"/>
  <c r="F555" i="6"/>
  <c r="E555" i="6"/>
  <c r="D555" i="6"/>
  <c r="A560" i="6"/>
  <c r="A564" i="6"/>
  <c r="I559" i="6"/>
  <c r="H559" i="6"/>
  <c r="F559" i="6"/>
  <c r="E559" i="6"/>
  <c r="D559" i="6"/>
  <c r="G547" i="6"/>
  <c r="C547" i="6"/>
  <c r="B547" i="6"/>
  <c r="G550" i="6"/>
  <c r="C550" i="6"/>
  <c r="B550" i="6"/>
  <c r="G554" i="6"/>
  <c r="C554" i="6"/>
  <c r="B554" i="6"/>
  <c r="C556" i="6"/>
  <c r="B556" i="6"/>
  <c r="G556" i="6"/>
  <c r="G561" i="6" l="1"/>
  <c r="B561" i="6"/>
  <c r="I557" i="6"/>
  <c r="H557" i="6"/>
  <c r="F557" i="6"/>
  <c r="D557" i="6"/>
  <c r="A562" i="6"/>
  <c r="I566" i="6"/>
  <c r="H566" i="6"/>
  <c r="F566" i="6"/>
  <c r="E566" i="6"/>
  <c r="D566" i="6"/>
  <c r="A571" i="6"/>
  <c r="G552" i="6"/>
  <c r="C552" i="6"/>
  <c r="B552" i="6"/>
  <c r="G555" i="6"/>
  <c r="C555" i="6"/>
  <c r="B555" i="6"/>
  <c r="C553" i="6"/>
  <c r="B553" i="6"/>
  <c r="G553" i="6"/>
  <c r="F564" i="6"/>
  <c r="E564" i="6"/>
  <c r="D564" i="6"/>
  <c r="A569" i="6"/>
  <c r="I564" i="6"/>
  <c r="H564" i="6"/>
  <c r="I558" i="6"/>
  <c r="H558" i="6"/>
  <c r="F558" i="6"/>
  <c r="E558" i="6"/>
  <c r="E557" i="6" s="1"/>
  <c r="D558" i="6"/>
  <c r="A563" i="6"/>
  <c r="G559" i="6"/>
  <c r="B559" i="6"/>
  <c r="C559" i="6"/>
  <c r="I560" i="6"/>
  <c r="H560" i="6"/>
  <c r="F560" i="6"/>
  <c r="E560" i="6"/>
  <c r="D560" i="6"/>
  <c r="A565" i="6"/>
  <c r="I571" i="6" l="1"/>
  <c r="H571" i="6"/>
  <c r="F571" i="6"/>
  <c r="E571" i="6"/>
  <c r="D571" i="6"/>
  <c r="A576" i="6"/>
  <c r="A570" i="6"/>
  <c r="I565" i="6"/>
  <c r="F565" i="6"/>
  <c r="E565" i="6"/>
  <c r="D565" i="6"/>
  <c r="G566" i="6"/>
  <c r="C566" i="6"/>
  <c r="B566" i="6"/>
  <c r="A567" i="6"/>
  <c r="I562" i="6"/>
  <c r="H562" i="6"/>
  <c r="F562" i="6"/>
  <c r="E562" i="6"/>
  <c r="D562" i="6"/>
  <c r="I563" i="6"/>
  <c r="H563" i="6"/>
  <c r="F563" i="6"/>
  <c r="E563" i="6"/>
  <c r="D563" i="6"/>
  <c r="A568" i="6"/>
  <c r="G560" i="6"/>
  <c r="B560" i="6"/>
  <c r="G558" i="6"/>
  <c r="C558" i="6"/>
  <c r="B558" i="6"/>
  <c r="H565" i="6"/>
  <c r="G557" i="6"/>
  <c r="C557" i="6"/>
  <c r="B557" i="6"/>
  <c r="G564" i="6"/>
  <c r="C564" i="6"/>
  <c r="B564" i="6"/>
  <c r="I569" i="6"/>
  <c r="H569" i="6"/>
  <c r="F569" i="6"/>
  <c r="E569" i="6"/>
  <c r="D569" i="6"/>
  <c r="A574" i="6"/>
  <c r="G563" i="6" l="1"/>
  <c r="B563" i="6"/>
  <c r="G562" i="6"/>
  <c r="B562" i="6"/>
  <c r="D567" i="6"/>
  <c r="A572" i="6"/>
  <c r="I567" i="6"/>
  <c r="H567" i="6"/>
  <c r="F567" i="6"/>
  <c r="E567" i="6"/>
  <c r="G565" i="6"/>
  <c r="C565" i="6"/>
  <c r="B565" i="6"/>
  <c r="G569" i="6"/>
  <c r="C569" i="6"/>
  <c r="B569" i="6"/>
  <c r="A575" i="6"/>
  <c r="I570" i="6"/>
  <c r="H570" i="6"/>
  <c r="D570" i="6"/>
  <c r="F570" i="6"/>
  <c r="E570" i="6"/>
  <c r="I576" i="6"/>
  <c r="H576" i="6"/>
  <c r="F576" i="6"/>
  <c r="E576" i="6"/>
  <c r="D576" i="6"/>
  <c r="A581" i="6"/>
  <c r="I574" i="6"/>
  <c r="H574" i="6"/>
  <c r="F574" i="6"/>
  <c r="E574" i="6"/>
  <c r="D574" i="6"/>
  <c r="A579" i="6"/>
  <c r="I568" i="6"/>
  <c r="H568" i="6"/>
  <c r="F568" i="6"/>
  <c r="E568" i="6"/>
  <c r="D568" i="6"/>
  <c r="A573" i="6"/>
  <c r="G571" i="6"/>
  <c r="C571" i="6"/>
  <c r="B571" i="6"/>
  <c r="C570" i="6" l="1"/>
  <c r="B570" i="6"/>
  <c r="G570" i="6"/>
  <c r="D575" i="6"/>
  <c r="A580" i="6"/>
  <c r="I575" i="6"/>
  <c r="H575" i="6"/>
  <c r="F575" i="6"/>
  <c r="E575" i="6"/>
  <c r="A578" i="6"/>
  <c r="I573" i="6"/>
  <c r="H573" i="6"/>
  <c r="F573" i="6"/>
  <c r="E573" i="6"/>
  <c r="D573" i="6"/>
  <c r="C567" i="6"/>
  <c r="B567" i="6"/>
  <c r="G567" i="6"/>
  <c r="I579" i="6"/>
  <c r="H579" i="6"/>
  <c r="F579" i="6"/>
  <c r="E579" i="6"/>
  <c r="D579" i="6"/>
  <c r="A584" i="6"/>
  <c r="F572" i="6"/>
  <c r="E572" i="6"/>
  <c r="D572" i="6"/>
  <c r="A577" i="6"/>
  <c r="I572" i="6"/>
  <c r="H572" i="6"/>
  <c r="G576" i="6"/>
  <c r="C576" i="6"/>
  <c r="B576" i="6"/>
  <c r="G574" i="6"/>
  <c r="C574" i="6"/>
  <c r="B574" i="6"/>
  <c r="A586" i="6"/>
  <c r="I581" i="6"/>
  <c r="H581" i="6"/>
  <c r="E581" i="6"/>
  <c r="D581" i="6"/>
  <c r="G568" i="6"/>
  <c r="C568" i="6"/>
  <c r="B568" i="6"/>
  <c r="I584" i="6" l="1"/>
  <c r="H584" i="6"/>
  <c r="F584" i="6"/>
  <c r="E584" i="6"/>
  <c r="D584" i="6"/>
  <c r="A589" i="6"/>
  <c r="G581" i="6"/>
  <c r="C581" i="6"/>
  <c r="B581" i="6"/>
  <c r="G579" i="6"/>
  <c r="C579" i="6"/>
  <c r="B579" i="6"/>
  <c r="G573" i="6"/>
  <c r="C573" i="6"/>
  <c r="B573" i="6"/>
  <c r="A583" i="6"/>
  <c r="I578" i="6"/>
  <c r="H578" i="6"/>
  <c r="F578" i="6"/>
  <c r="E578" i="6"/>
  <c r="D578" i="6"/>
  <c r="C575" i="6"/>
  <c r="B575" i="6"/>
  <c r="G575" i="6"/>
  <c r="G572" i="6"/>
  <c r="C572" i="6"/>
  <c r="B572" i="6"/>
  <c r="F580" i="6"/>
  <c r="E580" i="6"/>
  <c r="D580" i="6"/>
  <c r="A585" i="6"/>
  <c r="I580" i="6"/>
  <c r="H580" i="6"/>
  <c r="I577" i="6"/>
  <c r="H577" i="6"/>
  <c r="F577" i="6"/>
  <c r="E577" i="6"/>
  <c r="D577" i="6"/>
  <c r="A582" i="6"/>
  <c r="A591" i="6"/>
  <c r="I586" i="6"/>
  <c r="H586" i="6"/>
  <c r="F586" i="6"/>
  <c r="E586" i="6"/>
  <c r="D586" i="6"/>
  <c r="E591" i="6" l="1"/>
  <c r="D591" i="6"/>
  <c r="A596" i="6"/>
  <c r="I591" i="6"/>
  <c r="H591" i="6"/>
  <c r="F591" i="6"/>
  <c r="I582" i="6"/>
  <c r="H582" i="6"/>
  <c r="F582" i="6"/>
  <c r="E582" i="6"/>
  <c r="D582" i="6"/>
  <c r="A587" i="6"/>
  <c r="A594" i="6"/>
  <c r="I589" i="6"/>
  <c r="H589" i="6"/>
  <c r="F589" i="6"/>
  <c r="E589" i="6"/>
  <c r="D589" i="6"/>
  <c r="B586" i="6"/>
  <c r="G586" i="6"/>
  <c r="C586" i="6"/>
  <c r="E583" i="6"/>
  <c r="D583" i="6"/>
  <c r="A588" i="6"/>
  <c r="I583" i="6"/>
  <c r="F583" i="6"/>
  <c r="H583" i="6"/>
  <c r="I585" i="6"/>
  <c r="H585" i="6"/>
  <c r="F585" i="6"/>
  <c r="E585" i="6"/>
  <c r="D585" i="6"/>
  <c r="A590" i="6"/>
  <c r="G580" i="6"/>
  <c r="C580" i="6"/>
  <c r="B580" i="6"/>
  <c r="G578" i="6"/>
  <c r="C578" i="6"/>
  <c r="B578" i="6"/>
  <c r="G577" i="6"/>
  <c r="C577" i="6"/>
  <c r="B577" i="6"/>
  <c r="G584" i="6"/>
  <c r="C584" i="6"/>
  <c r="B584" i="6"/>
  <c r="H588" i="6" l="1"/>
  <c r="F588" i="6"/>
  <c r="E588" i="6"/>
  <c r="D588" i="6"/>
  <c r="A593" i="6"/>
  <c r="I588" i="6"/>
  <c r="I587" i="6"/>
  <c r="H587" i="6"/>
  <c r="F587" i="6"/>
  <c r="E587" i="6"/>
  <c r="D587" i="6"/>
  <c r="A592" i="6"/>
  <c r="G582" i="6"/>
  <c r="C582" i="6"/>
  <c r="B582" i="6"/>
  <c r="G589" i="6"/>
  <c r="C589" i="6"/>
  <c r="B589" i="6"/>
  <c r="I590" i="6"/>
  <c r="H590" i="6"/>
  <c r="F590" i="6"/>
  <c r="E590" i="6"/>
  <c r="D590" i="6"/>
  <c r="A595" i="6"/>
  <c r="C591" i="6"/>
  <c r="B591" i="6"/>
  <c r="G591" i="6"/>
  <c r="E594" i="6"/>
  <c r="D594" i="6"/>
  <c r="A599" i="6"/>
  <c r="H594" i="6"/>
  <c r="I594" i="6"/>
  <c r="F594" i="6"/>
  <c r="I596" i="6"/>
  <c r="H596" i="6"/>
  <c r="F596" i="6"/>
  <c r="E596" i="6"/>
  <c r="D596" i="6"/>
  <c r="A601" i="6"/>
  <c r="G585" i="6"/>
  <c r="C585" i="6"/>
  <c r="B585" i="6"/>
  <c r="C583" i="6"/>
  <c r="B583" i="6"/>
  <c r="G583" i="6"/>
  <c r="A597" i="6" l="1"/>
  <c r="I592" i="6"/>
  <c r="H592" i="6"/>
  <c r="F592" i="6"/>
  <c r="E592" i="6"/>
  <c r="D592" i="6"/>
  <c r="G590" i="6"/>
  <c r="C590" i="6"/>
  <c r="B590" i="6"/>
  <c r="G587" i="6"/>
  <c r="C587" i="6"/>
  <c r="B587" i="6"/>
  <c r="G588" i="6"/>
  <c r="C588" i="6"/>
  <c r="B588" i="6"/>
  <c r="B594" i="6"/>
  <c r="G594" i="6"/>
  <c r="C594" i="6"/>
  <c r="I593" i="6"/>
  <c r="H593" i="6"/>
  <c r="F593" i="6"/>
  <c r="E593" i="6"/>
  <c r="D593" i="6"/>
  <c r="A598" i="6"/>
  <c r="H599" i="6"/>
  <c r="I599" i="6"/>
  <c r="F599" i="6"/>
  <c r="E599" i="6"/>
  <c r="D599" i="6"/>
  <c r="A604" i="6"/>
  <c r="G596" i="6"/>
  <c r="C596" i="6"/>
  <c r="B596" i="6"/>
  <c r="A600" i="6"/>
  <c r="I595" i="6"/>
  <c r="H595" i="6"/>
  <c r="F595" i="6"/>
  <c r="E595" i="6"/>
  <c r="D595" i="6"/>
  <c r="A606" i="6"/>
  <c r="I601" i="6"/>
  <c r="H601" i="6"/>
  <c r="F601" i="6"/>
  <c r="E601" i="6"/>
  <c r="D601" i="6"/>
  <c r="G601" i="6" l="1"/>
  <c r="C601" i="6"/>
  <c r="B601" i="6"/>
  <c r="G593" i="6"/>
  <c r="C593" i="6"/>
  <c r="B593" i="6"/>
  <c r="A603" i="6"/>
  <c r="I598" i="6"/>
  <c r="H598" i="6"/>
  <c r="F598" i="6"/>
  <c r="E598" i="6"/>
  <c r="D598" i="6"/>
  <c r="G595" i="6"/>
  <c r="C595" i="6"/>
  <c r="B595" i="6"/>
  <c r="A605" i="6"/>
  <c r="I600" i="6"/>
  <c r="H600" i="6"/>
  <c r="F600" i="6"/>
  <c r="E600" i="6"/>
  <c r="D600" i="6"/>
  <c r="A609" i="6"/>
  <c r="I604" i="6"/>
  <c r="H604" i="6"/>
  <c r="F604" i="6"/>
  <c r="E604" i="6"/>
  <c r="D604" i="6"/>
  <c r="I606" i="6"/>
  <c r="A611" i="6"/>
  <c r="H606" i="6"/>
  <c r="F606" i="6"/>
  <c r="E606" i="6"/>
  <c r="D606" i="6"/>
  <c r="G592" i="6"/>
  <c r="C592" i="6"/>
  <c r="B592" i="6"/>
  <c r="G599" i="6"/>
  <c r="C599" i="6"/>
  <c r="B599" i="6"/>
  <c r="A602" i="6"/>
  <c r="I597" i="6"/>
  <c r="F597" i="6"/>
  <c r="E597" i="6"/>
  <c r="D597" i="6"/>
  <c r="H597" i="6"/>
  <c r="B600" i="6" l="1"/>
  <c r="G600" i="6"/>
  <c r="C600" i="6"/>
  <c r="G604" i="6"/>
  <c r="C604" i="6"/>
  <c r="B604" i="6"/>
  <c r="F602" i="6"/>
  <c r="E602" i="6"/>
  <c r="D602" i="6"/>
  <c r="I602" i="6"/>
  <c r="H602" i="6"/>
  <c r="A607" i="6"/>
  <c r="B597" i="6"/>
  <c r="C597" i="6"/>
  <c r="G597" i="6"/>
  <c r="G598" i="6"/>
  <c r="C598" i="6"/>
  <c r="B598" i="6"/>
  <c r="A608" i="6"/>
  <c r="I603" i="6"/>
  <c r="H603" i="6"/>
  <c r="F603" i="6"/>
  <c r="E603" i="6"/>
  <c r="D603" i="6"/>
  <c r="F609" i="6"/>
  <c r="D609" i="6"/>
  <c r="A614" i="6"/>
  <c r="I609" i="6"/>
  <c r="H609" i="6"/>
  <c r="E609" i="6"/>
  <c r="I605" i="6"/>
  <c r="H605" i="6"/>
  <c r="F605" i="6"/>
  <c r="E605" i="6"/>
  <c r="D605" i="6"/>
  <c r="A610" i="6"/>
  <c r="A616" i="6"/>
  <c r="I611" i="6"/>
  <c r="H611" i="6"/>
  <c r="F611" i="6"/>
  <c r="E611" i="6"/>
  <c r="D611" i="6"/>
  <c r="B606" i="6"/>
  <c r="G606" i="6"/>
  <c r="C606" i="6"/>
  <c r="G611" i="6" l="1"/>
  <c r="C611" i="6"/>
  <c r="B611" i="6"/>
  <c r="A621" i="6"/>
  <c r="E616" i="6"/>
  <c r="D616" i="6"/>
  <c r="I616" i="6"/>
  <c r="H616" i="6"/>
  <c r="F616" i="6"/>
  <c r="F610" i="6"/>
  <c r="E610" i="6"/>
  <c r="D610" i="6"/>
  <c r="A615" i="6"/>
  <c r="I610" i="6"/>
  <c r="H610" i="6"/>
  <c r="I607" i="6"/>
  <c r="H607" i="6"/>
  <c r="A612" i="6"/>
  <c r="F607" i="6"/>
  <c r="E607" i="6"/>
  <c r="D607" i="6"/>
  <c r="A613" i="6"/>
  <c r="I608" i="6"/>
  <c r="H608" i="6"/>
  <c r="F608" i="6"/>
  <c r="E608" i="6"/>
  <c r="D608" i="6"/>
  <c r="G602" i="6"/>
  <c r="C602" i="6"/>
  <c r="B602" i="6"/>
  <c r="C605" i="6"/>
  <c r="B605" i="6"/>
  <c r="G605" i="6"/>
  <c r="B603" i="6"/>
  <c r="G603" i="6"/>
  <c r="C603" i="6"/>
  <c r="C609" i="6"/>
  <c r="B609" i="6"/>
  <c r="G609" i="6"/>
  <c r="I614" i="6"/>
  <c r="A619" i="6"/>
  <c r="H614" i="6"/>
  <c r="F614" i="6"/>
  <c r="E614" i="6"/>
  <c r="D614" i="6"/>
  <c r="F612" i="6" l="1"/>
  <c r="E612" i="6"/>
  <c r="D612" i="6"/>
  <c r="I612" i="6"/>
  <c r="H612" i="6"/>
  <c r="A617" i="6"/>
  <c r="G607" i="6"/>
  <c r="C607" i="6"/>
  <c r="B607" i="6"/>
  <c r="G610" i="6"/>
  <c r="C610" i="6"/>
  <c r="B610" i="6"/>
  <c r="I615" i="6"/>
  <c r="H615" i="6"/>
  <c r="D615" i="6"/>
  <c r="A620" i="6"/>
  <c r="F615" i="6"/>
  <c r="E615" i="6"/>
  <c r="G608" i="6"/>
  <c r="C608" i="6"/>
  <c r="B608" i="6"/>
  <c r="C616" i="6"/>
  <c r="B616" i="6"/>
  <c r="G616" i="6"/>
  <c r="G614" i="6"/>
  <c r="C614" i="6"/>
  <c r="B614" i="6"/>
  <c r="A626" i="6"/>
  <c r="I621" i="6"/>
  <c r="H621" i="6"/>
  <c r="F621" i="6"/>
  <c r="E621" i="6"/>
  <c r="D621" i="6"/>
  <c r="A618" i="6"/>
  <c r="I613" i="6"/>
  <c r="H613" i="6"/>
  <c r="E613" i="6"/>
  <c r="F613" i="6"/>
  <c r="D613" i="6"/>
  <c r="I619" i="6"/>
  <c r="A624" i="6"/>
  <c r="H619" i="6"/>
  <c r="F619" i="6"/>
  <c r="E619" i="6"/>
  <c r="D619" i="6"/>
  <c r="G619" i="6" l="1"/>
  <c r="C619" i="6"/>
  <c r="B619" i="6"/>
  <c r="E620" i="6"/>
  <c r="A625" i="6"/>
  <c r="H620" i="6"/>
  <c r="F620" i="6"/>
  <c r="I620" i="6"/>
  <c r="D620" i="6"/>
  <c r="G615" i="6"/>
  <c r="B615" i="6"/>
  <c r="C615" i="6"/>
  <c r="C613" i="6"/>
  <c r="B613" i="6"/>
  <c r="G613" i="6"/>
  <c r="F618" i="6"/>
  <c r="E618" i="6"/>
  <c r="D618" i="6"/>
  <c r="A623" i="6"/>
  <c r="I618" i="6"/>
  <c r="H617" i="6"/>
  <c r="H618" i="6" s="1"/>
  <c r="F617" i="6"/>
  <c r="D617" i="6"/>
  <c r="A622" i="6"/>
  <c r="I617" i="6"/>
  <c r="E617" i="6"/>
  <c r="C621" i="6"/>
  <c r="B621" i="6"/>
  <c r="G621" i="6"/>
  <c r="A629" i="6"/>
  <c r="I624" i="6"/>
  <c r="H624" i="6"/>
  <c r="E624" i="6"/>
  <c r="D624" i="6"/>
  <c r="F626" i="6"/>
  <c r="E626" i="6"/>
  <c r="D626" i="6"/>
  <c r="A631" i="6"/>
  <c r="I626" i="6"/>
  <c r="H626" i="6"/>
  <c r="C612" i="6"/>
  <c r="G612" i="6"/>
  <c r="B612" i="6"/>
  <c r="I623" i="6" l="1"/>
  <c r="H623" i="6"/>
  <c r="H622" i="6" s="1"/>
  <c r="D623" i="6"/>
  <c r="A628" i="6"/>
  <c r="F623" i="6"/>
  <c r="E623" i="6"/>
  <c r="E622" i="6" s="1"/>
  <c r="I631" i="6"/>
  <c r="H631" i="6"/>
  <c r="D631" i="6"/>
  <c r="A636" i="6"/>
  <c r="F631" i="6"/>
  <c r="E631" i="6"/>
  <c r="G620" i="6"/>
  <c r="C620" i="6"/>
  <c r="B620" i="6"/>
  <c r="G626" i="6"/>
  <c r="C626" i="6"/>
  <c r="B626" i="6"/>
  <c r="H625" i="6"/>
  <c r="F625" i="6"/>
  <c r="E625" i="6"/>
  <c r="D625" i="6"/>
  <c r="A630" i="6"/>
  <c r="I625" i="6"/>
  <c r="G618" i="6"/>
  <c r="C618" i="6"/>
  <c r="B618" i="6"/>
  <c r="B624" i="6"/>
  <c r="G624" i="6"/>
  <c r="C624" i="6"/>
  <c r="A634" i="6"/>
  <c r="I629" i="6"/>
  <c r="H629" i="6"/>
  <c r="F629" i="6"/>
  <c r="E629" i="6"/>
  <c r="D629" i="6"/>
  <c r="G617" i="6"/>
  <c r="C617" i="6"/>
  <c r="B617" i="6"/>
  <c r="I622" i="6"/>
  <c r="A627" i="6"/>
  <c r="F622" i="6"/>
  <c r="D622" i="6"/>
  <c r="A632" i="6" l="1"/>
  <c r="F627" i="6"/>
  <c r="E627" i="6"/>
  <c r="D627" i="6"/>
  <c r="I627" i="6"/>
  <c r="H627" i="6"/>
  <c r="E636" i="6"/>
  <c r="A641" i="6"/>
  <c r="H636" i="6"/>
  <c r="I636" i="6"/>
  <c r="F636" i="6"/>
  <c r="D636" i="6"/>
  <c r="G622" i="6"/>
  <c r="C622" i="6"/>
  <c r="B622" i="6"/>
  <c r="C629" i="6"/>
  <c r="B629" i="6"/>
  <c r="G629" i="6"/>
  <c r="F634" i="6"/>
  <c r="E634" i="6"/>
  <c r="D634" i="6"/>
  <c r="A639" i="6"/>
  <c r="I634" i="6"/>
  <c r="H634" i="6"/>
  <c r="G631" i="6"/>
  <c r="B631" i="6"/>
  <c r="C631" i="6"/>
  <c r="G625" i="6"/>
  <c r="C625" i="6"/>
  <c r="B625" i="6"/>
  <c r="F624" i="6"/>
  <c r="E628" i="6"/>
  <c r="A633" i="6"/>
  <c r="I628" i="6"/>
  <c r="F628" i="6"/>
  <c r="H628" i="6"/>
  <c r="D628" i="6"/>
  <c r="I630" i="6"/>
  <c r="H630" i="6"/>
  <c r="A635" i="6"/>
  <c r="F630" i="6"/>
  <c r="E630" i="6"/>
  <c r="D630" i="6"/>
  <c r="G623" i="6"/>
  <c r="B623" i="6"/>
  <c r="C623" i="6"/>
  <c r="I639" i="6" l="1"/>
  <c r="H639" i="6"/>
  <c r="D639" i="6"/>
  <c r="A644" i="6"/>
  <c r="F639" i="6"/>
  <c r="E639" i="6"/>
  <c r="G636" i="6"/>
  <c r="C636" i="6"/>
  <c r="B636" i="6"/>
  <c r="G630" i="6"/>
  <c r="C630" i="6"/>
  <c r="B630" i="6"/>
  <c r="G634" i="6"/>
  <c r="C634" i="6"/>
  <c r="B634" i="6"/>
  <c r="H641" i="6"/>
  <c r="F641" i="6"/>
  <c r="E641" i="6"/>
  <c r="D641" i="6"/>
  <c r="I641" i="6"/>
  <c r="A646" i="6"/>
  <c r="H635" i="6"/>
  <c r="F635" i="6"/>
  <c r="E635" i="6"/>
  <c r="A640" i="6"/>
  <c r="D635" i="6"/>
  <c r="I635" i="6"/>
  <c r="G628" i="6"/>
  <c r="C628" i="6"/>
  <c r="B628" i="6"/>
  <c r="H633" i="6"/>
  <c r="F633" i="6"/>
  <c r="E633" i="6"/>
  <c r="D633" i="6"/>
  <c r="A638" i="6"/>
  <c r="I633" i="6"/>
  <c r="G627" i="6"/>
  <c r="C627" i="6"/>
  <c r="B627" i="6"/>
  <c r="A637" i="6"/>
  <c r="I632" i="6"/>
  <c r="H632" i="6"/>
  <c r="F632" i="6"/>
  <c r="E632" i="6"/>
  <c r="D632" i="6"/>
  <c r="I646" i="6" l="1"/>
  <c r="H646" i="6"/>
  <c r="D646" i="6"/>
  <c r="F646" i="6"/>
  <c r="E646" i="6"/>
  <c r="A651" i="6"/>
  <c r="G641" i="6"/>
  <c r="C641" i="6"/>
  <c r="B641" i="6"/>
  <c r="I638" i="6"/>
  <c r="H638" i="6"/>
  <c r="D638" i="6"/>
  <c r="F638" i="6"/>
  <c r="E638" i="6"/>
  <c r="A643" i="6"/>
  <c r="I644" i="6"/>
  <c r="H644" i="6"/>
  <c r="E644" i="6"/>
  <c r="A649" i="6"/>
  <c r="F644" i="6"/>
  <c r="D644" i="6"/>
  <c r="B632" i="6"/>
  <c r="C632" i="6"/>
  <c r="G632" i="6"/>
  <c r="A642" i="6"/>
  <c r="I637" i="6"/>
  <c r="H637" i="6"/>
  <c r="F637" i="6"/>
  <c r="E637" i="6"/>
  <c r="D637" i="6"/>
  <c r="G635" i="6"/>
  <c r="C635" i="6"/>
  <c r="B635" i="6"/>
  <c r="G633" i="6"/>
  <c r="C633" i="6"/>
  <c r="B633" i="6"/>
  <c r="A645" i="6"/>
  <c r="D640" i="6"/>
  <c r="H640" i="6"/>
  <c r="E640" i="6"/>
  <c r="I640" i="6"/>
  <c r="F640" i="6"/>
  <c r="G639" i="6"/>
  <c r="B639" i="6"/>
  <c r="C639" i="6"/>
  <c r="I649" i="6" l="1"/>
  <c r="H649" i="6"/>
  <c r="F649" i="6"/>
  <c r="E649" i="6"/>
  <c r="D649" i="6"/>
  <c r="A654" i="6"/>
  <c r="C640" i="6"/>
  <c r="B640" i="6"/>
  <c r="G640" i="6"/>
  <c r="I643" i="6"/>
  <c r="H643" i="6"/>
  <c r="F643" i="6"/>
  <c r="E643" i="6"/>
  <c r="D643" i="6"/>
  <c r="A648" i="6"/>
  <c r="A656" i="6"/>
  <c r="I651" i="6"/>
  <c r="H651" i="6"/>
  <c r="F651" i="6"/>
  <c r="E651" i="6"/>
  <c r="D651" i="6"/>
  <c r="G644" i="6"/>
  <c r="C644" i="6"/>
  <c r="B644" i="6"/>
  <c r="G638" i="6"/>
  <c r="C638" i="6"/>
  <c r="B638" i="6"/>
  <c r="C637" i="6"/>
  <c r="B637" i="6"/>
  <c r="G637" i="6"/>
  <c r="A650" i="6"/>
  <c r="D645" i="6"/>
  <c r="H645" i="6"/>
  <c r="E645" i="6"/>
  <c r="F645" i="6"/>
  <c r="I645" i="6"/>
  <c r="F642" i="6"/>
  <c r="E642" i="6"/>
  <c r="D642" i="6"/>
  <c r="I642" i="6"/>
  <c r="H642" i="6"/>
  <c r="A647" i="6"/>
  <c r="G646" i="6"/>
  <c r="C646" i="6"/>
  <c r="B646" i="6"/>
  <c r="A661" i="6" l="1"/>
  <c r="I656" i="6"/>
  <c r="H656" i="6"/>
  <c r="F656" i="6"/>
  <c r="E656" i="6"/>
  <c r="D656" i="6"/>
  <c r="I647" i="6"/>
  <c r="H647" i="6"/>
  <c r="F647" i="6"/>
  <c r="E647" i="6"/>
  <c r="D647" i="6"/>
  <c r="A652" i="6"/>
  <c r="G643" i="6"/>
  <c r="C643" i="6"/>
  <c r="B643" i="6"/>
  <c r="C642" i="6"/>
  <c r="G642" i="6"/>
  <c r="B642" i="6"/>
  <c r="F650" i="6"/>
  <c r="E650" i="6"/>
  <c r="D650" i="6"/>
  <c r="A655" i="6"/>
  <c r="H650" i="6"/>
  <c r="I650" i="6"/>
  <c r="I654" i="6"/>
  <c r="H654" i="6"/>
  <c r="F654" i="6"/>
  <c r="D654" i="6"/>
  <c r="E654" i="6"/>
  <c r="A659" i="6"/>
  <c r="G651" i="6"/>
  <c r="B651" i="6"/>
  <c r="C651" i="6"/>
  <c r="A653" i="6"/>
  <c r="I648" i="6"/>
  <c r="H648" i="6"/>
  <c r="F648" i="6"/>
  <c r="E648" i="6"/>
  <c r="D648" i="6"/>
  <c r="C645" i="6"/>
  <c r="B645" i="6"/>
  <c r="G645" i="6"/>
  <c r="G649" i="6"/>
  <c r="C649" i="6"/>
  <c r="B649" i="6"/>
  <c r="I655" i="6" l="1"/>
  <c r="H655" i="6"/>
  <c r="F655" i="6"/>
  <c r="E655" i="6"/>
  <c r="D655" i="6"/>
  <c r="A660" i="6"/>
  <c r="I652" i="6"/>
  <c r="H652" i="6"/>
  <c r="F652" i="6"/>
  <c r="E652" i="6"/>
  <c r="A657" i="6"/>
  <c r="D652" i="6"/>
  <c r="G647" i="6"/>
  <c r="C647" i="6"/>
  <c r="B647" i="6"/>
  <c r="A664" i="6"/>
  <c r="I659" i="6"/>
  <c r="H659" i="6"/>
  <c r="F659" i="6"/>
  <c r="E659" i="6"/>
  <c r="D659" i="6"/>
  <c r="G648" i="6"/>
  <c r="C648" i="6"/>
  <c r="B648" i="6"/>
  <c r="A658" i="6"/>
  <c r="I653" i="6"/>
  <c r="H653" i="6"/>
  <c r="F653" i="6"/>
  <c r="E653" i="6"/>
  <c r="D653" i="6"/>
  <c r="C650" i="6"/>
  <c r="B650" i="6"/>
  <c r="G650" i="6"/>
  <c r="B656" i="6"/>
  <c r="C656" i="6"/>
  <c r="G656" i="6"/>
  <c r="G654" i="6"/>
  <c r="C654" i="6"/>
  <c r="B654" i="6"/>
  <c r="A666" i="6"/>
  <c r="H661" i="6"/>
  <c r="F661" i="6"/>
  <c r="E661" i="6"/>
  <c r="D661" i="6"/>
  <c r="I661" i="6"/>
  <c r="C661" i="6" l="1"/>
  <c r="B661" i="6"/>
  <c r="I666" i="6"/>
  <c r="H666" i="6"/>
  <c r="F666" i="6"/>
  <c r="E666" i="6"/>
  <c r="D666" i="6"/>
  <c r="A671" i="6"/>
  <c r="I657" i="6"/>
  <c r="H657" i="6"/>
  <c r="F657" i="6"/>
  <c r="E657" i="6"/>
  <c r="D657" i="6"/>
  <c r="A662" i="6"/>
  <c r="A669" i="6"/>
  <c r="I664" i="6"/>
  <c r="H664" i="6"/>
  <c r="F664" i="6"/>
  <c r="E664" i="6"/>
  <c r="D664" i="6"/>
  <c r="G652" i="6"/>
  <c r="C652" i="6"/>
  <c r="B652" i="6"/>
  <c r="I660" i="6"/>
  <c r="H660" i="6"/>
  <c r="F660" i="6"/>
  <c r="E660" i="6"/>
  <c r="D660" i="6"/>
  <c r="A665" i="6"/>
  <c r="G659" i="6"/>
  <c r="C659" i="6"/>
  <c r="B659" i="6"/>
  <c r="C653" i="6"/>
  <c r="B653" i="6"/>
  <c r="G653" i="6"/>
  <c r="F658" i="6"/>
  <c r="E658" i="6"/>
  <c r="D658" i="6"/>
  <c r="A663" i="6"/>
  <c r="I658" i="6"/>
  <c r="H658" i="6"/>
  <c r="G655" i="6"/>
  <c r="C655" i="6"/>
  <c r="B655" i="6"/>
  <c r="G660" i="6" l="1"/>
  <c r="C660" i="6"/>
  <c r="B660" i="6"/>
  <c r="A667" i="6"/>
  <c r="I662" i="6"/>
  <c r="H662" i="6"/>
  <c r="E662" i="6"/>
  <c r="F662" i="6"/>
  <c r="D662" i="6"/>
  <c r="I663" i="6"/>
  <c r="H663" i="6"/>
  <c r="F663" i="6"/>
  <c r="E663" i="6"/>
  <c r="D663" i="6"/>
  <c r="A668" i="6"/>
  <c r="I669" i="6"/>
  <c r="H669" i="6"/>
  <c r="F669" i="6"/>
  <c r="E669" i="6"/>
  <c r="D669" i="6"/>
  <c r="A674" i="6"/>
  <c r="C657" i="6"/>
  <c r="G657" i="6"/>
  <c r="B657" i="6"/>
  <c r="I671" i="6"/>
  <c r="H671" i="6"/>
  <c r="F671" i="6"/>
  <c r="E671" i="6"/>
  <c r="D671" i="6"/>
  <c r="A676" i="6"/>
  <c r="A670" i="6"/>
  <c r="I665" i="6"/>
  <c r="H665" i="6"/>
  <c r="E665" i="6"/>
  <c r="F665" i="6"/>
  <c r="D665" i="6"/>
  <c r="C658" i="6"/>
  <c r="B658" i="6"/>
  <c r="G658" i="6"/>
  <c r="C666" i="6"/>
  <c r="B666" i="6"/>
  <c r="C664" i="6"/>
  <c r="B664" i="6"/>
  <c r="I674" i="6" l="1"/>
  <c r="H674" i="6"/>
  <c r="F674" i="6"/>
  <c r="E674" i="6"/>
  <c r="D674" i="6"/>
  <c r="A679" i="6"/>
  <c r="A675" i="6"/>
  <c r="I670" i="6"/>
  <c r="H670" i="6"/>
  <c r="F670" i="6"/>
  <c r="E670" i="6"/>
  <c r="D670" i="6"/>
  <c r="A681" i="6"/>
  <c r="I676" i="6"/>
  <c r="H676" i="6"/>
  <c r="F676" i="6"/>
  <c r="D676" i="6"/>
  <c r="E676" i="6"/>
  <c r="C662" i="6"/>
  <c r="B662" i="6"/>
  <c r="B663" i="6"/>
  <c r="C663" i="6"/>
  <c r="A672" i="6"/>
  <c r="I667" i="6"/>
  <c r="H667" i="6"/>
  <c r="F667" i="6"/>
  <c r="E667" i="6"/>
  <c r="D667" i="6"/>
  <c r="C665" i="6"/>
  <c r="B665" i="6"/>
  <c r="I668" i="6"/>
  <c r="H668" i="6"/>
  <c r="F668" i="6"/>
  <c r="E668" i="6"/>
  <c r="A673" i="6"/>
  <c r="D668" i="6"/>
  <c r="G669" i="6"/>
  <c r="C669" i="6"/>
  <c r="B669" i="6"/>
  <c r="G671" i="6"/>
  <c r="C671" i="6"/>
  <c r="B671" i="6"/>
  <c r="F672" i="6" l="1"/>
  <c r="E672" i="6"/>
  <c r="D672" i="6"/>
  <c r="A677" i="6"/>
  <c r="I672" i="6"/>
  <c r="H672" i="6"/>
  <c r="C667" i="6"/>
  <c r="B667" i="6"/>
  <c r="F681" i="6"/>
  <c r="E681" i="6"/>
  <c r="D681" i="6"/>
  <c r="A686" i="6"/>
  <c r="I681" i="6"/>
  <c r="H681" i="6"/>
  <c r="G670" i="6"/>
  <c r="C670" i="6"/>
  <c r="B670" i="6"/>
  <c r="G668" i="6"/>
  <c r="B668" i="6"/>
  <c r="C668" i="6"/>
  <c r="E675" i="6"/>
  <c r="D675" i="6"/>
  <c r="A680" i="6"/>
  <c r="I675" i="6"/>
  <c r="H675" i="6"/>
  <c r="A684" i="6"/>
  <c r="I679" i="6"/>
  <c r="H679" i="6"/>
  <c r="F679" i="6"/>
  <c r="E679" i="6"/>
  <c r="D679" i="6"/>
  <c r="F675" i="6"/>
  <c r="C676" i="6"/>
  <c r="B676" i="6"/>
  <c r="A678" i="6"/>
  <c r="I673" i="6"/>
  <c r="H673" i="6"/>
  <c r="D673" i="6"/>
  <c r="F673" i="6"/>
  <c r="E673" i="6"/>
  <c r="C674" i="6"/>
  <c r="B674" i="6"/>
  <c r="C681" i="6" l="1"/>
  <c r="B681" i="6"/>
  <c r="C675" i="6"/>
  <c r="B675" i="6"/>
  <c r="I680" i="6"/>
  <c r="H680" i="6"/>
  <c r="F680" i="6"/>
  <c r="E680" i="6"/>
  <c r="D680" i="6"/>
  <c r="A685" i="6"/>
  <c r="I686" i="6"/>
  <c r="H686" i="6"/>
  <c r="F686" i="6"/>
  <c r="E686" i="6"/>
  <c r="D686" i="6"/>
  <c r="A691" i="6"/>
  <c r="C673" i="6"/>
  <c r="B673" i="6"/>
  <c r="F678" i="6"/>
  <c r="E678" i="6"/>
  <c r="D678" i="6"/>
  <c r="A683" i="6"/>
  <c r="H678" i="6"/>
  <c r="I678" i="6"/>
  <c r="G672" i="6"/>
  <c r="C672" i="6"/>
  <c r="B672" i="6"/>
  <c r="I677" i="6"/>
  <c r="H677" i="6"/>
  <c r="F677" i="6"/>
  <c r="E677" i="6"/>
  <c r="D677" i="6"/>
  <c r="A682" i="6"/>
  <c r="C679" i="6"/>
  <c r="B679" i="6"/>
  <c r="F684" i="6"/>
  <c r="E684" i="6"/>
  <c r="D684" i="6"/>
  <c r="A689" i="6"/>
  <c r="I684" i="6"/>
  <c r="H684" i="6"/>
  <c r="C678" i="6" l="1"/>
  <c r="B678" i="6"/>
  <c r="I689" i="6"/>
  <c r="H689" i="6"/>
  <c r="F689" i="6"/>
  <c r="E689" i="6"/>
  <c r="D689" i="6"/>
  <c r="A694" i="6"/>
  <c r="C684" i="6"/>
  <c r="B684" i="6"/>
  <c r="C686" i="6"/>
  <c r="B686" i="6"/>
  <c r="A690" i="6"/>
  <c r="I685" i="6"/>
  <c r="H685" i="6"/>
  <c r="F685" i="6"/>
  <c r="E685" i="6"/>
  <c r="D685" i="6"/>
  <c r="C680" i="6"/>
  <c r="B680" i="6"/>
  <c r="C677" i="6"/>
  <c r="B677" i="6"/>
  <c r="A696" i="6"/>
  <c r="I691" i="6"/>
  <c r="H691" i="6"/>
  <c r="F691" i="6"/>
  <c r="E691" i="6"/>
  <c r="D691" i="6"/>
  <c r="I683" i="6"/>
  <c r="H683" i="6"/>
  <c r="F683" i="6"/>
  <c r="E683" i="6"/>
  <c r="D683" i="6"/>
  <c r="A688" i="6"/>
  <c r="A687" i="6"/>
  <c r="I682" i="6"/>
  <c r="H682" i="6"/>
  <c r="F682" i="6"/>
  <c r="E682" i="6"/>
  <c r="D682" i="6"/>
  <c r="G691" i="6" l="1"/>
  <c r="C691" i="6"/>
  <c r="B691" i="6"/>
  <c r="C682" i="6"/>
  <c r="B682" i="6"/>
  <c r="A701" i="6"/>
  <c r="I696" i="6"/>
  <c r="H696" i="6"/>
  <c r="F696" i="6"/>
  <c r="E696" i="6"/>
  <c r="D696" i="6"/>
  <c r="A693" i="6"/>
  <c r="I688" i="6"/>
  <c r="H688" i="6"/>
  <c r="F688" i="6"/>
  <c r="E688" i="6"/>
  <c r="D688" i="6"/>
  <c r="A699" i="6"/>
  <c r="I694" i="6"/>
  <c r="H694" i="6"/>
  <c r="F694" i="6"/>
  <c r="E694" i="6"/>
  <c r="D694" i="6"/>
  <c r="F690" i="6"/>
  <c r="E690" i="6"/>
  <c r="D690" i="6"/>
  <c r="A695" i="6"/>
  <c r="I690" i="6"/>
  <c r="H690" i="6"/>
  <c r="C683" i="6"/>
  <c r="B683" i="6"/>
  <c r="F687" i="6"/>
  <c r="E687" i="6"/>
  <c r="D687" i="6"/>
  <c r="A692" i="6"/>
  <c r="I687" i="6"/>
  <c r="H687" i="6"/>
  <c r="C689" i="6"/>
  <c r="B689" i="6"/>
  <c r="C685" i="6"/>
  <c r="B685" i="6"/>
  <c r="C688" i="6" l="1"/>
  <c r="B688" i="6"/>
  <c r="C687" i="6"/>
  <c r="B687" i="6"/>
  <c r="A698" i="6"/>
  <c r="H693" i="6"/>
  <c r="D693" i="6"/>
  <c r="I693" i="6"/>
  <c r="F693" i="6"/>
  <c r="E693" i="6"/>
  <c r="I692" i="6"/>
  <c r="H692" i="6"/>
  <c r="F692" i="6"/>
  <c r="E692" i="6"/>
  <c r="D692" i="6"/>
  <c r="A697" i="6"/>
  <c r="C696" i="6"/>
  <c r="B696" i="6"/>
  <c r="C694" i="6"/>
  <c r="B694" i="6"/>
  <c r="F701" i="6"/>
  <c r="E701" i="6"/>
  <c r="D701" i="6"/>
  <c r="A706" i="6"/>
  <c r="I701" i="6"/>
  <c r="H701" i="6"/>
  <c r="C690" i="6"/>
  <c r="B690" i="6"/>
  <c r="G690" i="6"/>
  <c r="I695" i="6"/>
  <c r="H695" i="6"/>
  <c r="F695" i="6"/>
  <c r="E695" i="6"/>
  <c r="D695" i="6"/>
  <c r="A700" i="6"/>
  <c r="A704" i="6"/>
  <c r="I699" i="6"/>
  <c r="H699" i="6"/>
  <c r="F699" i="6"/>
  <c r="E699" i="6"/>
  <c r="D699" i="6"/>
  <c r="I706" i="6" l="1"/>
  <c r="H706" i="6"/>
  <c r="F706" i="6"/>
  <c r="E706" i="6"/>
  <c r="D706" i="6"/>
  <c r="A711" i="6"/>
  <c r="G699" i="6"/>
  <c r="C699" i="6"/>
  <c r="B699" i="6"/>
  <c r="G692" i="6"/>
  <c r="C692" i="6"/>
  <c r="B692" i="6"/>
  <c r="C693" i="6"/>
  <c r="B693" i="6"/>
  <c r="I700" i="6"/>
  <c r="H700" i="6"/>
  <c r="F700" i="6"/>
  <c r="E700" i="6"/>
  <c r="D700" i="6"/>
  <c r="A705" i="6"/>
  <c r="C695" i="6"/>
  <c r="B695" i="6"/>
  <c r="I698" i="6"/>
  <c r="H698" i="6"/>
  <c r="F698" i="6"/>
  <c r="E698" i="6"/>
  <c r="D698" i="6"/>
  <c r="A703" i="6"/>
  <c r="D704" i="6"/>
  <c r="A709" i="6"/>
  <c r="H704" i="6"/>
  <c r="F704" i="6"/>
  <c r="E704" i="6"/>
  <c r="I704" i="6"/>
  <c r="I697" i="6"/>
  <c r="H697" i="6"/>
  <c r="F697" i="6"/>
  <c r="E697" i="6"/>
  <c r="D697" i="6"/>
  <c r="A702" i="6"/>
  <c r="G701" i="6"/>
  <c r="C701" i="6"/>
  <c r="B701" i="6"/>
  <c r="G700" i="6" l="1"/>
  <c r="C700" i="6"/>
  <c r="B700" i="6"/>
  <c r="A707" i="6"/>
  <c r="I702" i="6"/>
  <c r="H702" i="6"/>
  <c r="F702" i="6"/>
  <c r="E702" i="6"/>
  <c r="D702" i="6"/>
  <c r="G697" i="6"/>
  <c r="C697" i="6"/>
  <c r="B697" i="6"/>
  <c r="C704" i="6"/>
  <c r="B704" i="6"/>
  <c r="G704" i="6"/>
  <c r="G698" i="6"/>
  <c r="C698" i="6"/>
  <c r="B698" i="6"/>
  <c r="I705" i="6"/>
  <c r="H705" i="6"/>
  <c r="F705" i="6"/>
  <c r="E705" i="6"/>
  <c r="D705" i="6"/>
  <c r="A710" i="6"/>
  <c r="F709" i="6"/>
  <c r="E709" i="6"/>
  <c r="D709" i="6"/>
  <c r="A714" i="6"/>
  <c r="I709" i="6"/>
  <c r="H709" i="6"/>
  <c r="I711" i="6"/>
  <c r="H711" i="6"/>
  <c r="F711" i="6"/>
  <c r="E711" i="6"/>
  <c r="D711" i="6"/>
  <c r="A716" i="6"/>
  <c r="I703" i="6"/>
  <c r="H703" i="6"/>
  <c r="F703" i="6"/>
  <c r="E703" i="6"/>
  <c r="D703" i="6"/>
  <c r="A708" i="6"/>
  <c r="G706" i="6"/>
  <c r="C706" i="6"/>
  <c r="B706" i="6"/>
  <c r="A715" i="6" l="1"/>
  <c r="I710" i="6"/>
  <c r="H710" i="6"/>
  <c r="F710" i="6"/>
  <c r="E710" i="6"/>
  <c r="D710" i="6"/>
  <c r="I708" i="6"/>
  <c r="H708" i="6"/>
  <c r="F708" i="6"/>
  <c r="E708" i="6"/>
  <c r="D708" i="6"/>
  <c r="A713" i="6"/>
  <c r="G705" i="6"/>
  <c r="C705" i="6"/>
  <c r="B705" i="6"/>
  <c r="G702" i="6"/>
  <c r="C702" i="6"/>
  <c r="B702" i="6"/>
  <c r="G703" i="6"/>
  <c r="C703" i="6"/>
  <c r="B703" i="6"/>
  <c r="I716" i="6"/>
  <c r="H716" i="6"/>
  <c r="F716" i="6"/>
  <c r="E716" i="6"/>
  <c r="D716" i="6"/>
  <c r="A721" i="6"/>
  <c r="G709" i="6"/>
  <c r="C709" i="6"/>
  <c r="B709" i="6"/>
  <c r="I714" i="6"/>
  <c r="H714" i="6"/>
  <c r="F714" i="6"/>
  <c r="E714" i="6"/>
  <c r="D714" i="6"/>
  <c r="A719" i="6"/>
  <c r="A712" i="6"/>
  <c r="I707" i="6"/>
  <c r="H707" i="6"/>
  <c r="F707" i="6"/>
  <c r="D707" i="6"/>
  <c r="E707" i="6"/>
  <c r="G711" i="6"/>
  <c r="C711" i="6"/>
  <c r="B711" i="6"/>
  <c r="I719" i="6" l="1"/>
  <c r="H719" i="6"/>
  <c r="F719" i="6"/>
  <c r="E719" i="6"/>
  <c r="D719" i="6"/>
  <c r="A724" i="6"/>
  <c r="I713" i="6"/>
  <c r="H713" i="6"/>
  <c r="F713" i="6"/>
  <c r="E713" i="6"/>
  <c r="D713" i="6"/>
  <c r="A718" i="6"/>
  <c r="G707" i="6"/>
  <c r="C707" i="6"/>
  <c r="B707" i="6"/>
  <c r="D712" i="6"/>
  <c r="A717" i="6"/>
  <c r="I712" i="6"/>
  <c r="H712" i="6"/>
  <c r="F712" i="6"/>
  <c r="E712" i="6"/>
  <c r="G708" i="6"/>
  <c r="C708" i="6"/>
  <c r="B708" i="6"/>
  <c r="G716" i="6"/>
  <c r="C716" i="6"/>
  <c r="B716" i="6"/>
  <c r="I721" i="6"/>
  <c r="H721" i="6"/>
  <c r="F721" i="6"/>
  <c r="E721" i="6"/>
  <c r="D721" i="6"/>
  <c r="A726" i="6"/>
  <c r="G714" i="6"/>
  <c r="C714" i="6"/>
  <c r="B714" i="6"/>
  <c r="G710" i="6"/>
  <c r="C710" i="6"/>
  <c r="B710" i="6"/>
  <c r="A720" i="6"/>
  <c r="I715" i="6"/>
  <c r="H715" i="6"/>
  <c r="F715" i="6"/>
  <c r="E715" i="6"/>
  <c r="D715" i="6"/>
  <c r="D720" i="6" l="1"/>
  <c r="A725" i="6"/>
  <c r="I720" i="6"/>
  <c r="H720" i="6"/>
  <c r="F720" i="6"/>
  <c r="E720" i="6"/>
  <c r="G715" i="6"/>
  <c r="C715" i="6"/>
  <c r="B715" i="6"/>
  <c r="A723" i="6"/>
  <c r="I718" i="6"/>
  <c r="H718" i="6"/>
  <c r="F718" i="6"/>
  <c r="E718" i="6"/>
  <c r="D718" i="6"/>
  <c r="F717" i="6"/>
  <c r="E717" i="6"/>
  <c r="D717" i="6"/>
  <c r="A722" i="6"/>
  <c r="I717" i="6"/>
  <c r="H717" i="6"/>
  <c r="C712" i="6"/>
  <c r="B712" i="6"/>
  <c r="G712" i="6"/>
  <c r="G713" i="6"/>
  <c r="C713" i="6"/>
  <c r="B713" i="6"/>
  <c r="I724" i="6"/>
  <c r="H724" i="6"/>
  <c r="F724" i="6"/>
  <c r="E724" i="6"/>
  <c r="D724" i="6"/>
  <c r="A729" i="6"/>
  <c r="A731" i="6"/>
  <c r="I726" i="6"/>
  <c r="H726" i="6"/>
  <c r="F726" i="6"/>
  <c r="E726" i="6"/>
  <c r="D726" i="6"/>
  <c r="G721" i="6"/>
  <c r="C721" i="6"/>
  <c r="B721" i="6"/>
  <c r="G719" i="6"/>
  <c r="C719" i="6"/>
  <c r="B719" i="6"/>
  <c r="G718" i="6" l="1"/>
  <c r="B718" i="6"/>
  <c r="C718" i="6"/>
  <c r="A736" i="6"/>
  <c r="I731" i="6"/>
  <c r="H731" i="6"/>
  <c r="D731" i="6"/>
  <c r="F731" i="6"/>
  <c r="E731" i="6"/>
  <c r="A728" i="6"/>
  <c r="I723" i="6"/>
  <c r="H723" i="6"/>
  <c r="F723" i="6"/>
  <c r="E723" i="6"/>
  <c r="D723" i="6"/>
  <c r="G717" i="6"/>
  <c r="C717" i="6"/>
  <c r="B717" i="6"/>
  <c r="I722" i="6"/>
  <c r="H722" i="6"/>
  <c r="F722" i="6"/>
  <c r="E722" i="6"/>
  <c r="D722" i="6"/>
  <c r="A727" i="6"/>
  <c r="I729" i="6"/>
  <c r="H729" i="6"/>
  <c r="F729" i="6"/>
  <c r="E729" i="6"/>
  <c r="D729" i="6"/>
  <c r="A734" i="6"/>
  <c r="G726" i="6"/>
  <c r="C726" i="6"/>
  <c r="B726" i="6"/>
  <c r="G724" i="6"/>
  <c r="C724" i="6"/>
  <c r="B724" i="6"/>
  <c r="C720" i="6"/>
  <c r="B720" i="6"/>
  <c r="G720" i="6"/>
  <c r="F725" i="6"/>
  <c r="E725" i="6"/>
  <c r="D725" i="6"/>
  <c r="A730" i="6"/>
  <c r="I725" i="6"/>
  <c r="H725" i="6"/>
  <c r="I730" i="6" l="1"/>
  <c r="H730" i="6"/>
  <c r="F730" i="6"/>
  <c r="E730" i="6"/>
  <c r="D730" i="6"/>
  <c r="A735" i="6"/>
  <c r="G725" i="6"/>
  <c r="C725" i="6"/>
  <c r="B725" i="6"/>
  <c r="G722" i="6"/>
  <c r="C722" i="6"/>
  <c r="B722" i="6"/>
  <c r="I727" i="6"/>
  <c r="H727" i="6"/>
  <c r="F727" i="6"/>
  <c r="E727" i="6"/>
  <c r="D727" i="6"/>
  <c r="A732" i="6"/>
  <c r="G723" i="6"/>
  <c r="C723" i="6"/>
  <c r="B723" i="6"/>
  <c r="D728" i="6"/>
  <c r="A733" i="6"/>
  <c r="I728" i="6"/>
  <c r="H728" i="6"/>
  <c r="F728" i="6"/>
  <c r="E728" i="6"/>
  <c r="G731" i="6"/>
  <c r="C731" i="6"/>
  <c r="B731" i="6"/>
  <c r="A739" i="6"/>
  <c r="I734" i="6"/>
  <c r="H734" i="6"/>
  <c r="F734" i="6"/>
  <c r="E734" i="6"/>
  <c r="D734" i="6"/>
  <c r="D736" i="6"/>
  <c r="A741" i="6"/>
  <c r="H736" i="6"/>
  <c r="I736" i="6"/>
  <c r="F736" i="6"/>
  <c r="E736" i="6"/>
  <c r="G729" i="6"/>
  <c r="C729" i="6"/>
  <c r="B729" i="6"/>
  <c r="C728" i="6" l="1"/>
  <c r="B728" i="6"/>
  <c r="G728" i="6"/>
  <c r="I732" i="6"/>
  <c r="H732" i="6"/>
  <c r="F732" i="6"/>
  <c r="E732" i="6"/>
  <c r="D732" i="6"/>
  <c r="A737" i="6"/>
  <c r="H741" i="6"/>
  <c r="F741" i="6"/>
  <c r="E741" i="6"/>
  <c r="D741" i="6"/>
  <c r="A746" i="6"/>
  <c r="I741" i="6"/>
  <c r="G727" i="6"/>
  <c r="C727" i="6"/>
  <c r="B727" i="6"/>
  <c r="F733" i="6"/>
  <c r="E733" i="6"/>
  <c r="D733" i="6"/>
  <c r="A738" i="6"/>
  <c r="H733" i="6"/>
  <c r="I733" i="6"/>
  <c r="I735" i="6"/>
  <c r="H735" i="6"/>
  <c r="F735" i="6"/>
  <c r="E735" i="6"/>
  <c r="D735" i="6"/>
  <c r="A740" i="6"/>
  <c r="C736" i="6"/>
  <c r="B736" i="6"/>
  <c r="G736" i="6"/>
  <c r="G734" i="6"/>
  <c r="B734" i="6"/>
  <c r="C734" i="6"/>
  <c r="A744" i="6"/>
  <c r="I739" i="6"/>
  <c r="H739" i="6"/>
  <c r="E739" i="6"/>
  <c r="F739" i="6"/>
  <c r="D739" i="6"/>
  <c r="G730" i="6"/>
  <c r="C730" i="6"/>
  <c r="B730" i="6"/>
  <c r="G739" i="6" l="1"/>
  <c r="C739" i="6"/>
  <c r="B739" i="6"/>
  <c r="G733" i="6"/>
  <c r="C733" i="6"/>
  <c r="B733" i="6"/>
  <c r="I738" i="6"/>
  <c r="H738" i="6"/>
  <c r="F738" i="6"/>
  <c r="E738" i="6"/>
  <c r="D738" i="6"/>
  <c r="A743" i="6"/>
  <c r="I737" i="6"/>
  <c r="H737" i="6"/>
  <c r="F737" i="6"/>
  <c r="E737" i="6"/>
  <c r="D737" i="6"/>
  <c r="A742" i="6"/>
  <c r="I740" i="6"/>
  <c r="H740" i="6"/>
  <c r="F740" i="6"/>
  <c r="E740" i="6"/>
  <c r="D740" i="6"/>
  <c r="A745" i="6"/>
  <c r="E744" i="6"/>
  <c r="D744" i="6"/>
  <c r="A749" i="6"/>
  <c r="I744" i="6"/>
  <c r="H744" i="6"/>
  <c r="F744" i="6"/>
  <c r="G732" i="6"/>
  <c r="C732" i="6"/>
  <c r="B732" i="6"/>
  <c r="C741" i="6"/>
  <c r="B741" i="6"/>
  <c r="I746" i="6"/>
  <c r="H746" i="6"/>
  <c r="F746" i="6"/>
  <c r="E746" i="6"/>
  <c r="D746" i="6"/>
  <c r="A751" i="6"/>
  <c r="G735" i="6"/>
  <c r="C735" i="6"/>
  <c r="B735" i="6"/>
  <c r="I745" i="6" l="1"/>
  <c r="H745" i="6"/>
  <c r="F745" i="6"/>
  <c r="E745" i="6"/>
  <c r="D745" i="6"/>
  <c r="A750" i="6"/>
  <c r="A747" i="6"/>
  <c r="I742" i="6"/>
  <c r="H742" i="6"/>
  <c r="F742" i="6"/>
  <c r="E742" i="6"/>
  <c r="D742" i="6"/>
  <c r="G737" i="6"/>
  <c r="C737" i="6"/>
  <c r="B737" i="6"/>
  <c r="I751" i="6"/>
  <c r="H751" i="6"/>
  <c r="F751" i="6"/>
  <c r="E751" i="6"/>
  <c r="D751" i="6"/>
  <c r="A756" i="6"/>
  <c r="I743" i="6"/>
  <c r="H743" i="6"/>
  <c r="F743" i="6"/>
  <c r="E743" i="6"/>
  <c r="D743" i="6"/>
  <c r="A748" i="6"/>
  <c r="G738" i="6"/>
  <c r="C738" i="6"/>
  <c r="B738" i="6"/>
  <c r="G746" i="6"/>
  <c r="C746" i="6"/>
  <c r="B746" i="6"/>
  <c r="G740" i="6"/>
  <c r="C740" i="6"/>
  <c r="B740" i="6"/>
  <c r="C744" i="6"/>
  <c r="B744" i="6"/>
  <c r="G744" i="6"/>
  <c r="H749" i="6"/>
  <c r="F749" i="6"/>
  <c r="E749" i="6"/>
  <c r="D749" i="6"/>
  <c r="A754" i="6"/>
  <c r="I749" i="6"/>
  <c r="I756" i="6" l="1"/>
  <c r="H756" i="6"/>
  <c r="F756" i="6"/>
  <c r="E756" i="6"/>
  <c r="D756" i="6"/>
  <c r="A761" i="6"/>
  <c r="G743" i="6"/>
  <c r="C743" i="6"/>
  <c r="B743" i="6"/>
  <c r="I754" i="6"/>
  <c r="H754" i="6"/>
  <c r="F754" i="6"/>
  <c r="E754" i="6"/>
  <c r="D754" i="6"/>
  <c r="A759" i="6"/>
  <c r="G751" i="6"/>
  <c r="C751" i="6"/>
  <c r="B751" i="6"/>
  <c r="G749" i="6"/>
  <c r="C749" i="6"/>
  <c r="B749" i="6"/>
  <c r="A755" i="6"/>
  <c r="I750" i="6"/>
  <c r="H750" i="6"/>
  <c r="F750" i="6"/>
  <c r="E750" i="6"/>
  <c r="D750" i="6"/>
  <c r="G742" i="6"/>
  <c r="C742" i="6"/>
  <c r="B742" i="6"/>
  <c r="A752" i="6"/>
  <c r="I747" i="6"/>
  <c r="H747" i="6"/>
  <c r="F747" i="6"/>
  <c r="D747" i="6"/>
  <c r="E747" i="6"/>
  <c r="I748" i="6"/>
  <c r="H748" i="6"/>
  <c r="F748" i="6"/>
  <c r="E748" i="6"/>
  <c r="D748" i="6"/>
  <c r="A753" i="6"/>
  <c r="G745" i="6"/>
  <c r="C745" i="6"/>
  <c r="B745" i="6"/>
  <c r="G750" i="6" l="1"/>
  <c r="C750" i="6"/>
  <c r="B750" i="6"/>
  <c r="G748" i="6"/>
  <c r="C748" i="6"/>
  <c r="B748" i="6"/>
  <c r="I753" i="6"/>
  <c r="H753" i="6"/>
  <c r="F753" i="6"/>
  <c r="E753" i="6"/>
  <c r="D753" i="6"/>
  <c r="A758" i="6"/>
  <c r="G754" i="6"/>
  <c r="C754" i="6"/>
  <c r="B754" i="6"/>
  <c r="A760" i="6"/>
  <c r="I755" i="6"/>
  <c r="H755" i="6"/>
  <c r="F755" i="6"/>
  <c r="E755" i="6"/>
  <c r="D755" i="6"/>
  <c r="I761" i="6"/>
  <c r="H761" i="6"/>
  <c r="F761" i="6"/>
  <c r="E761" i="6"/>
  <c r="D761" i="6"/>
  <c r="A766" i="6"/>
  <c r="I759" i="6"/>
  <c r="H759" i="6"/>
  <c r="F759" i="6"/>
  <c r="E759" i="6"/>
  <c r="D759" i="6"/>
  <c r="A764" i="6"/>
  <c r="B747" i="6"/>
  <c r="C747" i="6"/>
  <c r="G747" i="6"/>
  <c r="E752" i="6"/>
  <c r="D752" i="6"/>
  <c r="A757" i="6"/>
  <c r="I752" i="6"/>
  <c r="H752" i="6"/>
  <c r="F752" i="6"/>
  <c r="G756" i="6"/>
  <c r="C756" i="6"/>
  <c r="B756" i="6"/>
  <c r="G761" i="6" l="1"/>
  <c r="C761" i="6"/>
  <c r="B761" i="6"/>
  <c r="C752" i="6"/>
  <c r="B752" i="6"/>
  <c r="G752" i="6"/>
  <c r="B755" i="6"/>
  <c r="G755" i="6"/>
  <c r="C755" i="6"/>
  <c r="I764" i="6"/>
  <c r="H764" i="6"/>
  <c r="F764" i="6"/>
  <c r="E764" i="6"/>
  <c r="D764" i="6"/>
  <c r="A769" i="6"/>
  <c r="E760" i="6"/>
  <c r="D760" i="6"/>
  <c r="A765" i="6"/>
  <c r="I760" i="6"/>
  <c r="H760" i="6"/>
  <c r="F760" i="6"/>
  <c r="H757" i="6"/>
  <c r="F757" i="6"/>
  <c r="E757" i="6"/>
  <c r="D757" i="6"/>
  <c r="A762" i="6"/>
  <c r="I757" i="6"/>
  <c r="G753" i="6"/>
  <c r="C753" i="6"/>
  <c r="B753" i="6"/>
  <c r="A771" i="6"/>
  <c r="I766" i="6"/>
  <c r="H766" i="6"/>
  <c r="F766" i="6"/>
  <c r="E766" i="6"/>
  <c r="D766" i="6"/>
  <c r="G759" i="6"/>
  <c r="C759" i="6"/>
  <c r="B759" i="6"/>
  <c r="A763" i="6"/>
  <c r="I758" i="6"/>
  <c r="H758" i="6"/>
  <c r="F758" i="6"/>
  <c r="E758" i="6"/>
  <c r="D758" i="6"/>
  <c r="C760" i="6" l="1"/>
  <c r="B760" i="6"/>
  <c r="G760" i="6"/>
  <c r="H765" i="6"/>
  <c r="F765" i="6"/>
  <c r="E765" i="6"/>
  <c r="D765" i="6"/>
  <c r="A770" i="6"/>
  <c r="I76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D763" i="6"/>
  <c r="E763" i="6"/>
  <c r="G764" i="6"/>
  <c r="C764" i="6"/>
  <c r="B764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I771" i="6"/>
  <c r="H771" i="6"/>
  <c r="F771" i="6"/>
  <c r="E771" i="6"/>
  <c r="D771" i="6"/>
  <c r="A779" i="6" l="1"/>
  <c r="I774" i="6"/>
  <c r="H774" i="6"/>
  <c r="F774" i="6"/>
  <c r="E774" i="6"/>
  <c r="D774" i="6"/>
  <c r="E776" i="6"/>
  <c r="D776" i="6"/>
  <c r="A781" i="6"/>
  <c r="I776" i="6"/>
  <c r="H776" i="6"/>
  <c r="F776" i="6"/>
  <c r="B763" i="6"/>
  <c r="C763" i="6"/>
  <c r="G763" i="6"/>
  <c r="I767" i="6"/>
  <c r="H767" i="6"/>
  <c r="F767" i="6"/>
  <c r="E767" i="6"/>
  <c r="D767" i="6"/>
  <c r="A772" i="6"/>
  <c r="E768" i="6"/>
  <c r="D768" i="6"/>
  <c r="A773" i="6"/>
  <c r="I768" i="6"/>
  <c r="H768" i="6"/>
  <c r="F768" i="6"/>
  <c r="G769" i="6"/>
  <c r="C769" i="6"/>
  <c r="B769" i="6"/>
  <c r="G765" i="6"/>
  <c r="C765" i="6"/>
  <c r="B765" i="6"/>
  <c r="I770" i="6"/>
  <c r="H770" i="6"/>
  <c r="F770" i="6"/>
  <c r="E770" i="6"/>
  <c r="D770" i="6"/>
  <c r="A775" i="6"/>
  <c r="B771" i="6"/>
  <c r="G771" i="6"/>
  <c r="C771" i="6"/>
  <c r="G762" i="6"/>
  <c r="C762" i="6"/>
  <c r="B762" i="6"/>
  <c r="G767" i="6" l="1"/>
  <c r="C767" i="6"/>
  <c r="B767" i="6"/>
  <c r="H773" i="6"/>
  <c r="F773" i="6"/>
  <c r="E773" i="6"/>
  <c r="D773" i="6"/>
  <c r="A778" i="6"/>
  <c r="I773" i="6"/>
  <c r="I772" i="6"/>
  <c r="H772" i="6"/>
  <c r="F772" i="6"/>
  <c r="E772" i="6"/>
  <c r="D772" i="6"/>
  <c r="A777" i="6"/>
  <c r="I775" i="6"/>
  <c r="H775" i="6"/>
  <c r="F775" i="6"/>
  <c r="E775" i="6"/>
  <c r="D775" i="6"/>
  <c r="A780" i="6"/>
  <c r="C776" i="6"/>
  <c r="B776" i="6"/>
  <c r="G776" i="6"/>
  <c r="H781" i="6"/>
  <c r="F781" i="6"/>
  <c r="E781" i="6"/>
  <c r="D781" i="6"/>
  <c r="A786" i="6"/>
  <c r="I781" i="6"/>
  <c r="G774" i="6"/>
  <c r="C774" i="6"/>
  <c r="B774" i="6"/>
  <c r="G770" i="6"/>
  <c r="C770" i="6"/>
  <c r="B770" i="6"/>
  <c r="C768" i="6"/>
  <c r="B768" i="6"/>
  <c r="G768" i="6"/>
  <c r="A784" i="6"/>
  <c r="I779" i="6"/>
  <c r="H779" i="6"/>
  <c r="F779" i="6"/>
  <c r="D779" i="6"/>
  <c r="E779" i="6"/>
  <c r="B779" i="6" l="1"/>
  <c r="C779" i="6"/>
  <c r="G779" i="6"/>
  <c r="I777" i="6"/>
  <c r="H777" i="6"/>
  <c r="F777" i="6"/>
  <c r="E777" i="6"/>
  <c r="D777" i="6"/>
  <c r="A782" i="6"/>
  <c r="G775" i="6"/>
  <c r="C775" i="6"/>
  <c r="B775" i="6"/>
  <c r="G772" i="6"/>
  <c r="C772" i="6"/>
  <c r="B772" i="6"/>
  <c r="G773" i="6"/>
  <c r="C773" i="6"/>
  <c r="B773" i="6"/>
  <c r="I778" i="6"/>
  <c r="H778" i="6"/>
  <c r="F778" i="6"/>
  <c r="E778" i="6"/>
  <c r="D778" i="6"/>
  <c r="A783" i="6"/>
  <c r="I780" i="6"/>
  <c r="H780" i="6"/>
  <c r="F780" i="6"/>
  <c r="E780" i="6"/>
  <c r="D780" i="6"/>
  <c r="A785" i="6"/>
  <c r="E784" i="6"/>
  <c r="D784" i="6"/>
  <c r="A789" i="6"/>
  <c r="I784" i="6"/>
  <c r="H784" i="6"/>
  <c r="F784" i="6"/>
  <c r="I786" i="6"/>
  <c r="H786" i="6"/>
  <c r="F786" i="6"/>
  <c r="E786" i="6"/>
  <c r="D786" i="6"/>
  <c r="A791" i="6"/>
  <c r="G781" i="6"/>
  <c r="C781" i="6"/>
  <c r="B781" i="6"/>
  <c r="G778" i="6" l="1"/>
  <c r="C778" i="6"/>
  <c r="B778" i="6"/>
  <c r="I783" i="6"/>
  <c r="H783" i="6"/>
  <c r="F783" i="6"/>
  <c r="E783" i="6"/>
  <c r="D783" i="6"/>
  <c r="A788" i="6"/>
  <c r="G786" i="6"/>
  <c r="C786" i="6"/>
  <c r="B786" i="6"/>
  <c r="H789" i="6"/>
  <c r="F789" i="6"/>
  <c r="E789" i="6"/>
  <c r="D789" i="6"/>
  <c r="A794" i="6"/>
  <c r="I789" i="6"/>
  <c r="A787" i="6"/>
  <c r="I782" i="6"/>
  <c r="H782" i="6"/>
  <c r="F782" i="6"/>
  <c r="E782" i="6"/>
  <c r="D782" i="6"/>
  <c r="I785" i="6"/>
  <c r="H785" i="6"/>
  <c r="F785" i="6"/>
  <c r="E785" i="6"/>
  <c r="D785" i="6"/>
  <c r="A790" i="6"/>
  <c r="C784" i="6"/>
  <c r="B784" i="6"/>
  <c r="G784" i="6"/>
  <c r="G777" i="6"/>
  <c r="C777" i="6"/>
  <c r="B777" i="6"/>
  <c r="I791" i="6"/>
  <c r="H791" i="6"/>
  <c r="F791" i="6"/>
  <c r="E791" i="6"/>
  <c r="D791" i="6"/>
  <c r="A796" i="6"/>
  <c r="G780" i="6"/>
  <c r="C780" i="6"/>
  <c r="B780" i="6"/>
  <c r="G789" i="6" l="1"/>
  <c r="C789" i="6"/>
  <c r="B789" i="6"/>
  <c r="G791" i="6"/>
  <c r="C791" i="6"/>
  <c r="B791" i="6"/>
  <c r="I794" i="6"/>
  <c r="H794" i="6"/>
  <c r="F794" i="6"/>
  <c r="E794" i="6"/>
  <c r="D794" i="6"/>
  <c r="A799" i="6"/>
  <c r="I788" i="6"/>
  <c r="H788" i="6"/>
  <c r="F788" i="6"/>
  <c r="E788" i="6"/>
  <c r="D788" i="6"/>
  <c r="A793" i="6"/>
  <c r="A795" i="6"/>
  <c r="I790" i="6"/>
  <c r="H790" i="6"/>
  <c r="F790" i="6"/>
  <c r="E790" i="6"/>
  <c r="D790" i="6"/>
  <c r="G783" i="6"/>
  <c r="C783" i="6"/>
  <c r="B783" i="6"/>
  <c r="A792" i="6"/>
  <c r="I787" i="6"/>
  <c r="H787" i="6"/>
  <c r="F787" i="6"/>
  <c r="E787" i="6"/>
  <c r="D787" i="6"/>
  <c r="G782" i="6"/>
  <c r="C782" i="6"/>
  <c r="B782" i="6"/>
  <c r="I796" i="6"/>
  <c r="H796" i="6"/>
  <c r="F796" i="6"/>
  <c r="E796" i="6"/>
  <c r="D796" i="6"/>
  <c r="A801" i="6"/>
  <c r="G785" i="6"/>
  <c r="C785" i="6"/>
  <c r="B785" i="6"/>
  <c r="I801" i="6" l="1"/>
  <c r="H801" i="6"/>
  <c r="F801" i="6"/>
  <c r="E801" i="6"/>
  <c r="D801" i="6"/>
  <c r="A806" i="6"/>
  <c r="G788" i="6"/>
  <c r="C788" i="6"/>
  <c r="B788" i="6"/>
  <c r="I793" i="6"/>
  <c r="H793" i="6"/>
  <c r="F793" i="6"/>
  <c r="E793" i="6"/>
  <c r="D793" i="6"/>
  <c r="A798" i="6"/>
  <c r="I799" i="6"/>
  <c r="H799" i="6"/>
  <c r="F799" i="6"/>
  <c r="E799" i="6"/>
  <c r="D799" i="6"/>
  <c r="A804" i="6"/>
  <c r="A800" i="6"/>
  <c r="I795" i="6"/>
  <c r="H795" i="6"/>
  <c r="F795" i="6"/>
  <c r="D795" i="6"/>
  <c r="E795" i="6"/>
  <c r="G794" i="6"/>
  <c r="C794" i="6"/>
  <c r="B794" i="6"/>
  <c r="G790" i="6"/>
  <c r="C790" i="6"/>
  <c r="B790" i="6"/>
  <c r="G796" i="6"/>
  <c r="C796" i="6"/>
  <c r="B796" i="6"/>
  <c r="E792" i="6"/>
  <c r="D792" i="6"/>
  <c r="A797" i="6"/>
  <c r="I792" i="6"/>
  <c r="H792" i="6"/>
  <c r="F792" i="6"/>
  <c r="B787" i="6"/>
  <c r="G787" i="6"/>
  <c r="C787" i="6"/>
  <c r="B795" i="6" l="1"/>
  <c r="C795" i="6"/>
  <c r="G795" i="6"/>
  <c r="H797" i="6"/>
  <c r="F797" i="6"/>
  <c r="E797" i="6"/>
  <c r="D797" i="6"/>
  <c r="A802" i="6"/>
  <c r="I797" i="6"/>
  <c r="G799" i="6"/>
  <c r="C799" i="6"/>
  <c r="B799" i="6"/>
  <c r="C792" i="6"/>
  <c r="B792" i="6"/>
  <c r="G792" i="6"/>
  <c r="A803" i="6"/>
  <c r="I798" i="6"/>
  <c r="H798" i="6"/>
  <c r="F798" i="6"/>
  <c r="E798" i="6"/>
  <c r="D798" i="6"/>
  <c r="I804" i="6"/>
  <c r="H804" i="6"/>
  <c r="F804" i="6"/>
  <c r="E804" i="6"/>
  <c r="D804" i="6"/>
  <c r="A809" i="6"/>
  <c r="G793" i="6"/>
  <c r="C793" i="6"/>
  <c r="B793" i="6"/>
  <c r="E800" i="6"/>
  <c r="D800" i="6"/>
  <c r="A805" i="6"/>
  <c r="I800" i="6"/>
  <c r="H800" i="6"/>
  <c r="F800" i="6"/>
  <c r="A811" i="6"/>
  <c r="I806" i="6"/>
  <c r="H806" i="6"/>
  <c r="F806" i="6"/>
  <c r="E806" i="6"/>
  <c r="D806" i="6"/>
  <c r="G801" i="6"/>
  <c r="C801" i="6"/>
  <c r="B801" i="6"/>
  <c r="G804" i="6" l="1"/>
  <c r="C804" i="6"/>
  <c r="B804" i="6"/>
  <c r="G798" i="6"/>
  <c r="C798" i="6"/>
  <c r="B798" i="6"/>
  <c r="A808" i="6"/>
  <c r="I803" i="6"/>
  <c r="H803" i="6"/>
  <c r="F803" i="6"/>
  <c r="E803" i="6"/>
  <c r="E802" i="6" s="1"/>
  <c r="D803" i="6"/>
  <c r="C800" i="6"/>
  <c r="B800" i="6"/>
  <c r="G800" i="6"/>
  <c r="H805" i="6"/>
  <c r="F805" i="6"/>
  <c r="E805" i="6"/>
  <c r="D805" i="6"/>
  <c r="A810" i="6"/>
  <c r="I805" i="6"/>
  <c r="G797" i="6"/>
  <c r="C797" i="6"/>
  <c r="B797" i="6"/>
  <c r="G806" i="6"/>
  <c r="C806" i="6"/>
  <c r="B806" i="6"/>
  <c r="A816" i="6"/>
  <c r="I811" i="6"/>
  <c r="H811" i="6"/>
  <c r="F811" i="6"/>
  <c r="D811" i="6"/>
  <c r="E811" i="6"/>
  <c r="I802" i="6"/>
  <c r="H802" i="6"/>
  <c r="F802" i="6"/>
  <c r="D802" i="6"/>
  <c r="A807" i="6"/>
  <c r="I809" i="6"/>
  <c r="H809" i="6"/>
  <c r="F809" i="6"/>
  <c r="E809" i="6"/>
  <c r="D809" i="6"/>
  <c r="A814" i="6"/>
  <c r="A819" i="6" l="1"/>
  <c r="I814" i="6"/>
  <c r="H814" i="6"/>
  <c r="F814" i="6"/>
  <c r="E814" i="6"/>
  <c r="D814" i="6"/>
  <c r="I810" i="6"/>
  <c r="H810" i="6"/>
  <c r="F810" i="6"/>
  <c r="E810" i="6"/>
  <c r="D810" i="6"/>
  <c r="A815" i="6"/>
  <c r="B803" i="6"/>
  <c r="G803" i="6"/>
  <c r="C803" i="6"/>
  <c r="G802" i="6"/>
  <c r="C802" i="6"/>
  <c r="B802" i="6"/>
  <c r="E808" i="6"/>
  <c r="D808" i="6"/>
  <c r="A813" i="6"/>
  <c r="I808" i="6"/>
  <c r="H808" i="6"/>
  <c r="F808" i="6"/>
  <c r="G805" i="6"/>
  <c r="C805" i="6"/>
  <c r="B805" i="6"/>
  <c r="B811" i="6"/>
  <c r="C811" i="6"/>
  <c r="G811" i="6"/>
  <c r="G809" i="6"/>
  <c r="C809" i="6"/>
  <c r="B809" i="6"/>
  <c r="I807" i="6"/>
  <c r="H807" i="6"/>
  <c r="F807" i="6"/>
  <c r="E807" i="6"/>
  <c r="D807" i="6"/>
  <c r="A812" i="6"/>
  <c r="E816" i="6"/>
  <c r="D816" i="6"/>
  <c r="A821" i="6"/>
  <c r="I816" i="6"/>
  <c r="H816" i="6"/>
  <c r="F816" i="6"/>
  <c r="C808" i="6" l="1"/>
  <c r="B808" i="6"/>
  <c r="G808" i="6"/>
  <c r="H813" i="6"/>
  <c r="F813" i="6"/>
  <c r="E813" i="6"/>
  <c r="D813" i="6"/>
  <c r="A818" i="6"/>
  <c r="I813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G807" i="6"/>
  <c r="C807" i="6"/>
  <c r="B807" i="6"/>
  <c r="H821" i="6"/>
  <c r="F821" i="6"/>
  <c r="E821" i="6"/>
  <c r="D821" i="6"/>
  <c r="I821" i="6"/>
  <c r="G810" i="6"/>
  <c r="C810" i="6"/>
  <c r="B810" i="6"/>
  <c r="C816" i="6"/>
  <c r="B816" i="6"/>
  <c r="G816" i="6"/>
  <c r="G814" i="6"/>
  <c r="C814" i="6"/>
  <c r="B814" i="6"/>
  <c r="I819" i="6"/>
  <c r="H819" i="6"/>
  <c r="F819" i="6"/>
  <c r="E819" i="6"/>
  <c r="D819" i="6"/>
  <c r="I820" i="6" l="1"/>
  <c r="H820" i="6"/>
  <c r="F820" i="6"/>
  <c r="E820" i="6"/>
  <c r="D820" i="6"/>
  <c r="G815" i="6"/>
  <c r="C815" i="6"/>
  <c r="B815" i="6"/>
  <c r="I817" i="6"/>
  <c r="H817" i="6"/>
  <c r="F817" i="6"/>
  <c r="D817" i="6"/>
  <c r="A822" i="6"/>
  <c r="B819" i="6"/>
  <c r="G819" i="6"/>
  <c r="C819" i="6"/>
  <c r="G812" i="6"/>
  <c r="C812" i="6"/>
  <c r="B812" i="6"/>
  <c r="G813" i="6"/>
  <c r="C813" i="6"/>
  <c r="B813" i="6"/>
  <c r="I818" i="6"/>
  <c r="H818" i="6"/>
  <c r="F818" i="6"/>
  <c r="E818" i="6"/>
  <c r="E817" i="6" s="1"/>
  <c r="D818" i="6"/>
  <c r="A823" i="6"/>
  <c r="G821" i="6"/>
  <c r="C821" i="6"/>
  <c r="B821" i="6"/>
  <c r="G818" i="6" l="1"/>
  <c r="C818" i="6"/>
  <c r="B818" i="6"/>
  <c r="I822" i="6"/>
  <c r="H822" i="6"/>
  <c r="F822" i="6"/>
  <c r="E822" i="6"/>
  <c r="D822" i="6"/>
  <c r="G817" i="6"/>
  <c r="C817" i="6"/>
  <c r="B817" i="6"/>
  <c r="I823" i="6"/>
  <c r="H823" i="6"/>
  <c r="F823" i="6"/>
  <c r="E823" i="6"/>
  <c r="D823" i="6"/>
  <c r="G820" i="6"/>
  <c r="C820" i="6"/>
  <c r="B820" i="6"/>
  <c r="G822" i="6" l="1"/>
  <c r="C822" i="6"/>
  <c r="B822" i="6"/>
  <c r="G823" i="6"/>
  <c r="C823" i="6"/>
  <c r="B823" i="6"/>
  <c r="G2" i="1" l="1"/>
  <c r="G8" i="1" l="1"/>
  <c r="F8" i="1"/>
  <c r="F7" i="1"/>
  <c r="G7" i="1"/>
  <c r="G4" i="1"/>
  <c r="F6" i="1"/>
  <c r="G6" i="1"/>
  <c r="G5" i="1"/>
  <c r="G3" i="1"/>
  <c r="E8" i="1" l="1"/>
  <c r="E7" i="1"/>
  <c r="E6" i="1"/>
  <c r="I7" i="11" l="1"/>
  <c r="I2" i="11"/>
  <c r="I9" i="11"/>
  <c r="I8" i="11"/>
  <c r="I6" i="11"/>
  <c r="I3" i="11"/>
  <c r="I5" i="11"/>
  <c r="I4" i="11"/>
  <c r="I5" i="3"/>
  <c r="I3" i="3"/>
  <c r="I2" i="3"/>
  <c r="I2" i="8" s="1"/>
  <c r="I3" i="8" s="1"/>
  <c r="I4" i="8" s="1"/>
  <c r="I5" i="8" s="1"/>
  <c r="I2" i="5"/>
  <c r="I6" i="3"/>
  <c r="I4" i="3"/>
  <c r="I3" i="5"/>
  <c r="I4" i="5"/>
  <c r="E3" i="11" l="1"/>
  <c r="E6" i="11"/>
  <c r="F4" i="11"/>
  <c r="F7" i="11"/>
  <c r="F3" i="11"/>
  <c r="E5" i="11"/>
  <c r="E7" i="11"/>
  <c r="F5" i="11"/>
  <c r="F6" i="11"/>
  <c r="E4" i="11"/>
  <c r="F6" i="3"/>
  <c r="E6" i="3"/>
  <c r="F3" i="3"/>
  <c r="E3" i="3"/>
  <c r="F5" i="3"/>
  <c r="E5" i="3"/>
  <c r="E4" i="3"/>
  <c r="F4" i="3"/>
  <c r="H2" i="5" l="1"/>
  <c r="B16" i="4" l="1"/>
  <c r="J4" i="2" l="1"/>
  <c r="J9" i="2"/>
  <c r="J3" i="2"/>
  <c r="J5" i="2"/>
  <c r="J8" i="2"/>
  <c r="J7" i="2"/>
  <c r="J2" i="2"/>
  <c r="J6" i="2"/>
  <c r="H3" i="1"/>
  <c r="H6" i="1" l="1"/>
  <c r="H7" i="1"/>
  <c r="H8" i="1"/>
  <c r="H4" i="5" l="1"/>
  <c r="H3" i="5" l="1"/>
  <c r="F9" i="11" l="1"/>
  <c r="E9" i="11"/>
  <c r="F8" i="11"/>
  <c r="E8" i="11"/>
  <c r="H4" i="3"/>
  <c r="H5" i="3"/>
  <c r="H6" i="11"/>
  <c r="H9" i="11"/>
  <c r="G5" i="11"/>
  <c r="H7" i="11"/>
  <c r="H4" i="11"/>
  <c r="G7" i="11"/>
  <c r="H5" i="11"/>
  <c r="G4" i="11"/>
  <c r="G6" i="11"/>
  <c r="H3" i="3"/>
  <c r="H6" i="3"/>
  <c r="G3" i="11"/>
  <c r="H8" i="11"/>
  <c r="G3" i="3"/>
  <c r="G4" i="3"/>
  <c r="H3" i="11"/>
  <c r="G2" i="14" l="1"/>
  <c r="B2" i="4"/>
  <c r="H2" i="11" l="1"/>
  <c r="H2" i="3" l="1"/>
  <c r="H2" i="14" l="1"/>
  <c r="H2" i="9"/>
  <c r="H3" i="9" l="1"/>
  <c r="H5" i="1" l="1"/>
  <c r="B8" i="4"/>
  <c r="B12" i="4"/>
  <c r="H4" i="1"/>
  <c r="B9" i="4"/>
  <c r="J4" i="9" l="1"/>
  <c r="J2" i="14"/>
  <c r="J2" i="9"/>
  <c r="J2" i="8" s="1"/>
  <c r="J3" i="8" s="1"/>
  <c r="J4" i="8" s="1"/>
  <c r="J5" i="8" s="1"/>
  <c r="J3" i="9"/>
  <c r="E7" i="13" a="1"/>
  <c r="E7" i="13" s="1"/>
  <c r="E6" i="13" a="1"/>
  <c r="E6" i="13" s="1"/>
  <c r="E4" i="13" a="1"/>
  <c r="E4" i="13" s="1"/>
  <c r="E3" i="13" a="1"/>
  <c r="E3" i="13" s="1"/>
  <c r="E2" i="13" a="1"/>
  <c r="E2" i="13" s="1"/>
  <c r="B6" i="12"/>
  <c r="C6" i="12" l="1" a="1"/>
  <c r="C6" i="12" s="1"/>
  <c r="E6" i="12" a="1"/>
  <c r="E6" i="12" s="1"/>
  <c r="C8" i="12" a="1"/>
  <c r="C8" i="12" s="1"/>
  <c r="C7" i="12" a="1"/>
  <c r="C7" i="12" s="1"/>
  <c r="G5" i="13" l="1" a="1"/>
  <c r="G5" i="13" s="1"/>
  <c r="F5" i="13" a="1"/>
  <c r="F5" i="13" s="1"/>
  <c r="G5" i="8" l="1"/>
  <c r="F2" i="13" l="1" a="1"/>
  <c r="F2" i="13" s="1"/>
  <c r="C5" i="12" a="1"/>
  <c r="C5" i="12" s="1"/>
  <c r="G7" i="13" l="1" a="1"/>
  <c r="G7" i="13" s="1"/>
  <c r="F7" i="13" a="1"/>
  <c r="F7" i="13" s="1"/>
  <c r="G3" i="13" a="1"/>
  <c r="G3" i="13" s="1"/>
  <c r="F3" i="13" a="1"/>
  <c r="F3" i="13" s="1"/>
  <c r="G4" i="13" a="1"/>
  <c r="G4" i="13" s="1"/>
  <c r="F4" i="13" a="1"/>
  <c r="F4" i="13" s="1"/>
  <c r="G6" i="13" a="1"/>
  <c r="G6" i="13" s="1"/>
  <c r="F6" i="13" a="1"/>
  <c r="F6" i="13" s="1"/>
  <c r="C9" i="12" a="1"/>
  <c r="C9" i="12" s="1"/>
  <c r="D3" i="12" a="1"/>
  <c r="D3" i="12" s="1"/>
  <c r="D8" i="12" a="1"/>
  <c r="D8" i="12" s="1"/>
  <c r="D7" i="12" a="1"/>
  <c r="D7" i="12" s="1"/>
  <c r="D4" i="12" a="1"/>
  <c r="D4" i="12" s="1"/>
  <c r="B4" i="12"/>
  <c r="D5" i="12" a="1"/>
  <c r="D5" i="12" s="1"/>
  <c r="B3" i="12"/>
  <c r="G2" i="13" a="1"/>
  <c r="G2" i="13" s="1"/>
  <c r="B7" i="12"/>
  <c r="F6" i="12" l="1" a="1"/>
  <c r="F6" i="12" s="1"/>
  <c r="D6" i="12" a="1"/>
  <c r="D6" i="12" s="1"/>
  <c r="E8" i="12" a="1"/>
  <c r="E8" i="12" s="1"/>
  <c r="B8" i="12"/>
  <c r="D9" i="12" a="1"/>
  <c r="D9" i="12" s="1"/>
  <c r="F8" i="12" a="1"/>
  <c r="F8" i="12" s="1"/>
  <c r="F4" i="12" l="1" a="1"/>
  <c r="F4" i="12" s="1"/>
  <c r="E4" i="12" a="1"/>
  <c r="E4" i="12" s="1"/>
  <c r="F3" i="12" a="1"/>
  <c r="F3" i="12" s="1"/>
  <c r="E3" i="12" a="1"/>
  <c r="E3" i="12" s="1"/>
  <c r="F7" i="12" a="1"/>
  <c r="F7" i="12" s="1"/>
  <c r="E7" i="12" a="1"/>
  <c r="E7" i="12" s="1"/>
  <c r="B5" i="12"/>
  <c r="H5" i="8"/>
  <c r="F5" i="12" l="1" a="1"/>
  <c r="F5" i="12" s="1"/>
  <c r="E5" i="12" a="1"/>
  <c r="E5" i="12" s="1"/>
  <c r="B2" i="12" l="1"/>
  <c r="B9" i="12" s="1"/>
  <c r="F9" i="12" l="1" a="1"/>
  <c r="F9" i="12" s="1"/>
  <c r="E9" i="12" a="1"/>
  <c r="E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<sst xmlns="http://schemas.openxmlformats.org/spreadsheetml/2006/main" count="292" uniqueCount="96">
  <si>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</si>
  <si>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</si>
  <si>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</si>
  <si>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</si>
  <si>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</si>
  <si>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</si>
  <si>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</si>
  <si>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</si>
  <si>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</si>
  <si>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</si>
  <si>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</si>
  <si>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</si>
  <si>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</si>
  <si>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</si>
  <si>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</si>
  <si>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</si>
  <si>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</si>
  <si>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</si>
  <si>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</si>
  <si>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</si>
  <si>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</si>
  <si>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</si>
  <si>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</si>
  <si>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</si>
  <si>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</si>
  <si>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</si>
  <si>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</si>
  <si>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</si>
  <si>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</si>
  <si>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</si>
  <si>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</si>
  <si>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</si>
  <si>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</si>
  <si>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</si>
  <si>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</si>
  <si>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</si>
  <si>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</si>
  <si>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</si>
  <si>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</si>
  <si>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</si>
  <si>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</si>
  <si>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</si>
  <si>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</si>
  <si>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</si>
  <si>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</si>
  <si>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</si>
  <si>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</si>
  <si>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</si>
  <si>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</si>
  <si>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</si>
  <si>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</si>
  <si>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</si>
  <si>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</si>
  <si>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</si>
  <si>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</si>
  <si>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</si>
  <si>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</si>
  <si>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</si>
  <si>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</si>
  <si>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</si>
  <si>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</si>
  <si>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</si>
  <si>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</si>
  <si>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</si>
  <si>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</si>
  <si>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</si>
  <si>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</si>
  <si>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</si>
  <si>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</si>
  <si>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</si>
  <si>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</si>
  <si>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</si>
  <si>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</si>
  <si>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</si>
  <si>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</si>
  <si>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</si>
  <si>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</si>
  <si>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</si>
  <si>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</si>
  <si>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</si>
  <si>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Sep24 85C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</si>
  <si>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</si>
  <si>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</si>
  <si>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</si>
  <si>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</si>
  <si>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</si>
  <si>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</si>
  <si>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</si>
  <si>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</si>
  <si>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NZU 38P Aug24</t>
  </si>
  <si>
    <t>ACCU 30P Mar25</t>
  </si>
  <si>
    <t>px_last(dates=range(-4y,0d))</t>
  </si>
  <si>
    <t>px_last(dates=range(-6y,0d))</t>
  </si>
  <si>
    <t>FJS1 Comdty</t>
  </si>
  <si>
    <t>EUA Sep24 75C</t>
  </si>
  <si>
    <t>EUA Sep24 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</si>
</sst>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1" fontId="0" fillId="2" borderId="0" xfId="0" applyNumberFormat="1" applyFill="1"/>
    <xf numFmtId="14" fontId="2" fillId="0" borderId="0" xfId="0" applyNumberFormat="1" applyFont="1"/>
    <xf numFmtId="164" fontId="2" fillId="0" borderId="0" xfId="1" applyNumberFormat="1" applyFont="1"/>
    <xf numFmtId="2" fontId="2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Data...3343158592</v>
        <stp/>
        <stp>BDP|16979732917588998185</stp>
        <tr r="D21" s="15"/>
      </tp>
      <tp t="s">
        <v>#N/A Requesting Data...2195920364</v>
        <stp/>
        <stp>BDP|12403179917693826887</stp>
        <tr r="D16" s="15"/>
      </tp>
      <tp>
        <v>70.67</v>
        <stp/>
        <stp>BDP|1633375409542931071|22</stp>
        <stp>MZBZ4 Comdty</stp>
        <stp>LAST_PRICE</stp>
        <tr r="B10" s="4"/>
      </tp>
      <tp t="s">
        <v>#N/A Requesting Data...3024400233</v>
        <stp/>
        <stp>BDP|13802487996667096777</stp>
        <tr r="D5" s="15"/>
      </tp>
      <tp t="s">
        <v>#N/A Requesting Data...2791123493</v>
        <stp/>
        <stp>BDP|14359912411117167418</stp>
        <tr r="D17" s="15"/>
      </tp>
      <tp t="s">
        <v>#N/A Requesting Data...3100231152</v>
        <stp/>
        <stp>BDP|16104273721639536334</stp>
        <tr r="D3" s="15"/>
      </tp>
      <tp t="s">
        <v>#N/A Requesting Data...2408117115</v>
        <stp/>
        <stp>BDP|14828666504938016747</stp>
        <tr r="D20" s="15"/>
      </tp>
    </main>
    <main first="bofaddin.rtdserver">
      <tp t="s">
        <v>#N/A Requesting Data...2617037038</v>
        <stp/>
        <stp>BDP|18145822242733990034</stp>
        <tr r="D9" s="15"/>
      </tp>
      <tp t="s">
        <v>#N/A Requesting Data...1999421260</v>
        <stp/>
        <stp>BDP|13844576125257503414</stp>
        <tr r="D8" s="15"/>
      </tp>
      <tp t="s">
        <v>#N/A Requesting Data...2956171765</v>
        <stp/>
        <stp>BDP|18413969972466856796</stp>
        <tr r="D2" s="15"/>
      </tp>
      <tp t="s">
        <v>#N/A Requesting Data...2532956793</v>
        <stp/>
        <stp>BDP|13455537824353049364</stp>
        <tr r="D12" s="15"/>
      </tp>
    </main>
    <main first="bofaddin.rtdserver">
      <tp>
        <v>46.72</v>
        <stp/>
        <stp>BDP|16215067856613361158|22</stp>
        <stp>UKEZ4 Comdty</stp>
        <stp>LAST_PRICE</stp>
        <tr r="B11" s="4"/>
      </tp>
      <tp t="s">
        <v>#N/A Requesting Data...3740427534</v>
        <stp/>
        <stp>BDP|8604852293206120269</stp>
        <tr r="D23" s="15"/>
      </tp>
      <tp>
        <v>1.9012</v>
        <stp/>
        <stp>BDP|13259060989212145144|22</stp>
        <stp>GBPAUD Curncy</stp>
        <stp>LAST_PRICE</stp>
        <tr r="B14" s="4"/>
      </tp>
      <tp t="s">
        <v>#N/A Requesting Data...2332960981</v>
        <stp/>
        <stp>BDP|7826056829348719513</stp>
        <tr r="D19" s="15"/>
      </tp>
      <tp t="s">
        <v>#N/A Requesting Data...3588586054</v>
        <stp/>
        <stp>BDP|3231585390617975197</stp>
        <tr r="D11" s="15"/>
      </tp>
      <tp t="s">
        <v>#N/A Requesting Data...2222809743</v>
        <stp/>
        <stp>BDP|4866458148699870719</stp>
        <tr r="D10" s="15"/>
      </tp>
      <tp t="s">
        <v>#N/A Requesting Data...3449914909</v>
        <stp/>
        <stp>BQL|7387239321953628093</stp>
        <tr r="A1" s="7"/>
      </tp>
      <tp t="s">
        <v>#N/A Requesting Data...3818451327</v>
        <stp/>
        <stp>BDP|4878437144148086840</stp>
        <tr r="D7" s="15"/>
      </tp>
      <tp t="s">
        <v>#N/A Requesting Data...2170573312</v>
        <stp/>
        <stp>BDP|8162082263572445850</stp>
        <tr r="D6" s="15"/>
      </tp>
      <tp t="s">
        <v>#N/A Requesting Data...3731172418</v>
        <stp/>
        <stp>BDP|8987876146122022215</stp>
        <tr r="D22" s="15"/>
      </tp>
      <tp t="s">
        <v>#N/A Requesting Data...2111855024</v>
        <stp/>
        <stp>BDP|4375994790395777538</stp>
        <tr r="D18" s="15"/>
      </tp>
      <tp t="s">
        <v>#N/A Requesting Data...4167535782</v>
        <stp/>
        <stp>BDP|7935035926041233149</stp>
        <tr r="D15" s="15"/>
      </tp>
      <tp t="s">
        <v>#N/A Requesting Data...3591010656</v>
        <stp/>
        <stp>BDP|3389221734255434733</stp>
        <tr r="D24" s="15"/>
      </tp>
      <tp t="s">
        <v>#N/A Requesting Data...4000941477</v>
        <stp/>
        <stp>BDP|9243568664143696979</stp>
        <tr r="D4" s="15"/>
      </tp>
      <tp t="s">
        <v>#N/A Requesting Data...2312464342</v>
        <stp/>
        <stp>BDP|8730420369461293879</stp>
        <tr r="D14" s="15"/>
      </tp>
    </main>
    <main first="bofaddin.rtdserver">
      <tp>
        <v>1.6102300000000001</v>
        <stp/>
        <stp>BDP|11560996371103908644|22</stp>
        <stp>EURAUD Curncy</stp>
        <stp>LAST_PRICE</stp>
        <tr r="B15" s="4"/>
      </tp>
    </main>
    <main first="bofaddin.rtdserver">
      <tp t="s">
        <v>#N/A Requesting Data...2500030440</v>
        <stp/>
        <stp>BQL|163553232832318733</stp>
        <tr r="A1" s="16"/>
      </tp>
      <tp t="s">
        <v>#N/A Requesting Data...2141329072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1.02</v>
          </cell>
          <cell r="G7">
            <v>1</v>
          </cell>
          <cell r="H7">
            <v>1.02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1.02</v>
          </cell>
          <cell r="F8">
            <v>1.02</v>
          </cell>
          <cell r="G8">
            <v>1</v>
          </cell>
          <cell r="H8">
            <v>1.02</v>
          </cell>
          <cell r="I8">
            <v>1.02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1.02</v>
          </cell>
          <cell r="G9">
            <v>1</v>
          </cell>
          <cell r="H9">
            <v>1.02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1.02</v>
          </cell>
          <cell r="G10">
            <v>1</v>
          </cell>
          <cell r="H10">
            <v>1.02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1.02</v>
          </cell>
          <cell r="G11">
            <v>1</v>
          </cell>
          <cell r="H11">
            <v>1.02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1.02</v>
          </cell>
          <cell r="G12">
            <v>1</v>
          </cell>
          <cell r="H12">
            <v>1.02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0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</v>
          </cell>
          <cell r="S36">
            <v>0</v>
          </cell>
        </row>
        <row r="37">
          <cell r="R37" t="str">
            <v>AUS</v>
          </cell>
          <cell r="S37">
            <v>-4191.372057687985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-18445.318409412888</v>
          </cell>
        </row>
        <row r="40">
          <cell r="R40" t="str">
            <v>USA</v>
          </cell>
          <cell r="S40">
            <v>21577.136016758963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21577.136016758963</v>
          </cell>
        </row>
        <row r="43">
          <cell r="R43" t="str">
            <v>Non-FX PnL</v>
          </cell>
          <cell r="S43">
            <v>-1059.5544503419114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X47" t="str">
            <v>EUA</v>
          </cell>
          <cell r="Y47">
            <v>0.16666666666666666</v>
          </cell>
          <cell r="Z47">
            <v>0.67469999999999997</v>
          </cell>
          <cell r="AA47">
            <v>13674.293154761905</v>
          </cell>
          <cell r="AB47">
            <v>20.267219734344014</v>
          </cell>
          <cell r="AC47">
            <v>-24.36452792772269</v>
          </cell>
          <cell r="AD47">
            <v>-0.20036071586766574</v>
          </cell>
          <cell r="AE47">
            <v>-0.36702738253433242</v>
          </cell>
        </row>
        <row r="48">
          <cell r="R48" t="str">
            <v>UK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UKA</v>
          </cell>
          <cell r="Y48">
            <v>0.16666666666666666</v>
          </cell>
          <cell r="Z48">
            <v>0.46260000000000001</v>
          </cell>
          <cell r="AA48">
            <v>11576.510208377182</v>
          </cell>
          <cell r="AB48">
            <v>25.024881557235584</v>
          </cell>
          <cell r="AC48">
            <v>9.0740149499164371</v>
          </cell>
          <cell r="AD48">
            <v>6.0433286028832467E-2</v>
          </cell>
          <cell r="AE48">
            <v>-0.10623338063783419</v>
          </cell>
        </row>
        <row r="49">
          <cell r="R49" t="str">
            <v>AUS</v>
          </cell>
          <cell r="S49">
            <v>0</v>
          </cell>
          <cell r="T49">
            <v>0</v>
          </cell>
          <cell r="U49">
            <v>-3.1752818618848371E-4</v>
          </cell>
          <cell r="V49">
            <v>-3.1752818618848371E-4</v>
          </cell>
          <cell r="X49" t="str">
            <v>ACCU</v>
          </cell>
          <cell r="Y49">
            <v>0.16666666666666666</v>
          </cell>
          <cell r="Z49">
            <v>0.34250000000000003</v>
          </cell>
          <cell r="AA49">
            <v>22000</v>
          </cell>
          <cell r="AB49">
            <v>64.233576642335763</v>
          </cell>
          <cell r="AC49">
            <v>-10.955805325370067</v>
          </cell>
          <cell r="AD49">
            <v>-2.8426994878327633E-2</v>
          </cell>
          <cell r="AE49">
            <v>-0.1950936615449943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X50" t="str">
            <v>LGC</v>
          </cell>
          <cell r="Y50">
            <v>0</v>
          </cell>
          <cell r="Z50">
            <v>0.32250000000000001</v>
          </cell>
          <cell r="AA50">
            <v>0</v>
          </cell>
          <cell r="AB50">
            <v>0</v>
          </cell>
          <cell r="AC50">
            <v>25</v>
          </cell>
          <cell r="AD50">
            <v>6.1079545454545456E-2</v>
          </cell>
          <cell r="AE50">
            <v>6.1079545454545456E-2</v>
          </cell>
        </row>
        <row r="51">
          <cell r="R51" t="str">
            <v>NZ</v>
          </cell>
          <cell r="S51">
            <v>-9.9009900990099098E-3</v>
          </cell>
          <cell r="T51">
            <v>-1.6501650165016517E-3</v>
          </cell>
          <cell r="U51">
            <v>-1.3973726067737036E-3</v>
          </cell>
          <cell r="V51">
            <v>2.5279240972794813E-4</v>
          </cell>
          <cell r="X51" t="str">
            <v>NZU</v>
          </cell>
          <cell r="Y51">
            <v>0.16666666666666666</v>
          </cell>
          <cell r="Z51">
            <v>0.505</v>
          </cell>
          <cell r="AA51">
            <v>24059.492563429569</v>
          </cell>
          <cell r="AB51">
            <v>47.642559531543704</v>
          </cell>
          <cell r="AC51">
            <v>36.748869005327577</v>
          </cell>
          <cell r="AD51">
            <v>0.12728471900936189</v>
          </cell>
          <cell r="AE51">
            <v>-3.9381947657304767E-2</v>
          </cell>
        </row>
        <row r="52">
          <cell r="R52" t="str">
            <v>USA</v>
          </cell>
          <cell r="S52">
            <v>9.2421441774492852E-3</v>
          </cell>
          <cell r="T52">
            <v>1.5403573629082141E-3</v>
          </cell>
          <cell r="U52">
            <v>1.6346315164211336E-3</v>
          </cell>
          <cell r="V52">
            <v>9.4274153512919484E-5</v>
          </cell>
          <cell r="X52" t="str">
            <v>CCA</v>
          </cell>
          <cell r="Y52">
            <v>0.16666666666666666</v>
          </cell>
          <cell r="Z52">
            <v>0.37869999999999998</v>
          </cell>
          <cell r="AA52">
            <v>14702.6</v>
          </cell>
          <cell r="AB52">
            <v>38.823871138104039</v>
          </cell>
          <cell r="AC52">
            <v>40.795366200824517</v>
          </cell>
          <cell r="AD52">
            <v>0.17674865853607671</v>
          </cell>
          <cell r="AE52">
            <v>1.0081991869410056E-2</v>
          </cell>
        </row>
        <row r="53">
          <cell r="R53" t="str">
            <v>Total</v>
          </cell>
          <cell r="S53">
            <v>-1.0980765359343743E-4</v>
          </cell>
          <cell r="T53">
            <v>-1.0980765359343758E-4</v>
          </cell>
          <cell r="U53">
            <v>-2.9064854963483749E-4</v>
          </cell>
          <cell r="V53">
            <v>-1.8084089604139992E-4</v>
          </cell>
        </row>
      </sheetData>
      <sheetData sheetId="5">
        <row r="3">
          <cell r="T3">
            <v>1.4966699094514704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4.93</v>
          </cell>
          <cell r="J19">
            <v>5.380000114440918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34.25</v>
          </cell>
          <cell r="J20">
            <v>34.25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34.75</v>
          </cell>
          <cell r="J24">
            <v>34.75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34.25</v>
          </cell>
          <cell r="J25">
            <v>34.25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34.49142567027603</v>
          </cell>
          <cell r="J27">
            <v>34.48591986945226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34.994950132615827</v>
          </cell>
          <cell r="J28">
            <v>34.989363955137691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35.688895607382989</v>
          </cell>
          <cell r="J29">
            <v>35.683198656705649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1.744462306659134</v>
          </cell>
          <cell r="J32">
            <v>1.7336710456853996</v>
          </cell>
        </row>
        <row r="33">
          <cell r="D33" t="str">
            <v>ACCU</v>
          </cell>
          <cell r="F33" t="str">
            <v>ACCU 36C Sep24</v>
          </cell>
          <cell r="H33">
            <v>75000</v>
          </cell>
          <cell r="I33">
            <v>1.3375021019270452</v>
          </cell>
          <cell r="J33">
            <v>1.3233413300157224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1.4136533289950597</v>
          </cell>
          <cell r="J35">
            <v>1.4094823294723611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32.25</v>
          </cell>
          <cell r="J43">
            <v>32.25</v>
          </cell>
        </row>
        <row r="44">
          <cell r="D44" t="str">
            <v>NZU</v>
          </cell>
          <cell r="F44" t="str">
            <v>NZU Spot</v>
          </cell>
          <cell r="H44">
            <v>30000</v>
          </cell>
          <cell r="I44">
            <v>51.5</v>
          </cell>
          <cell r="J44">
            <v>50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1.5296066881622412</v>
          </cell>
          <cell r="J46">
            <v>1.4726406352849963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0.15059792296646912</v>
          </cell>
          <cell r="J47">
            <v>0.33206949618308101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0.13097390710808265</v>
          </cell>
          <cell r="J49">
            <v>0.18441933121085574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1.7868169009121727E-10</v>
          </cell>
          <cell r="J50">
            <v>1.654222474159178E-8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2.8737487703978937E-3</v>
          </cell>
          <cell r="J52">
            <v>1.6423501407867191E-2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7.0492786072581608E-6</v>
          </cell>
          <cell r="J53">
            <v>3.2671200858018043E-7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4.8617732755118568E-13</v>
          </cell>
          <cell r="J54">
            <v>2.0180556022066241E-15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23.98</v>
          </cell>
          <cell r="J59">
            <v>23.7</v>
          </cell>
        </row>
        <row r="60">
          <cell r="D60" t="str">
            <v>CCA</v>
          </cell>
          <cell r="H60">
            <v>4000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13196163.43914482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-33000</v>
          </cell>
          <cell r="I3">
            <v>70.67</v>
          </cell>
          <cell r="J3">
            <v>70.67</v>
          </cell>
          <cell r="Q3" t="str">
            <v>USDAUD</v>
          </cell>
          <cell r="R3">
            <v>1.4985999999999999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1.6102300000000001</v>
          </cell>
        </row>
        <row r="5">
          <cell r="F5" t="str">
            <v>EUA Sep24 65C</v>
          </cell>
          <cell r="G5">
            <v>2024</v>
          </cell>
          <cell r="H5">
            <v>-25000</v>
          </cell>
          <cell r="I5">
            <v>7.7</v>
          </cell>
          <cell r="J5">
            <v>7.6897358579893389</v>
          </cell>
          <cell r="Q5" t="str">
            <v>NZDAUD</v>
          </cell>
          <cell r="R5">
            <v>0.91090000000000004</v>
          </cell>
        </row>
        <row r="6">
          <cell r="F6" t="str">
            <v>EUA Dec24 65C</v>
          </cell>
          <cell r="G6">
            <v>2024</v>
          </cell>
          <cell r="H6">
            <v>25000</v>
          </cell>
          <cell r="I6">
            <v>9.77</v>
          </cell>
          <cell r="J6">
            <v>9.8400203372090189</v>
          </cell>
          <cell r="Q6" t="str">
            <v>NZDUSD</v>
          </cell>
          <cell r="R6">
            <v>0.60780000000000001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1.9012</v>
          </cell>
        </row>
        <row r="8">
          <cell r="F8" t="str">
            <v>EUA Dec24  50P</v>
          </cell>
          <cell r="G8">
            <v>2024</v>
          </cell>
          <cell r="H8">
            <v>-50000</v>
          </cell>
          <cell r="I8">
            <v>0.90500000000000003</v>
          </cell>
          <cell r="J8">
            <v>0.9392599314724327</v>
          </cell>
          <cell r="Q8" t="str">
            <v>GBPEUR</v>
          </cell>
          <cell r="R8">
            <v>1.1807000000000001</v>
          </cell>
        </row>
        <row r="9">
          <cell r="F9" t="str">
            <v/>
          </cell>
          <cell r="G9" t="str">
            <v/>
          </cell>
          <cell r="H9" t="str">
            <v/>
          </cell>
          <cell r="R9">
            <v>1</v>
          </cell>
        </row>
        <row r="10">
          <cell r="F10" t="str">
            <v>EUA Dec24 65C</v>
          </cell>
          <cell r="G10">
            <v>2024</v>
          </cell>
          <cell r="H10">
            <v>25000</v>
          </cell>
          <cell r="I10">
            <v>9.77</v>
          </cell>
          <cell r="J10">
            <v>9.8400203372090189</v>
          </cell>
        </row>
        <row r="11">
          <cell r="F11" t="str">
            <v>EUA Dec24 75C</v>
          </cell>
          <cell r="G11">
            <v>2024</v>
          </cell>
          <cell r="H11">
            <v>-25000</v>
          </cell>
          <cell r="I11">
            <v>4.8550000000000004</v>
          </cell>
          <cell r="J11">
            <v>4.9264404820990366</v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0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-1136.7857804696957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-2943.3880383375576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46.72</v>
          </cell>
          <cell r="J17">
            <v>46.72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10.039999999999999</v>
          </cell>
          <cell r="J18">
            <v>10.242753977753042</v>
          </cell>
          <cell r="Q18" t="str">
            <v>ACCU Spot</v>
          </cell>
          <cell r="R18">
            <v>34.25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5.38</v>
          </cell>
          <cell r="J19">
            <v>5.6012582794329564</v>
          </cell>
          <cell r="Q19" t="str">
            <v>ACCU HIR</v>
          </cell>
          <cell r="R19">
            <v>34.75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34.25</v>
          </cell>
          <cell r="J20">
            <v>34.25</v>
          </cell>
          <cell r="Q20" t="str">
            <v>ACCU Aug23 HIR</v>
          </cell>
          <cell r="R20">
            <v>34.989363955137691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35.677502615421744</v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>
            <v>34.35</v>
          </cell>
          <cell r="Q22" t="str">
            <v>ACCU Aug23 Generic</v>
          </cell>
          <cell r="R22">
            <v>34.48591986945226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>
            <v>34.35</v>
          </cell>
          <cell r="Q23" t="str">
            <v>ACCU Jul23 A/C</v>
          </cell>
          <cell r="R23">
            <v>34.25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34.75</v>
          </cell>
          <cell r="J24">
            <v>34.75</v>
          </cell>
          <cell r="Q24" t="str">
            <v>ACCU Jan24 noAD</v>
          </cell>
          <cell r="R24">
            <v>34.25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34.25</v>
          </cell>
          <cell r="J25">
            <v>34.35</v>
          </cell>
          <cell r="Q25" t="str">
            <v>ACCU Feb24 noAD</v>
          </cell>
          <cell r="R25">
            <v>33.498360166120939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>
            <v>34.35</v>
          </cell>
          <cell r="Q26" t="str">
            <v>Dec23 fwd</v>
          </cell>
          <cell r="R26">
            <v>34.25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34.48591986945226</v>
          </cell>
          <cell r="J27">
            <v>34.48591986945226</v>
          </cell>
          <cell r="Q27" t="str">
            <v>Jul23 fwd</v>
          </cell>
          <cell r="R27">
            <v>34.25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34.989363955137691</v>
          </cell>
          <cell r="J28">
            <v>34.989363955137691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35.683198656705649</v>
          </cell>
          <cell r="J29">
            <v>35.677502615421744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1.7336710456853996</v>
          </cell>
          <cell r="J32">
            <v>1.7169949576034291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>
            <v>75000</v>
          </cell>
          <cell r="I33">
            <v>1.3233413300157224</v>
          </cell>
          <cell r="J33">
            <v>1.2883620037597296</v>
          </cell>
          <cell r="Q33" t="str">
            <v>HIR Premium</v>
          </cell>
          <cell r="R33">
            <v>0.5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1.4094823294723611</v>
          </cell>
          <cell r="J35">
            <v>1.4030835580895991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32.25</v>
          </cell>
          <cell r="J43">
            <v>32.25</v>
          </cell>
        </row>
        <row r="44">
          <cell r="F44" t="str">
            <v>NZU Spot</v>
          </cell>
          <cell r="G44" t="str">
            <v/>
          </cell>
          <cell r="H44">
            <v>30000</v>
          </cell>
          <cell r="I44">
            <v>50</v>
          </cell>
          <cell r="J44">
            <v>51.5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1.4726406352849963</v>
          </cell>
          <cell r="J46">
            <v>1.8373641217329499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0.33206949618308101</v>
          </cell>
          <cell r="J47">
            <v>0.42698574971188519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0.18441933121085574</v>
          </cell>
          <cell r="J49">
            <v>0.11550920627518413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1.654222474159178E-8</v>
          </cell>
          <cell r="J50">
            <v>1.6690274546598263E-8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1.6423501407867191E-2</v>
          </cell>
          <cell r="J52">
            <v>5.5016959573434832E-3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3.2671200858018043E-7</v>
          </cell>
          <cell r="J53">
            <v>8.1069809614682173E-5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2.0180556022066241E-15</v>
          </cell>
          <cell r="J54">
            <v>1.1741496747519836E-9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23.98</v>
          </cell>
          <cell r="J59">
            <v>23.98</v>
          </cell>
        </row>
        <row r="60">
          <cell r="F60" t="str">
            <v>CCA V24 Dec24</v>
          </cell>
          <cell r="G60" t="str">
            <v/>
          </cell>
          <cell r="H60">
            <v>4000</v>
          </cell>
          <cell r="I60">
            <v>38.22</v>
          </cell>
          <cell r="J60">
            <v>38.22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2.62</v>
          </cell>
          <cell r="J61">
            <v>2.5946390290146315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0.372</v>
          </cell>
          <cell r="J62">
            <v>0.36654115845240387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1.02</v>
          </cell>
          <cell r="J65">
            <v>1.02</v>
          </cell>
        </row>
        <row r="66"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1500000</v>
          </cell>
        </row>
        <row r="78">
          <cell r="J78">
            <v>3909690.871770686</v>
          </cell>
        </row>
        <row r="79">
          <cell r="J79">
            <v>2414</v>
          </cell>
        </row>
        <row r="80">
          <cell r="J80">
            <v>-23610</v>
          </cell>
        </row>
        <row r="81">
          <cell r="J81">
            <v>99928</v>
          </cell>
        </row>
        <row r="82">
          <cell r="I82">
            <v>60</v>
          </cell>
          <cell r="J82">
            <v>0.66815000000000002</v>
          </cell>
        </row>
      </sheetData>
      <sheetData sheetId="7">
        <row r="1">
          <cell r="B1">
            <v>69.544947781289864</v>
          </cell>
          <cell r="C1" t="str">
            <v>EUA Dec24</v>
          </cell>
          <cell r="D1" t="str">
            <v>EUA Sep24 65C</v>
          </cell>
          <cell r="E1" t="str">
            <v>EUA Dec24 50P</v>
          </cell>
          <cell r="F1" t="str">
            <v>EUA Dec24 65C</v>
          </cell>
          <cell r="G1" t="str">
            <v>EUA Dec24 75C</v>
          </cell>
          <cell r="K1" t="str">
            <v>EUA Sep24 65C</v>
          </cell>
          <cell r="L1" t="str">
            <v>EUA Dec24 65C</v>
          </cell>
          <cell r="N1" t="str">
            <v>EUA Dec24 50P</v>
          </cell>
          <cell r="P1" t="str">
            <v>EUA Dec24 65C</v>
          </cell>
          <cell r="Q1" t="str">
            <v>EUA Dec24 75C</v>
          </cell>
          <cell r="S1" t="str">
            <v>EUA Sep24 60P</v>
          </cell>
          <cell r="T1" t="str">
            <v>EUA Sep24 75C</v>
          </cell>
          <cell r="U1" t="str">
            <v>EUA Sep24 75C</v>
          </cell>
          <cell r="W1" t="str">
            <v>EUA Dec24 40P</v>
          </cell>
          <cell r="X1" t="str">
            <v>EUA Dec24 50P</v>
          </cell>
          <cell r="Y1" t="str">
            <v>EUA Dec24 70C</v>
          </cell>
          <cell r="Z1" t="str">
            <v>EUA Dec24 80C</v>
          </cell>
          <cell r="AB1" t="str">
            <v>EUA Dec25 59P</v>
          </cell>
          <cell r="AC1" t="str">
            <v>EUA Dec25 80C</v>
          </cell>
        </row>
        <row r="2">
          <cell r="B2" t="str">
            <v>Strike</v>
          </cell>
          <cell r="D2">
            <v>65</v>
          </cell>
          <cell r="E2">
            <v>50</v>
          </cell>
          <cell r="F2">
            <v>65</v>
          </cell>
          <cell r="G2">
            <v>75</v>
          </cell>
          <cell r="K2">
            <v>65</v>
          </cell>
          <cell r="L2">
            <v>65</v>
          </cell>
          <cell r="N2">
            <v>50</v>
          </cell>
          <cell r="P2">
            <v>65</v>
          </cell>
          <cell r="Q2">
            <v>75</v>
          </cell>
          <cell r="S2">
            <v>60</v>
          </cell>
          <cell r="T2">
            <v>75</v>
          </cell>
          <cell r="U2">
            <v>75</v>
          </cell>
          <cell r="W2">
            <v>40</v>
          </cell>
          <cell r="X2">
            <v>50</v>
          </cell>
          <cell r="Y2">
            <v>70</v>
          </cell>
          <cell r="Z2">
            <v>80</v>
          </cell>
          <cell r="AB2">
            <v>59</v>
          </cell>
          <cell r="AC2">
            <v>80</v>
          </cell>
          <cell r="AE2" t="str">
            <v>EURAUD</v>
          </cell>
          <cell r="AF2">
            <v>1.6102300000000001</v>
          </cell>
        </row>
        <row r="3">
          <cell r="B3" t="str">
            <v>Vol</v>
          </cell>
          <cell r="D3">
            <v>0.33420651999999995</v>
          </cell>
          <cell r="E3">
            <v>0.42817821</v>
          </cell>
          <cell r="F3">
            <v>0.37388972000000004</v>
          </cell>
          <cell r="G3">
            <v>0.35659460000000004</v>
          </cell>
          <cell r="K3">
            <v>0.33420651999999995</v>
          </cell>
          <cell r="L3">
            <v>0.37388972000000004</v>
          </cell>
          <cell r="N3">
            <v>0.42817821</v>
          </cell>
          <cell r="P3">
            <v>0.37388972000000004</v>
          </cell>
          <cell r="Q3">
            <v>0.35659460000000004</v>
          </cell>
          <cell r="S3">
            <v>0.34531773999999998</v>
          </cell>
          <cell r="T3">
            <v>0.32447833000000004</v>
          </cell>
          <cell r="U3">
            <v>0.32447833000000004</v>
          </cell>
          <cell r="W3">
            <v>0.49719127999999996</v>
          </cell>
          <cell r="X3">
            <v>0.42817821</v>
          </cell>
          <cell r="Y3">
            <v>0.36360308000000002</v>
          </cell>
          <cell r="Z3">
            <v>0.35210637</v>
          </cell>
          <cell r="AB3">
            <v>0.38012906999999996</v>
          </cell>
          <cell r="AC3">
            <v>0.35735615000000004</v>
          </cell>
        </row>
        <row r="4">
          <cell r="B4" t="str">
            <v>Rate</v>
          </cell>
          <cell r="C4">
            <v>3.5379999999999995E-2</v>
          </cell>
          <cell r="D4">
            <v>3.5379999999999995E-2</v>
          </cell>
          <cell r="E4">
            <v>3.5379999999999995E-2</v>
          </cell>
          <cell r="F4">
            <v>3.5379999999999995E-2</v>
          </cell>
          <cell r="G4">
            <v>3.5379999999999995E-2</v>
          </cell>
          <cell r="K4">
            <v>3.5379999999999995E-2</v>
          </cell>
          <cell r="L4">
            <v>3.5379999999999995E-2</v>
          </cell>
          <cell r="N4">
            <v>3.5379999999999995E-2</v>
          </cell>
          <cell r="P4">
            <v>3.5379999999999995E-2</v>
          </cell>
          <cell r="Q4">
            <v>3.5379999999999995E-2</v>
          </cell>
          <cell r="S4">
            <v>3.5379999999999995E-2</v>
          </cell>
          <cell r="T4">
            <v>3.5379999999999995E-2</v>
          </cell>
          <cell r="U4">
            <v>3.5379999999999995E-2</v>
          </cell>
          <cell r="W4">
            <v>3.5379999999999995E-2</v>
          </cell>
          <cell r="X4">
            <v>3.5379999999999995E-2</v>
          </cell>
          <cell r="Y4">
            <v>3.5379999999999995E-2</v>
          </cell>
          <cell r="Z4">
            <v>3.5379999999999995E-2</v>
          </cell>
          <cell r="AB4">
            <v>3.5379999999999995E-2</v>
          </cell>
          <cell r="AC4">
            <v>3.5379999999999995E-2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sell</v>
          </cell>
          <cell r="F5" t="str">
            <v>buy</v>
          </cell>
          <cell r="G5" t="str">
            <v>sell</v>
          </cell>
          <cell r="K5" t="str">
            <v>sell</v>
          </cell>
          <cell r="L5" t="str">
            <v>buy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  <cell r="AB5" t="str">
            <v>Buy</v>
          </cell>
          <cell r="AC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Call</v>
          </cell>
          <cell r="L6" t="str">
            <v>Call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Call</v>
          </cell>
          <cell r="U6" t="str">
            <v>Call</v>
          </cell>
          <cell r="W6" t="str">
            <v>Put</v>
          </cell>
          <cell r="X6" t="str">
            <v>Put</v>
          </cell>
          <cell r="Y6" t="str">
            <v>Call</v>
          </cell>
          <cell r="Z6" t="str">
            <v>Call</v>
          </cell>
          <cell r="AB6" t="str">
            <v>Put</v>
          </cell>
          <cell r="AC6" t="str">
            <v>Call</v>
          </cell>
        </row>
        <row r="7">
          <cell r="D7" t="str">
            <v>C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C</v>
          </cell>
          <cell r="L7" t="str">
            <v>C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C</v>
          </cell>
          <cell r="U7" t="str">
            <v>C</v>
          </cell>
          <cell r="W7" t="str">
            <v>P</v>
          </cell>
          <cell r="X7" t="str">
            <v>P</v>
          </cell>
          <cell r="Y7" t="str">
            <v>C</v>
          </cell>
          <cell r="Z7" t="str">
            <v>C</v>
          </cell>
          <cell r="AB7" t="str">
            <v>P</v>
          </cell>
          <cell r="AC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MZBU4C 65.00 Comdty</v>
          </cell>
          <cell r="E8" t="str">
            <v>MZBZ4P 50.00 Comdty</v>
          </cell>
          <cell r="F8" t="str">
            <v>MZBZ4C 65.00 Comdty</v>
          </cell>
          <cell r="G8" t="str">
            <v>MZBZ4C 75.00 Comdty</v>
          </cell>
          <cell r="K8" t="str">
            <v>MZBU4C 65.00 Comdty</v>
          </cell>
          <cell r="L8" t="str">
            <v>MZBZ4C 65.00 Comdty</v>
          </cell>
          <cell r="N8" t="str">
            <v>MZBZ4P 50.00 Comdty</v>
          </cell>
          <cell r="P8" t="str">
            <v>MZBZ4C 65.00 Comdty</v>
          </cell>
          <cell r="Q8" t="str">
            <v>MZBZ4C 75.00 Comdty</v>
          </cell>
          <cell r="S8" t="str">
            <v>MZBU4P 60.00 Comdty</v>
          </cell>
          <cell r="T8" t="str">
            <v>MZBU4C 75.00 Comdty</v>
          </cell>
          <cell r="U8" t="str">
            <v>MZBU4C 75.00 Comdty</v>
          </cell>
          <cell r="W8" t="str">
            <v>MZBZ4P 40.00 Comdty</v>
          </cell>
          <cell r="X8" t="str">
            <v>MZBZ4P 50.00 Comdty</v>
          </cell>
          <cell r="Y8" t="str">
            <v>MZBZ4C 70.00 Comdty</v>
          </cell>
          <cell r="Z8" t="str">
            <v>MZBZ4C 80.00 Comdty</v>
          </cell>
          <cell r="AB8" t="str">
            <v>MZBZ5P 59.00 Comdty</v>
          </cell>
          <cell r="AC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3.75</v>
          </cell>
          <cell r="E9">
            <v>5.29</v>
          </cell>
          <cell r="F9">
            <v>5.54</v>
          </cell>
          <cell r="G9">
            <v>3.25</v>
          </cell>
          <cell r="K9">
            <v>3.75</v>
          </cell>
          <cell r="L9">
            <v>5.05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 t="str">
            <v xml:space="preserve">b </v>
          </cell>
          <cell r="D10">
            <v>7.7000002861022949</v>
          </cell>
          <cell r="E10">
            <v>0.90500003099441528</v>
          </cell>
          <cell r="F10">
            <v>9.7700004577636719</v>
          </cell>
          <cell r="G10">
            <v>4.8550000190734863</v>
          </cell>
          <cell r="K10">
            <v>7.7000002861022949</v>
          </cell>
          <cell r="L10">
            <v>9.7700004577636719</v>
          </cell>
          <cell r="N10">
            <v>0.90500003099441528</v>
          </cell>
          <cell r="P10">
            <v>9.7700004577636719</v>
          </cell>
          <cell r="Q10">
            <v>4.8550000190734863</v>
          </cell>
          <cell r="S10">
            <v>0.92500007152557373</v>
          </cell>
          <cell r="T10">
            <v>2.6800000667572021</v>
          </cell>
          <cell r="U10">
            <v>2.6800000667572021</v>
          </cell>
          <cell r="W10">
            <v>0.30000001192092896</v>
          </cell>
          <cell r="X10">
            <v>0.90500003099441528</v>
          </cell>
          <cell r="Y10">
            <v>7.005000114440918</v>
          </cell>
          <cell r="Z10">
            <v>3.2700002193450928</v>
          </cell>
          <cell r="AB10">
            <v>5.7500004768371582</v>
          </cell>
          <cell r="AC10">
            <v>9.5750007629394531</v>
          </cell>
        </row>
        <row r="11">
          <cell r="B11" t="str">
            <v>MTM PRICE</v>
          </cell>
          <cell r="C11">
            <v>70.67</v>
          </cell>
          <cell r="D11">
            <v>7.6897358579893389</v>
          </cell>
          <cell r="E11">
            <v>0.9392599314724327</v>
          </cell>
          <cell r="F11">
            <v>9.8400203372090189</v>
          </cell>
          <cell r="G11">
            <v>4.9264404820990366</v>
          </cell>
          <cell r="K11">
            <v>7.6700002534652585</v>
          </cell>
          <cell r="L11">
            <v>9.8400203372090189</v>
          </cell>
          <cell r="N11">
            <v>0.9392599314724327</v>
          </cell>
          <cell r="P11">
            <v>9.8400203372090189</v>
          </cell>
          <cell r="Q11">
            <v>4.9264404820990366</v>
          </cell>
          <cell r="S11">
            <v>0.90177924983413371</v>
          </cell>
          <cell r="T11">
            <v>2.6437658054825199</v>
          </cell>
          <cell r="U11">
            <v>2.6437658054825199</v>
          </cell>
          <cell r="W11">
            <v>0.31686440826825957</v>
          </cell>
          <cell r="X11">
            <v>0.9392599314724327</v>
          </cell>
          <cell r="Y11">
            <v>7.0780719466783841</v>
          </cell>
          <cell r="Z11">
            <v>3.3344874014082091</v>
          </cell>
          <cell r="AA11">
            <v>3.743584545270175</v>
          </cell>
          <cell r="AB11">
            <v>6.4468217543055415</v>
          </cell>
          <cell r="AC11">
            <v>8.2566801393698306</v>
          </cell>
        </row>
        <row r="12">
          <cell r="B12" t="str">
            <v>Volume (tonnes)</v>
          </cell>
          <cell r="C12">
            <v>-33000</v>
          </cell>
          <cell r="D12">
            <v>-25000</v>
          </cell>
          <cell r="E12">
            <v>-50000</v>
          </cell>
          <cell r="F12">
            <v>50000</v>
          </cell>
          <cell r="G12">
            <v>-25000</v>
          </cell>
          <cell r="K12">
            <v>-25000</v>
          </cell>
          <cell r="L12">
            <v>25000</v>
          </cell>
          <cell r="N12">
            <v>-50000</v>
          </cell>
          <cell r="P12">
            <v>25000</v>
          </cell>
          <cell r="Q12">
            <v>-25000</v>
          </cell>
          <cell r="S12" t="e">
            <v>#REF!</v>
          </cell>
          <cell r="T12" t="e">
            <v>#REF!</v>
          </cell>
          <cell r="U12" t="e">
            <v>#REF!</v>
          </cell>
          <cell r="W12">
            <v>50000</v>
          </cell>
          <cell r="X12">
            <v>-50000</v>
          </cell>
          <cell r="Y12">
            <v>25000</v>
          </cell>
          <cell r="Z12">
            <v>-25000</v>
          </cell>
          <cell r="AB12">
            <v>25000</v>
          </cell>
          <cell r="AC12">
            <v>-25000</v>
          </cell>
        </row>
        <row r="13">
          <cell r="C13">
            <v>1</v>
          </cell>
          <cell r="D13">
            <v>0.72009685217933583</v>
          </cell>
          <cell r="E13">
            <v>-8.8003336719641001E-2</v>
          </cell>
          <cell r="F13">
            <v>0.66579140133479298</v>
          </cell>
          <cell r="G13">
            <v>0.44207374103843977</v>
          </cell>
          <cell r="K13">
            <v>0.72095725569224001</v>
          </cell>
          <cell r="L13">
            <v>0.66579140133479298</v>
          </cell>
          <cell r="N13">
            <v>-8.8003336719641001E-2</v>
          </cell>
          <cell r="P13">
            <v>0.66579140133479298</v>
          </cell>
          <cell r="Q13">
            <v>0.44207374103843977</v>
          </cell>
          <cell r="S13">
            <v>-0.14033073369740817</v>
          </cell>
          <cell r="T13">
            <v>0.37687245574849698</v>
          </cell>
          <cell r="U13">
            <v>0.37687245574849698</v>
          </cell>
          <cell r="W13">
            <v>-3.0423026209833268E-2</v>
          </cell>
          <cell r="X13">
            <v>-8.8003336719641001E-2</v>
          </cell>
          <cell r="Y13">
            <v>0.55510359378113738</v>
          </cell>
          <cell r="Z13">
            <v>0.33745768042262264</v>
          </cell>
          <cell r="AB13">
            <v>-0.25326218960297031</v>
          </cell>
          <cell r="AC13">
            <v>0.44737788039234661</v>
          </cell>
        </row>
        <row r="14">
          <cell r="C14">
            <v>-33000</v>
          </cell>
          <cell r="D14">
            <v>-18002.421304483396</v>
          </cell>
          <cell r="E14">
            <v>4400.1668359820496</v>
          </cell>
          <cell r="F14">
            <v>33289.570066739652</v>
          </cell>
          <cell r="G14">
            <v>-11051.843525960994</v>
          </cell>
          <cell r="K14">
            <v>-18023.931392306</v>
          </cell>
          <cell r="L14">
            <v>16644.785033369826</v>
          </cell>
          <cell r="N14">
            <v>4400.1668359820496</v>
          </cell>
          <cell r="P14">
            <v>16644.785033369826</v>
          </cell>
          <cell r="Q14">
            <v>-11051.843525960994</v>
          </cell>
          <cell r="S14" t="e">
            <v>#REF!</v>
          </cell>
          <cell r="T14" t="e">
            <v>#REF!</v>
          </cell>
          <cell r="U14" t="e">
            <v>#REF!</v>
          </cell>
          <cell r="W14">
            <v>-1521.1513104916635</v>
          </cell>
          <cell r="X14">
            <v>4400.1668359820496</v>
          </cell>
          <cell r="Y14">
            <v>13877.589844528435</v>
          </cell>
          <cell r="Z14">
            <v>-8436.4420105655663</v>
          </cell>
          <cell r="AB14">
            <v>-6331.554740074258</v>
          </cell>
          <cell r="AC14">
            <v>-11184.447009808666</v>
          </cell>
        </row>
        <row r="15">
          <cell r="D15">
            <v>2.8408197645001552E-2</v>
          </cell>
          <cell r="E15">
            <v>7.3496935270418468E-3</v>
          </cell>
          <cell r="F15">
            <v>1.9570080767683292E-2</v>
          </cell>
          <cell r="G15">
            <v>2.3468355499632117E-2</v>
          </cell>
          <cell r="K15">
            <v>2.8523977116688318E-2</v>
          </cell>
          <cell r="L15">
            <v>1.9570080767683292E-2</v>
          </cell>
          <cell r="N15">
            <v>7.3496935270418468E-3</v>
          </cell>
          <cell r="P15">
            <v>1.9570080767683292E-2</v>
          </cell>
          <cell r="Q15">
            <v>2.3468355499632117E-2</v>
          </cell>
        </row>
        <row r="16">
          <cell r="C16" t="e">
            <v>#VALUE!</v>
          </cell>
          <cell r="D16">
            <v>-30.374458839108964</v>
          </cell>
          <cell r="E16">
            <v>-1712.9950239008706</v>
          </cell>
          <cell r="F16">
            <v>3500.9939722673521</v>
          </cell>
          <cell r="G16">
            <v>-1786.0115756387574</v>
          </cell>
          <cell r="K16">
            <v>750.00081592591084</v>
          </cell>
          <cell r="L16">
            <v>1750.496986133676</v>
          </cell>
          <cell r="N16">
            <v>-1712.9950239008706</v>
          </cell>
          <cell r="P16">
            <v>1750.496986133676</v>
          </cell>
          <cell r="Q16">
            <v>-1786.0115756387574</v>
          </cell>
          <cell r="S16" t="e">
            <v>#REF!</v>
          </cell>
          <cell r="T16" t="e">
            <v>#REF!</v>
          </cell>
          <cell r="U16" t="e">
            <v>#REF!</v>
          </cell>
          <cell r="W16">
            <v>843.21981736653061</v>
          </cell>
          <cell r="X16">
            <v>-1712.9950239008706</v>
          </cell>
          <cell r="Y16">
            <v>-1826.795805936654</v>
          </cell>
          <cell r="Z16">
            <v>-1612.1795515779081</v>
          </cell>
          <cell r="AB16">
            <v>17420.531936709584</v>
          </cell>
          <cell r="AC16">
            <v>32958.01558924056</v>
          </cell>
        </row>
        <row r="17">
          <cell r="C17">
            <v>0</v>
          </cell>
          <cell r="D17">
            <v>-98750.007152557373</v>
          </cell>
          <cell r="E17">
            <v>219249.99845027924</v>
          </cell>
          <cell r="F17">
            <v>211500.02288818359</v>
          </cell>
          <cell r="G17">
            <v>-40125.000476837158</v>
          </cell>
          <cell r="K17">
            <v>-98750.007152557373</v>
          </cell>
          <cell r="L17">
            <v>118000.0114440918</v>
          </cell>
          <cell r="N17">
            <v>219249.99845027924</v>
          </cell>
          <cell r="P17">
            <v>93500.011444091797</v>
          </cell>
          <cell r="Q17">
            <v>-40125.000476837158</v>
          </cell>
          <cell r="S17" t="e">
            <v>#REF!</v>
          </cell>
          <cell r="T17" t="e">
            <v>#REF!</v>
          </cell>
          <cell r="U17" t="e">
            <v>#REF!</v>
          </cell>
          <cell r="W17">
            <v>15000.000596046448</v>
          </cell>
          <cell r="X17">
            <v>-45250.001549720764</v>
          </cell>
          <cell r="Y17">
            <v>175125.00286102295</v>
          </cell>
          <cell r="Z17">
            <v>-81750.005483627319</v>
          </cell>
          <cell r="AB17">
            <v>143750.01192092896</v>
          </cell>
          <cell r="AC17">
            <v>-239375.01907348633</v>
          </cell>
        </row>
        <row r="18">
          <cell r="C18">
            <v>45645</v>
          </cell>
          <cell r="D18">
            <v>45560.916666666664</v>
          </cell>
          <cell r="E18">
            <v>45642</v>
          </cell>
          <cell r="F18">
            <v>45642</v>
          </cell>
          <cell r="G18">
            <v>45642</v>
          </cell>
          <cell r="K18">
            <v>45560</v>
          </cell>
          <cell r="L18">
            <v>45642</v>
          </cell>
          <cell r="N18">
            <v>45642</v>
          </cell>
          <cell r="P18">
            <v>45642</v>
          </cell>
          <cell r="Q18">
            <v>45642</v>
          </cell>
          <cell r="S18">
            <v>45560</v>
          </cell>
          <cell r="T18">
            <v>45560</v>
          </cell>
          <cell r="U18">
            <v>45560</v>
          </cell>
          <cell r="W18">
            <v>45642</v>
          </cell>
          <cell r="X18">
            <v>45642</v>
          </cell>
          <cell r="Y18">
            <v>45642</v>
          </cell>
          <cell r="Z18">
            <v>45642</v>
          </cell>
          <cell r="AB18">
            <v>46006</v>
          </cell>
          <cell r="AC18">
            <v>46006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1.9012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0.56287829</v>
          </cell>
          <cell r="E3">
            <v>0.55880889</v>
          </cell>
          <cell r="I3">
            <v>0.55126825000000002</v>
          </cell>
          <cell r="L3">
            <v>0.55370476000000002</v>
          </cell>
          <cell r="M3">
            <v>0.54822758000000005</v>
          </cell>
          <cell r="N3">
            <v>0.58553471999999995</v>
          </cell>
          <cell r="O3">
            <v>0.56287829</v>
          </cell>
          <cell r="P3">
            <v>0.55803423000000008</v>
          </cell>
          <cell r="Q3">
            <v>0.55880889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46.26</v>
          </cell>
          <cell r="D10">
            <v>9.8499990000000004</v>
          </cell>
          <cell r="E10">
            <v>5.34</v>
          </cell>
          <cell r="I10">
            <v>4.4800000000000004</v>
          </cell>
          <cell r="L10">
            <v>1.91</v>
          </cell>
          <cell r="M10">
            <v>3.58</v>
          </cell>
          <cell r="N10">
            <v>13.17</v>
          </cell>
          <cell r="O10">
            <v>9.8499990000000004</v>
          </cell>
          <cell r="P10">
            <v>7.28</v>
          </cell>
          <cell r="Q10">
            <v>5.34</v>
          </cell>
        </row>
        <row r="11">
          <cell r="C11">
            <v>46.72</v>
          </cell>
          <cell r="D11">
            <v>10.242753977753042</v>
          </cell>
          <cell r="E11">
            <v>5.6012582794329564</v>
          </cell>
          <cell r="I11">
            <v>2.5030898418967187</v>
          </cell>
          <cell r="L11">
            <v>1.8432379132513894</v>
          </cell>
          <cell r="M11">
            <v>3.4754114785180548</v>
          </cell>
          <cell r="N11">
            <v>13.640724478408004</v>
          </cell>
          <cell r="O11">
            <v>10.252057838439466</v>
          </cell>
          <cell r="P11">
            <v>7.6122893939265239</v>
          </cell>
          <cell r="Q11">
            <v>5.6077110113368569</v>
          </cell>
          <cell r="S11">
            <v>4.6443468271026092</v>
          </cell>
        </row>
        <row r="12">
          <cell r="C12">
            <v>-2000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  <cell r="K1" t="str">
            <v>CCA V24 Dec24 50C</v>
          </cell>
          <cell r="L1" t="str">
            <v>CCA V24 Dec24 35P</v>
          </cell>
          <cell r="N1" t="str">
            <v>CCA V24 Dec24 50C</v>
          </cell>
          <cell r="O1" t="str">
            <v xml:space="preserve">CCA V24 Dec24 </v>
          </cell>
          <cell r="Q1" t="str">
            <v>USDAUD</v>
          </cell>
          <cell r="R1">
            <v>1.4991000000000001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  <cell r="K2">
            <v>50</v>
          </cell>
          <cell r="L2">
            <v>35</v>
          </cell>
          <cell r="N2">
            <v>50</v>
          </cell>
        </row>
        <row r="3">
          <cell r="D3">
            <v>0.33</v>
          </cell>
          <cell r="E3">
            <v>0.3</v>
          </cell>
          <cell r="H3">
            <v>0.28999999999999998</v>
          </cell>
          <cell r="I3">
            <v>0.28999999999999998</v>
          </cell>
          <cell r="K3">
            <v>0.3</v>
          </cell>
          <cell r="L3">
            <v>0.3</v>
          </cell>
          <cell r="N3" t="e">
            <v>#REF!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Sep24 35P</v>
          </cell>
          <cell r="I8" t="str">
            <v>CCA V24 Sep24 33P</v>
          </cell>
          <cell r="K8" t="str">
            <v>CCA V24 Dec24 50C</v>
          </cell>
          <cell r="L8" t="str">
            <v>CCA V24 Dec24 35P</v>
          </cell>
          <cell r="N8" t="str">
            <v>CCA V24 Dec24 45C</v>
          </cell>
        </row>
        <row r="9">
          <cell r="D9">
            <v>2.87</v>
          </cell>
          <cell r="E9">
            <v>0.52</v>
          </cell>
        </row>
        <row r="10">
          <cell r="C10">
            <v>38.22</v>
          </cell>
          <cell r="D10">
            <v>2.62</v>
          </cell>
          <cell r="E10">
            <v>0.372</v>
          </cell>
          <cell r="K10">
            <v>0.36654115845240387</v>
          </cell>
          <cell r="L10">
            <v>1.5727099993112361</v>
          </cell>
        </row>
        <row r="11">
          <cell r="C11">
            <v>38.22</v>
          </cell>
          <cell r="D11">
            <v>2.5946390290146315</v>
          </cell>
          <cell r="E11">
            <v>0.36654115845240387</v>
          </cell>
          <cell r="H11">
            <v>0.77897470957816672</v>
          </cell>
          <cell r="I11">
            <v>0.33669019215807783</v>
          </cell>
          <cell r="K11">
            <v>0.36654115845240387</v>
          </cell>
          <cell r="L11">
            <v>1.5727099993112361</v>
          </cell>
          <cell r="N11" t="e">
            <v>#VALUE!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  <cell r="K12">
            <v>-100000</v>
          </cell>
          <cell r="L12">
            <v>100000</v>
          </cell>
          <cell r="N12">
            <v>50000</v>
          </cell>
        </row>
        <row r="13">
          <cell r="D13">
            <v>0.45494225052621906</v>
          </cell>
          <cell r="E13">
            <v>0.10698858851797395</v>
          </cell>
          <cell r="H13">
            <v>-0.22756881652740849</v>
          </cell>
          <cell r="I13">
            <v>-0.11546527094249247</v>
          </cell>
          <cell r="K13">
            <v>0.10698858851797395</v>
          </cell>
          <cell r="L13">
            <v>-0.29070456814285206</v>
          </cell>
          <cell r="N13" t="e">
            <v>#VALUE!</v>
          </cell>
        </row>
        <row r="14">
          <cell r="D14">
            <v>45494.225052621907</v>
          </cell>
          <cell r="E14">
            <v>-10698.858851797395</v>
          </cell>
          <cell r="H14">
            <v>-11378.440826370424</v>
          </cell>
          <cell r="I14">
            <v>5773.2635471246231</v>
          </cell>
          <cell r="K14">
            <v>-10698.858851797395</v>
          </cell>
          <cell r="L14">
            <v>-29070.456814285208</v>
          </cell>
          <cell r="N14" t="e">
            <v>#VALUE!</v>
          </cell>
        </row>
        <row r="15">
          <cell r="D15">
            <v>-2536.0970985368604</v>
          </cell>
          <cell r="E15">
            <v>545.88415475961267</v>
          </cell>
          <cell r="H15">
            <v>38948.735478908333</v>
          </cell>
          <cell r="I15">
            <v>-16834.509607903892</v>
          </cell>
          <cell r="K15">
            <v>0</v>
          </cell>
          <cell r="L15">
            <v>0</v>
          </cell>
          <cell r="N15" t="e">
            <v>#VALUE!</v>
          </cell>
        </row>
        <row r="16">
          <cell r="D16">
            <v>-25000</v>
          </cell>
          <cell r="E16">
            <v>15345.884154759615</v>
          </cell>
          <cell r="H16">
            <v>0</v>
          </cell>
          <cell r="I16">
            <v>-16834.509607903892</v>
          </cell>
          <cell r="K16">
            <v>-36654.115845240391</v>
          </cell>
          <cell r="L16">
            <v>157270.9999311236</v>
          </cell>
          <cell r="N16">
            <v>0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  <cell r="K17">
            <v>45641</v>
          </cell>
          <cell r="L17">
            <v>45641</v>
          </cell>
          <cell r="N17">
            <v>45641</v>
          </cell>
        </row>
      </sheetData>
      <sheetData sheetId="10">
        <row r="5">
          <cell r="C5">
            <v>5.5E-2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80C Jul24</v>
          </cell>
          <cell r="G10" t="str">
            <v>NZU 38P Aug24</v>
          </cell>
          <cell r="H10" t="str">
            <v>NZU 60C Oct24</v>
          </cell>
          <cell r="I10" t="str">
            <v>NZU 75C Oct24</v>
          </cell>
          <cell r="J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3.18</v>
          </cell>
          <cell r="G11">
            <v>1.1399999999999999</v>
          </cell>
          <cell r="H11">
            <v>3.55</v>
          </cell>
          <cell r="I11">
            <v>0.75</v>
          </cell>
        </row>
        <row r="12">
          <cell r="C12">
            <v>1.6423501407867191E-2</v>
          </cell>
          <cell r="D12">
            <v>3.2671200858018043E-7</v>
          </cell>
          <cell r="E12">
            <v>2.0180556022066241E-15</v>
          </cell>
          <cell r="F12">
            <v>1.654222474159178E-8</v>
          </cell>
          <cell r="G12">
            <v>0.18441933121085574</v>
          </cell>
          <cell r="H12">
            <v>1.4726406352849963</v>
          </cell>
          <cell r="I12">
            <v>0.33206949618308101</v>
          </cell>
          <cell r="J12">
            <v>50</v>
          </cell>
        </row>
        <row r="13">
          <cell r="C13">
            <v>5.5016959573434832E-3</v>
          </cell>
          <cell r="D13">
            <v>8.1069809614682173E-5</v>
          </cell>
          <cell r="E13">
            <v>1.1741496747519836E-9</v>
          </cell>
          <cell r="F13">
            <v>1.6690274546598263E-8</v>
          </cell>
          <cell r="G13">
            <v>0.11550920627518413</v>
          </cell>
          <cell r="H13">
            <v>1.8373641217329499</v>
          </cell>
          <cell r="I13">
            <v>0.42698574971188519</v>
          </cell>
          <cell r="J13">
            <v>51.5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100000</v>
          </cell>
          <cell r="H14">
            <v>50000</v>
          </cell>
          <cell r="I14">
            <v>-50000</v>
          </cell>
          <cell r="J14">
            <v>30000</v>
          </cell>
        </row>
        <row r="15">
          <cell r="C15">
            <v>-4.5151476590994484E-3</v>
          </cell>
          <cell r="D15">
            <v>7.6708679671655896E-5</v>
          </cell>
          <cell r="E15">
            <v>1.4982816059551065E-9</v>
          </cell>
          <cell r="F15">
            <v>2.1078231262633315E-8</v>
          </cell>
          <cell r="G15">
            <v>-3.4048272148739879E-2</v>
          </cell>
          <cell r="H15">
            <v>0.26647712293793124</v>
          </cell>
          <cell r="I15">
            <v>7.2510179955257603E-2</v>
          </cell>
          <cell r="J15">
            <v>1</v>
          </cell>
        </row>
        <row r="16">
          <cell r="C16">
            <v>451.51476590994486</v>
          </cell>
          <cell r="D16">
            <v>3.8354339835827949</v>
          </cell>
          <cell r="E16">
            <v>-7.4914080297755324E-5</v>
          </cell>
          <cell r="F16">
            <v>-1.0539115631316657E-3</v>
          </cell>
          <cell r="G16">
            <v>-3404.8272148739879</v>
          </cell>
          <cell r="H16">
            <v>13323.856146896562</v>
          </cell>
          <cell r="I16">
            <v>-3625.50899776288</v>
          </cell>
          <cell r="J16">
            <v>30000</v>
          </cell>
        </row>
        <row r="17">
          <cell r="C17">
            <v>1092.1805450523709</v>
          </cell>
          <cell r="D17">
            <v>4.0371548803050992</v>
          </cell>
          <cell r="E17">
            <v>-5.8707382834819068E-5</v>
          </cell>
          <cell r="F17">
            <v>-7.4024902503241297E-6</v>
          </cell>
          <cell r="G17">
            <v>-6891.0124935671611</v>
          </cell>
          <cell r="H17">
            <v>18236.174322397681</v>
          </cell>
          <cell r="I17">
            <v>-4745.8126764402086</v>
          </cell>
          <cell r="J17">
            <v>45000</v>
          </cell>
        </row>
        <row r="18">
          <cell r="C18">
            <v>95357.649859213285</v>
          </cell>
          <cell r="D18">
            <v>-362499.98366439959</v>
          </cell>
          <cell r="E18">
            <v>184999.99999999988</v>
          </cell>
          <cell r="F18">
            <v>158999.99917288875</v>
          </cell>
          <cell r="G18">
            <v>-95558.066878914411</v>
          </cell>
          <cell r="H18">
            <v>-103867.96823575017</v>
          </cell>
          <cell r="I18">
            <v>20896.52519084595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45488</v>
          </cell>
          <cell r="G19">
            <v>45532</v>
          </cell>
          <cell r="H19">
            <v>45580</v>
          </cell>
          <cell r="I19">
            <v>45580</v>
          </cell>
        </row>
        <row r="33">
          <cell r="B33">
            <v>51.5</v>
          </cell>
        </row>
      </sheetData>
      <sheetData sheetId="11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0.06</v>
          </cell>
          <cell r="H5">
            <v>5.5E-2</v>
          </cell>
          <cell r="I5">
            <v>5.5E-2</v>
          </cell>
        </row>
        <row r="6">
          <cell r="D6">
            <v>4.5006999999999998E-2</v>
          </cell>
          <cell r="E6">
            <v>4.5006999999999998E-2</v>
          </cell>
          <cell r="F6">
            <v>4.5006999999999998E-2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1.7336710456853996</v>
          </cell>
          <cell r="E12">
            <v>1.3233413300157224</v>
          </cell>
          <cell r="F12">
            <v>1.4094823294723611</v>
          </cell>
          <cell r="G12">
            <v>34.48591986945226</v>
          </cell>
          <cell r="H12">
            <v>34.989363955137691</v>
          </cell>
          <cell r="I12">
            <v>35.683198656705649</v>
          </cell>
          <cell r="J12">
            <v>34.25</v>
          </cell>
          <cell r="K12" t="e">
            <v>#N/A</v>
          </cell>
          <cell r="L12" t="e">
            <v>#N/A</v>
          </cell>
          <cell r="M12" t="e">
            <v>#N/A</v>
          </cell>
          <cell r="N12">
            <v>54.5</v>
          </cell>
        </row>
        <row r="13">
          <cell r="D13">
            <v>1.7169949576034291</v>
          </cell>
          <cell r="E13">
            <v>1.2883620037597296</v>
          </cell>
          <cell r="F13">
            <v>1.4030835580895991</v>
          </cell>
          <cell r="G13">
            <v>34.481171296553342</v>
          </cell>
          <cell r="H13">
            <v>34.965455306282905</v>
          </cell>
          <cell r="I13">
            <v>35.607268020364984</v>
          </cell>
          <cell r="J13">
            <v>34.25</v>
          </cell>
          <cell r="K13" t="e">
            <v>#N/A</v>
          </cell>
          <cell r="L13" t="e">
            <v>#N/A</v>
          </cell>
          <cell r="M13" t="e">
            <v>#N/A</v>
          </cell>
          <cell r="N13">
            <v>54.5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-0.44575476880146603</v>
          </cell>
          <cell r="E15">
            <v>0.37782935803804746</v>
          </cell>
          <cell r="F15">
            <v>-0.25782799036227355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-33431.607660109948</v>
          </cell>
          <cell r="E16">
            <v>28337.201852853559</v>
          </cell>
          <cell r="F16">
            <v>-12891.399518113678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-1250.706606147789</v>
          </cell>
          <cell r="E17">
            <v>-2623.4494691994569</v>
          </cell>
          <cell r="F17">
            <v>-319.93856913810072</v>
          </cell>
          <cell r="G17">
            <v>-237.42864494593618</v>
          </cell>
          <cell r="H17">
            <v>597.71622136963742</v>
          </cell>
          <cell r="I17">
            <v>1518.6127268133021</v>
          </cell>
          <cell r="J17">
            <v>255</v>
          </cell>
          <cell r="K17" t="e">
            <v>#N/A</v>
          </cell>
          <cell r="L17" t="e">
            <v>#N/A</v>
          </cell>
          <cell r="M17" t="e">
            <v>#N/A</v>
          </cell>
          <cell r="N17">
            <v>0</v>
          </cell>
        </row>
        <row r="18">
          <cell r="D18">
            <v>-47724.671573595035</v>
          </cell>
          <cell r="E18">
            <v>-31999.400248820821</v>
          </cell>
          <cell r="F18">
            <v>-29525.883526381946</v>
          </cell>
          <cell r="G18">
            <v>204295.9934726131</v>
          </cell>
          <cell r="H18">
            <v>-18234.098878442317</v>
          </cell>
          <cell r="I18">
            <v>136336.02686588702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Mapping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Normal="100" workbookViewId="0">
      <selection activeCell="F13" sqref="F13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34.25</v>
      </c>
      <c r="I2">
        <f>[1]ACCU_Options!$B$1</f>
        <v>5.5E-2</v>
      </c>
      <c r="J2">
        <v>1</v>
      </c>
    </row>
    <row r="3" spans="1:10" x14ac:dyDescent="0.25">
      <c r="A3" t="s">
        <v>40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HLOOKUP($A3,[1]ACCU_Options!$D$10:$N$19,5,FALSE)</f>
        <v>50000</v>
      </c>
      <c r="H3" s="8">
        <f ca="1">HLOOKUP($A3,[1]ACCU_Options!$D$10:$L$13,4,FALSE)</f>
        <v>34.481171296553342</v>
      </c>
      <c r="I3">
        <f>[1]ACCU_Options!$B$1</f>
        <v>5.5E-2</v>
      </c>
      <c r="J3">
        <v>1</v>
      </c>
    </row>
    <row r="4" spans="1:10" x14ac:dyDescent="0.25">
      <c r="A4" t="s">
        <v>41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HLOOKUP($A4,[1]ACCU_Options!$D$10:$N$19,5,FALSE)</f>
        <v>-25000</v>
      </c>
      <c r="H4" s="8">
        <f ca="1">VLOOKUP(A4,[1]Daily_MTM_live!F$1:J$84,5,FALSE)</f>
        <v>34.989363955137691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HLOOKUP($A5,[1]ACCU_Options!$D$10:$N$19,5,FALSE)</f>
        <v>-20000</v>
      </c>
      <c r="H5" s="8">
        <f ca="1">VLOOKUP(A5,[1]Daily_MTM_live!F$1:J$84,5,FALSE)</f>
        <v>35.677502615421744</v>
      </c>
      <c r="I5">
        <f>[1]ACCU_Options!$B$1</f>
        <v>5.5E-2</v>
      </c>
      <c r="J5">
        <v>1</v>
      </c>
    </row>
    <row r="6" spans="1:10" x14ac:dyDescent="0.25">
      <c r="A6" t="s">
        <v>53</v>
      </c>
      <c r="B6" t="s">
        <v>2</v>
      </c>
      <c r="C6" t="s">
        <v>9</v>
      </c>
      <c r="D6" s="6">
        <v>34</v>
      </c>
      <c r="E6">
        <f>HLOOKUP(A6,[1]ACCU_Options!$D$2:$Q$8,3,FALSE)</f>
        <v>0.33</v>
      </c>
      <c r="F6" s="2">
        <f>HLOOKUP($A6,[1]ACCU_Options!$D$10:$N$19,10,FALSE)</f>
        <v>45551</v>
      </c>
      <c r="G6" s="1">
        <f>HLOOKUP($A6,[1]ACCU_Options!$D$10:$N$19,5,FALSE)</f>
        <v>75000</v>
      </c>
      <c r="H6" s="8">
        <f ca="1">HLOOKUP($A6,[1]ACCU_Options!$D$10:$N$19,4,FALSE)</f>
        <v>1.7169949576034291</v>
      </c>
      <c r="I6">
        <f>[1]ACCU_Options!$B$1</f>
        <v>5.5E-2</v>
      </c>
      <c r="J6">
        <v>1</v>
      </c>
    </row>
    <row r="7" spans="1:10" x14ac:dyDescent="0.25">
      <c r="A7" t="s">
        <v>79</v>
      </c>
      <c r="B7" t="s">
        <v>2</v>
      </c>
      <c r="C7" t="s">
        <v>10</v>
      </c>
      <c r="D7" s="6">
        <v>36</v>
      </c>
      <c r="E7">
        <f>HLOOKUP(A7,[1]ACCU_Options!$D$2:$Q$8,3,FALSE)</f>
        <v>0.3</v>
      </c>
      <c r="F7" s="2">
        <f>HLOOKUP($A7,[1]ACCU_Options!$D$10:$N$19,10,FALSE)</f>
        <v>45551</v>
      </c>
      <c r="G7" s="1">
        <f>HLOOKUP($A7,[1]ACCU_Options!$D$10:$N$19,5,FALSE)</f>
        <v>75000</v>
      </c>
      <c r="H7" s="8">
        <f ca="1">HLOOKUP($A7,[1]ACCU_Options!$D$10:$N$19,4,FALSE)</f>
        <v>1.2883620037597296</v>
      </c>
      <c r="I7">
        <f>[1]ACCU_Options!$B$1</f>
        <v>5.5E-2</v>
      </c>
      <c r="J7">
        <v>1</v>
      </c>
    </row>
    <row r="8" spans="1:10" x14ac:dyDescent="0.25">
      <c r="A8" t="s">
        <v>90</v>
      </c>
      <c r="B8" t="s">
        <v>2</v>
      </c>
      <c r="C8" t="s">
        <v>9</v>
      </c>
      <c r="D8" s="6">
        <v>30</v>
      </c>
      <c r="E8">
        <f>HLOOKUP(A8,[1]ACCU_Options!$D$2:$Q$8,3,FALSE)</f>
        <v>0.33</v>
      </c>
      <c r="F8" s="2">
        <f>HLOOKUP($A8,[1]ACCU_Options!$D$10:$N$19,10,FALSE)</f>
        <v>45730</v>
      </c>
      <c r="G8" s="36">
        <f>HLOOKUP($A8,[1]ACCU_Options!$D$10:$N$19,5,FALSE)</f>
        <v>50000</v>
      </c>
      <c r="H8" s="32">
        <f ca="1">HLOOKUP($A8,[1]ACCU_Options!$D$10:$N$19,4,FALSE)</f>
        <v>1.4030835580895991</v>
      </c>
      <c r="I8">
        <f>[1]ACCU_Options!$B$1</f>
        <v>5.5E-2</v>
      </c>
      <c r="J8">
        <v>1</v>
      </c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49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9"/>
  <sheetViews>
    <sheetView topLeftCell="B1" zoomScale="80" zoomScaleNormal="80" workbookViewId="0">
      <selection activeCell="M8" sqref="M8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7">
        <f>HLOOKUP(A2,[1]NZ_Options!$C$10:$K$14,5,FALSE)</f>
        <v>30000</v>
      </c>
      <c r="H2" s="32">
        <f>[1]NZ_Options!$B$33</f>
        <v>51.5</v>
      </c>
      <c r="I2" s="14">
        <f>[1]NZ_Options!$C$5</f>
        <v>5.5E-2</v>
      </c>
      <c r="J2">
        <f>VLOOKUP("NZDAUD",Index!$A$5:$B$17,2,FALSE)</f>
        <v>0.91090000000000004</v>
      </c>
    </row>
    <row r="3" spans="1:10" x14ac:dyDescent="0.25">
      <c r="A3" t="s">
        <v>73</v>
      </c>
      <c r="B3" t="s">
        <v>2</v>
      </c>
      <c r="C3" t="s">
        <v>9</v>
      </c>
      <c r="D3">
        <v>42</v>
      </c>
      <c r="E3" s="25">
        <v>0.42</v>
      </c>
      <c r="F3" s="2">
        <f>HLOOKUP(A3,[1]NZ_Options!$C$10:$K$19,10,FALSE)</f>
        <v>45488.666666666664</v>
      </c>
      <c r="G3" s="12">
        <f>HLOOKUP($A3,[1]NZ_Options!$C$10:$K$19,5,FALSE)</f>
        <v>-100000</v>
      </c>
      <c r="H3" s="31">
        <f ca="1">HLOOKUP($A3,[1]NZ_Options!$C$10:$K$19,4,FALSE)</f>
        <v>5.5016959573434832E-3</v>
      </c>
      <c r="I3" s="14">
        <f>[1]NZ_Options!$C$5</f>
        <v>5.5E-2</v>
      </c>
      <c r="J3">
        <f>VLOOKUP("NZDAUD",Index!$A$5:$B$17,2,FALSE)</f>
        <v>0.91090000000000004</v>
      </c>
    </row>
    <row r="4" spans="1:10" x14ac:dyDescent="0.25">
      <c r="A4" t="s">
        <v>32</v>
      </c>
      <c r="B4" t="s">
        <v>2</v>
      </c>
      <c r="C4" t="s">
        <v>10</v>
      </c>
      <c r="D4">
        <v>70</v>
      </c>
      <c r="E4" s="25">
        <v>0.36</v>
      </c>
      <c r="F4" s="2">
        <f>HLOOKUP(A4,[1]NZ_Options!$C$10:$K$19,10,FALSE)</f>
        <v>45488.666666666664</v>
      </c>
      <c r="G4" s="12">
        <f>HLOOKUP($A4,[1]NZ_Options!$C$10:$K$19,5,FALSE)</f>
        <v>50000</v>
      </c>
      <c r="H4" s="31">
        <f ca="1">HLOOKUP($A4,[1]NZ_Options!$C$10:$K$19,4,FALSE)</f>
        <v>8.1069809614682173E-5</v>
      </c>
      <c r="I4" s="14">
        <f>[1]NZ_Options!$C$5</f>
        <v>5.5E-2</v>
      </c>
      <c r="J4">
        <f>VLOOKUP("NZDAUD",Index!$A$5:$B$17,2,FALSE)</f>
        <v>0.91090000000000004</v>
      </c>
    </row>
    <row r="5" spans="1:10" x14ac:dyDescent="0.25">
      <c r="A5" t="s">
        <v>33</v>
      </c>
      <c r="B5" t="s">
        <v>2</v>
      </c>
      <c r="C5" t="s">
        <v>10</v>
      </c>
      <c r="D5">
        <v>85</v>
      </c>
      <c r="E5" s="25">
        <v>0.36</v>
      </c>
      <c r="F5" s="2">
        <f>HLOOKUP(A5,[1]NZ_Options!$C$10:$K$19,10,FALSE)</f>
        <v>45488.666666666664</v>
      </c>
      <c r="G5" s="12">
        <f>HLOOKUP($A5,[1]NZ_Options!$C$10:$K$19,5,FALSE)</f>
        <v>-50000</v>
      </c>
      <c r="H5" s="31">
        <f ca="1">HLOOKUP($A5,[1]NZ_Options!$C$10:$K$19,4,FALSE)</f>
        <v>1.1741496747519836E-9</v>
      </c>
      <c r="I5" s="14">
        <f>[1]NZ_Options!$C$5</f>
        <v>5.5E-2</v>
      </c>
      <c r="J5">
        <f>VLOOKUP("NZDAUD",Index!$A$5:$B$17,2,FALSE)</f>
        <v>0.91090000000000004</v>
      </c>
    </row>
    <row r="6" spans="1:10" x14ac:dyDescent="0.25">
      <c r="A6" t="s">
        <v>48</v>
      </c>
      <c r="B6" t="s">
        <v>2</v>
      </c>
      <c r="C6" t="s">
        <v>10</v>
      </c>
      <c r="D6">
        <v>80</v>
      </c>
      <c r="E6" s="25">
        <v>0.36</v>
      </c>
      <c r="F6" s="2">
        <f>HLOOKUP($A6,[1]NZ_Options!$C$10:$K$19,10,FALSE)</f>
        <v>45488</v>
      </c>
      <c r="G6" s="12">
        <f>HLOOKUP($A6,[1]NZ_Options!$C$10:$K$19,5,FALSE)</f>
        <v>-50000</v>
      </c>
      <c r="H6" s="31">
        <f ca="1">HLOOKUP($A6,[1]NZ_Options!$C$10:$K$19,4,FALSE)</f>
        <v>1.6690274546598263E-8</v>
      </c>
      <c r="I6" s="14">
        <f>[1]NZ_Options!$C$5</f>
        <v>5.5E-2</v>
      </c>
      <c r="J6">
        <f>VLOOKUP("NZDAUD",Index!$A$5:$B$17,2,FALSE)</f>
        <v>0.91090000000000004</v>
      </c>
    </row>
    <row r="7" spans="1:10" x14ac:dyDescent="0.25">
      <c r="A7" t="s">
        <v>89</v>
      </c>
      <c r="B7" t="s">
        <v>2</v>
      </c>
      <c r="C7" t="s">
        <v>9</v>
      </c>
      <c r="D7">
        <v>38</v>
      </c>
      <c r="E7" s="25">
        <v>0.45</v>
      </c>
      <c r="F7" s="2">
        <f>HLOOKUP($A7,[1]NZ_Options!$C$10:$K$19,10,FALSE)</f>
        <v>45532</v>
      </c>
      <c r="G7" s="12">
        <f>HLOOKUP($A7,[1]NZ_Options!$C$10:$K$19,5,FALSE)</f>
        <v>100000</v>
      </c>
      <c r="H7" s="31">
        <f ca="1">HLOOKUP($A7,[1]NZ_Options!$C$10:$K$19,4,FALSE)</f>
        <v>0.11550920627518413</v>
      </c>
      <c r="I7" s="14">
        <f>[1]NZ_Options!$C$5</f>
        <v>5.5E-2</v>
      </c>
      <c r="J7">
        <f>VLOOKUP("NZDAUD",Index!$A$5:$B$17,2,FALSE)</f>
        <v>0.91090000000000004</v>
      </c>
    </row>
    <row r="8" spans="1:10" x14ac:dyDescent="0.25">
      <c r="A8" t="s">
        <v>87</v>
      </c>
      <c r="B8" t="s">
        <v>2</v>
      </c>
      <c r="C8" t="s">
        <v>10</v>
      </c>
      <c r="D8">
        <v>60</v>
      </c>
      <c r="E8" s="25">
        <v>0.36</v>
      </c>
      <c r="F8" s="34">
        <v>45580</v>
      </c>
      <c r="G8" s="12">
        <f>HLOOKUP($A8,[1]NZ_Options!$C$10:$K$19,5,FALSE)</f>
        <v>50000</v>
      </c>
      <c r="H8" s="31">
        <f ca="1">HLOOKUP($A8,[1]NZ_Options!$C$10:$K$19,4,FALSE)</f>
        <v>1.8373641217329499</v>
      </c>
      <c r="I8" s="14">
        <f>[1]NZ_Options!$C$5</f>
        <v>5.5E-2</v>
      </c>
      <c r="J8">
        <f>VLOOKUP("NZDAUD",Index!$A$5:$B$17,2,FALSE)</f>
        <v>0.91090000000000004</v>
      </c>
    </row>
    <row r="9" spans="1:10" x14ac:dyDescent="0.25">
      <c r="A9" t="s">
        <v>88</v>
      </c>
      <c r="B9" t="s">
        <v>2</v>
      </c>
      <c r="C9" t="s">
        <v>10</v>
      </c>
      <c r="D9">
        <v>75</v>
      </c>
      <c r="E9" s="25">
        <v>0.36</v>
      </c>
      <c r="F9" s="34">
        <v>45580</v>
      </c>
      <c r="G9" s="12">
        <f>HLOOKUP($A9,[1]NZ_Options!$C$10:$K$19,5,FALSE)</f>
        <v>-50000</v>
      </c>
      <c r="H9" s="31">
        <f ca="1">HLOOKUP($A9,[1]NZ_Options!$C$10:$K$19,4,FALSE)</f>
        <v>0.42698574971188519</v>
      </c>
      <c r="I9" s="14">
        <f>[1]NZ_Options!$C$5</f>
        <v>5.5E-2</v>
      </c>
      <c r="J9">
        <f>VLOOKUP("NZDAUD",Index!$A$5:$B$17,2,FALSE)</f>
        <v>0.91090000000000004</v>
      </c>
    </row>
  </sheetData>
  <conditionalFormatting sqref="E3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2"/>
  <sheetViews>
    <sheetView workbookViewId="0">
      <selection activeCell="G2" sqref="G2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1">
        <f>[1]EUA_Options!$C$12</f>
        <v>-33000</v>
      </c>
      <c r="H2" s="3">
        <f>VLOOKUP(A2,[1]Daily_MTM_live!$F$2:$J$40,5,FALSE)</f>
        <v>70.67</v>
      </c>
      <c r="I2">
        <f>[1]EUA_Options!$C$4</f>
        <v>3.5379999999999995E-2</v>
      </c>
      <c r="J2">
        <f>VLOOKUP("EURAUD",Index!$A$5:$B$17,2,FALSE)</f>
        <v>1.6102300000000001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HLOOKUP($A3,[1]EUA_Options!$C$1:$G$12,3,FALSE)</f>
        <v>0.33420651999999995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7.6897358579893389</v>
      </c>
      <c r="I3">
        <f>[1]EUA_Options!$C$4</f>
        <v>3.5379999999999995E-2</v>
      </c>
      <c r="J3">
        <f>VLOOKUP("EURAUD",Index!$A$5:$B$17,2,FALSE)</f>
        <v>1.6102300000000001</v>
      </c>
    </row>
    <row r="4" spans="1:10" x14ac:dyDescent="0.25">
      <c r="A4" t="s">
        <v>50</v>
      </c>
      <c r="B4" t="s">
        <v>2</v>
      </c>
      <c r="C4" t="s">
        <v>10</v>
      </c>
      <c r="D4">
        <v>65</v>
      </c>
      <c r="E4">
        <f>HLOOKUP($A4,[1]EUA_Options!$C$1:$G$12,3,FALSE)</f>
        <v>0.37388972000000004</v>
      </c>
      <c r="F4" s="2">
        <f>HLOOKUP($A4,[1]EUA_Options!$C$1:$I$18,18,FALSE)</f>
        <v>45642</v>
      </c>
      <c r="G4">
        <f ca="1">HLOOKUP(A4,[1]EUA_Options!$B$1:$I$12,12,FALSE)</f>
        <v>50000</v>
      </c>
      <c r="H4">
        <f ca="1">HLOOKUP(A4,[1]EUA_Options!$B$1:$I$11,11,FALSE)</f>
        <v>9.8400203372090189</v>
      </c>
      <c r="I4">
        <f>[1]EUA_Options!$C$4</f>
        <v>3.5379999999999995E-2</v>
      </c>
      <c r="J4">
        <f>VLOOKUP("EURAUD",Index!$A$5:$B$17,2,FALSE)</f>
        <v>1.6102300000000001</v>
      </c>
    </row>
    <row r="5" spans="1:10" x14ac:dyDescent="0.25">
      <c r="A5" t="s">
        <v>51</v>
      </c>
      <c r="B5" t="s">
        <v>2</v>
      </c>
      <c r="C5" t="s">
        <v>10</v>
      </c>
      <c r="D5">
        <v>75</v>
      </c>
      <c r="E5">
        <f>HLOOKUP($A5,[1]EUA_Options!$C$1:$G$12,3,FALSE)</f>
        <v>0.35659460000000004</v>
      </c>
      <c r="F5" s="2">
        <f>HLOOKUP($A5,[1]EUA_Options!$C$1:$I$18,18,FALSE)</f>
        <v>45642</v>
      </c>
      <c r="G5">
        <f ca="1">HLOOKUP(A5,[1]EUA_Options!$B$1:$I$12,12,FALSE)</f>
        <v>-25000</v>
      </c>
      <c r="H5">
        <f ca="1">HLOOKUP(A5,[1]EUA_Options!$B$1:$I$11,11,FALSE)</f>
        <v>4.9264404820990366</v>
      </c>
      <c r="I5">
        <f>[1]EUA_Options!$C$4</f>
        <v>3.5379999999999995E-2</v>
      </c>
      <c r="J5">
        <f>VLOOKUP("EURAUD",Index!$A$5:$B$17,2,FALSE)</f>
        <v>1.6102300000000001</v>
      </c>
    </row>
    <row r="6" spans="1:10" x14ac:dyDescent="0.25">
      <c r="A6" t="s">
        <v>52</v>
      </c>
      <c r="B6" t="s">
        <v>2</v>
      </c>
      <c r="C6" t="s">
        <v>9</v>
      </c>
      <c r="D6">
        <v>50</v>
      </c>
      <c r="E6">
        <f>HLOOKUP($A6,[1]EUA_Options!$C$1:$Q$12,3,FALSE)</f>
        <v>0.42817821</v>
      </c>
      <c r="F6" s="2">
        <f>HLOOKUP($A6,[1]EUA_Options!$C$1:$I$18,18,FALSE)</f>
        <v>45642</v>
      </c>
      <c r="G6">
        <f ca="1">HLOOKUP(A6,[1]EUA_Options!$B$1:$I$12,12,FALSE)</f>
        <v>-50000</v>
      </c>
      <c r="H6">
        <f ca="1">HLOOKUP(A6,[1]EUA_Options!$B$1:$I$11,11,FALSE)</f>
        <v>0.9392599314724327</v>
      </c>
      <c r="I6">
        <f>[1]EUA_Options!$C$4</f>
        <v>3.5379999999999995E-2</v>
      </c>
      <c r="J6">
        <f>VLOOKUP("EURAUD",Index!$A$5:$B$17,2,FALSE)</f>
        <v>1.6102300000000001</v>
      </c>
    </row>
    <row r="9" spans="1:10" x14ac:dyDescent="0.25">
      <c r="C9" s="8"/>
    </row>
    <row r="10" spans="1:10" x14ac:dyDescent="0.25">
      <c r="D10" s="16"/>
    </row>
    <row r="11" spans="1:10" x14ac:dyDescent="0.25">
      <c r="D11" s="9"/>
    </row>
    <row r="12" spans="1:10" x14ac:dyDescent="0.25">
      <c r="D12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G2" sqref="G2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46</v>
      </c>
      <c r="B2" t="s">
        <v>3</v>
      </c>
      <c r="F2" s="2">
        <v>45642</v>
      </c>
      <c r="G2" s="12">
        <f>[1]UKA_Options!$C$12</f>
        <v>-2000</v>
      </c>
      <c r="H2" s="13">
        <f>HLOOKUP($A2,[1]UKA_Options!$C$8:$I$12,4,FALSE)</f>
        <v>46.72</v>
      </c>
      <c r="I2">
        <f>[1]EUA_Options!$C$4</f>
        <v>3.5379999999999995E-2</v>
      </c>
      <c r="J2">
        <f>Index!$B$14</f>
        <v>1.9012</v>
      </c>
    </row>
    <row r="3" spans="1:10" x14ac:dyDescent="0.25">
      <c r="A3" t="s">
        <v>83</v>
      </c>
      <c r="B3" t="s">
        <v>2</v>
      </c>
      <c r="C3" t="s">
        <v>10</v>
      </c>
      <c r="D3">
        <v>40</v>
      </c>
      <c r="E3">
        <f>HLOOKUP($A3,[1]UKA_Options!$D$1:$W$12,3,FALSE)</f>
        <v>0.56287829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10.242753977753042</v>
      </c>
      <c r="I3">
        <f>[1]EUA_Options!$C$4</f>
        <v>3.5379999999999995E-2</v>
      </c>
      <c r="J3">
        <f>Index!$B$14</f>
        <v>1.9012</v>
      </c>
    </row>
    <row r="4" spans="1:10" x14ac:dyDescent="0.25">
      <c r="A4" t="s">
        <v>84</v>
      </c>
      <c r="B4" t="s">
        <v>2</v>
      </c>
      <c r="C4" t="s">
        <v>10</v>
      </c>
      <c r="D4">
        <v>50</v>
      </c>
      <c r="E4">
        <f>HLOOKUP($A4,[1]UKA_Options!$D$1:$W$12,3,FALSE)</f>
        <v>0.55880889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5.6012582794329564</v>
      </c>
      <c r="I4">
        <f>[1]EUA_Options!$C$4</f>
        <v>3.5379999999999995E-2</v>
      </c>
      <c r="J4">
        <f>Index!$B$14</f>
        <v>1.9012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6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45</v>
      </c>
      <c r="B2" t="s">
        <v>3</v>
      </c>
      <c r="F2" s="2">
        <v>45641</v>
      </c>
      <c r="G2" s="43">
        <f>[1]CCA_Options!$C$12</f>
        <v>6000</v>
      </c>
      <c r="H2" s="3">
        <f>VLOOKUP(A2,[1]Daily_MTM_live!$F$45:$J$72,5,FALSE)</f>
        <v>38.22</v>
      </c>
      <c r="I2">
        <f>[1]CCA_Options!$C$4</f>
        <v>3.5430000000000003E-2</v>
      </c>
      <c r="J2">
        <f>[1]Daily_MTM!$T$3</f>
        <v>1.4966699094514704</v>
      </c>
    </row>
    <row r="3" spans="1:10" x14ac:dyDescent="0.25">
      <c r="A3" t="s">
        <v>85</v>
      </c>
      <c r="B3" t="s">
        <v>2</v>
      </c>
      <c r="C3" t="s">
        <v>10</v>
      </c>
      <c r="D3">
        <v>40</v>
      </c>
      <c r="E3">
        <f>HLOOKUP(A3,[1]CCA_Options!$D$1:$I$4,3,FALSE)</f>
        <v>0.33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2.5946390290146315</v>
      </c>
      <c r="I3">
        <f>I2</f>
        <v>3.5430000000000003E-2</v>
      </c>
      <c r="J3">
        <f>[1]Daily_MTM!$T$3</f>
        <v>1.4966699094514704</v>
      </c>
    </row>
    <row r="4" spans="1:10" x14ac:dyDescent="0.25">
      <c r="A4" t="s">
        <v>86</v>
      </c>
      <c r="B4" t="s">
        <v>2</v>
      </c>
      <c r="C4" t="s">
        <v>10</v>
      </c>
      <c r="D4">
        <v>50</v>
      </c>
      <c r="E4">
        <f>HLOOKUP(A4,[1]CCA_Options!$D$1:$Z$4,3,FALSE)</f>
        <v>0.3</v>
      </c>
      <c r="F4" s="2">
        <f>HLOOKUP(A4,[1]CCA_Options!$D$8:$Z$17,10,FALSE)</f>
        <v>45641</v>
      </c>
      <c r="G4" s="1">
        <f>HLOOKUP(A4,[1]CCA_Options!$D$8:$G$17,5,FALSE)</f>
        <v>-100000</v>
      </c>
      <c r="H4" s="3">
        <f ca="1">HLOOKUP(A4,[1]CCA_Options!$C$8:$Z$11,4,FALSE)</f>
        <v>0.36654115845240387</v>
      </c>
      <c r="I4">
        <f>I3</f>
        <v>3.5430000000000003E-2</v>
      </c>
      <c r="J4">
        <f>[1]Daily_MTM!$T$3</f>
        <v>1.4966699094514704</v>
      </c>
    </row>
    <row r="5" spans="1:10" x14ac:dyDescent="0.25">
      <c r="F5" s="2"/>
      <c r="G5" s="43"/>
      <c r="H5" s="3"/>
    </row>
    <row r="6" spans="1:10" x14ac:dyDescent="0.25">
      <c r="A6" s="7"/>
      <c r="B6" s="7"/>
      <c r="C6" s="7"/>
      <c r="D6" s="7"/>
      <c r="E6" s="7"/>
      <c r="F6" s="42"/>
      <c r="G6" s="43"/>
      <c r="H6" s="44"/>
      <c r="I6" s="7"/>
      <c r="J6" s="7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76</v>
      </c>
      <c r="B2" t="s">
        <v>3</v>
      </c>
      <c r="F2" s="2">
        <v>45641</v>
      </c>
      <c r="G2" s="1">
        <f>[1]Daily_MTM_live!$H$59</f>
        <v>10000</v>
      </c>
      <c r="H2" s="3">
        <f>VLOOKUP(A2,[1]Daily_MTM_live!$F$45:$J$72,5,FALSE)</f>
        <v>23.98</v>
      </c>
      <c r="I2">
        <f>[1]CCA_Options!$C$4</f>
        <v>3.5430000000000003E-2</v>
      </c>
      <c r="J2">
        <f>[1]Daily_MTM!$T$3</f>
        <v>1.4966699094514704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A8" sqref="A8:J9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0">
        <f>[1]EUA_Options!$C$12-25000</f>
        <v>-58000</v>
      </c>
      <c r="H2" s="3">
        <f>VLOOKUP(A2,[1]Daily_MTM_live!$F$2:$J$40,5,FALSE)</f>
        <v>70.67</v>
      </c>
      <c r="I2">
        <f>[1]EUA_Options!$C$4</f>
        <v>3.5379999999999995E-2</v>
      </c>
      <c r="J2">
        <f>VLOOKUP("EURAUD",Index!$A$5:$B$17,2,FALSE)</f>
        <v>1.6102300000000001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HLOOKUP($A3,[1]EUA_Options!$C$1:$G$12,3,FALSE)</f>
        <v>0.33420651999999995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7.6897358579893389</v>
      </c>
      <c r="I3">
        <f>[1]EUA_Options!$C$4</f>
        <v>3.5379999999999995E-2</v>
      </c>
      <c r="J3">
        <f>VLOOKUP("EURAUD",Index!$A$5:$B$17,2,FALSE)</f>
        <v>1.6102300000000001</v>
      </c>
    </row>
    <row r="4" spans="1:10" x14ac:dyDescent="0.25">
      <c r="A4" t="s">
        <v>80</v>
      </c>
      <c r="B4" t="s">
        <v>2</v>
      </c>
      <c r="C4" t="s">
        <v>10</v>
      </c>
      <c r="D4">
        <v>85</v>
      </c>
      <c r="E4" t="e">
        <f>HLOOKUP($A4,[1]EUA_Options!$C$1:$G$12,3,FALSE)</f>
        <v>#N/A</v>
      </c>
      <c r="F4" s="2" t="e">
        <f>HLOOKUP($A4,[1]EUA_Options!$C$1:$I$18,18,FALSE)</f>
        <v>#N/A</v>
      </c>
      <c r="G4" t="e">
        <f ca="1">HLOOKUP(A4,[1]EUA_Options!$B$1:$I$12,12,FALSE)</f>
        <v>#N/A</v>
      </c>
      <c r="H4" t="e">
        <f ca="1">HLOOKUP(A4,[1]EUA_Options!$B$1:$I$11,11,FALSE)</f>
        <v>#N/A</v>
      </c>
      <c r="I4">
        <f>[1]EUA_Options!$C$4</f>
        <v>3.5379999999999995E-2</v>
      </c>
      <c r="J4">
        <f>VLOOKUP("EURAUD",Index!$A$5:$B$17,2,FALSE)</f>
        <v>1.6102300000000001</v>
      </c>
    </row>
    <row r="5" spans="1:10" x14ac:dyDescent="0.25">
      <c r="A5" t="s">
        <v>50</v>
      </c>
      <c r="B5" t="s">
        <v>2</v>
      </c>
      <c r="C5" t="s">
        <v>10</v>
      </c>
      <c r="D5">
        <v>65</v>
      </c>
      <c r="E5">
        <f>HLOOKUP($A5,[1]EUA_Options!$C$1:$G$12,3,FALSE)</f>
        <v>0.37388972000000004</v>
      </c>
      <c r="F5" s="2">
        <f>HLOOKUP($A5,[1]EUA_Options!$C$1:$I$18,18,FALSE)</f>
        <v>45642</v>
      </c>
      <c r="G5">
        <f ca="1">HLOOKUP(A5,[1]EUA_Options!$B$1:$I$12,12,FALSE)</f>
        <v>50000</v>
      </c>
      <c r="H5">
        <f ca="1">HLOOKUP(A5,[1]EUA_Options!$B$1:$I$11,11,FALSE)</f>
        <v>9.8400203372090189</v>
      </c>
      <c r="I5">
        <f>[1]EUA_Options!$C$4</f>
        <v>3.5379999999999995E-2</v>
      </c>
      <c r="J5">
        <f>VLOOKUP("EURAUD",Index!$A$5:$B$17,2,FALSE)</f>
        <v>1.6102300000000001</v>
      </c>
    </row>
    <row r="6" spans="1:10" x14ac:dyDescent="0.25">
      <c r="A6" t="s">
        <v>51</v>
      </c>
      <c r="B6" t="s">
        <v>2</v>
      </c>
      <c r="C6" t="s">
        <v>10</v>
      </c>
      <c r="D6">
        <v>75</v>
      </c>
      <c r="E6">
        <f>HLOOKUP($A6,[1]EUA_Options!$C$1:$G$12,3,FALSE)</f>
        <v>0.35659460000000004</v>
      </c>
      <c r="F6" s="2">
        <f>HLOOKUP($A6,[1]EUA_Options!$C$1:$I$18,18,FALSE)</f>
        <v>45642</v>
      </c>
      <c r="G6">
        <f ca="1">HLOOKUP(A6,[1]EUA_Options!$B$1:$I$12,12,FALSE)</f>
        <v>-25000</v>
      </c>
      <c r="H6">
        <f ca="1">HLOOKUP(A6,[1]EUA_Options!$B$1:$I$11,11,FALSE)</f>
        <v>4.9264404820990366</v>
      </c>
      <c r="I6">
        <f>[1]EUA_Options!$C$4</f>
        <v>3.5379999999999995E-2</v>
      </c>
      <c r="J6">
        <f>VLOOKUP("EURAUD",Index!$A$5:$B$17,2,FALSE)</f>
        <v>1.6102300000000001</v>
      </c>
    </row>
    <row r="7" spans="1:10" x14ac:dyDescent="0.25">
      <c r="A7" t="s">
        <v>52</v>
      </c>
      <c r="B7" t="s">
        <v>2</v>
      </c>
      <c r="C7" t="s">
        <v>9</v>
      </c>
      <c r="D7">
        <v>50</v>
      </c>
      <c r="E7">
        <f>HLOOKUP($A7,[1]EUA_Options!$C$1:$Q$12,3,FALSE)</f>
        <v>0.42817821</v>
      </c>
      <c r="F7" s="2">
        <f>HLOOKUP($A7,[1]EUA_Options!$C$1:$I$18,18,FALSE)</f>
        <v>45642</v>
      </c>
      <c r="G7">
        <f ca="1">HLOOKUP(A7,[1]EUA_Options!$B$1:$I$12,12,FALSE)</f>
        <v>-50000</v>
      </c>
      <c r="H7">
        <f ca="1">HLOOKUP(A7,[1]EUA_Options!$B$1:$I$11,11,FALSE)</f>
        <v>0.9392599314724327</v>
      </c>
      <c r="I7">
        <f>[1]EUA_Options!$C$4</f>
        <v>3.5379999999999995E-2</v>
      </c>
      <c r="J7">
        <f>VLOOKUP("EURAUD",Index!$A$5:$B$17,2,FALSE)</f>
        <v>1.6102300000000001</v>
      </c>
    </row>
    <row r="8" spans="1:10" x14ac:dyDescent="0.25">
      <c r="A8" s="38" t="s">
        <v>94</v>
      </c>
      <c r="B8" s="38" t="s">
        <v>2</v>
      </c>
      <c r="C8" s="38" t="s">
        <v>10</v>
      </c>
      <c r="D8" s="38">
        <v>65</v>
      </c>
      <c r="E8" s="38">
        <f>HLOOKUP($A8,[1]EUA_Options!$C$1:$QI$12,3,FALSE)</f>
        <v>0.32447833000000004</v>
      </c>
      <c r="F8" s="39">
        <f>HLOOKUP($A8,[1]EUA_Options!$C$1:$QI$18,18,FALSE)</f>
        <v>45560</v>
      </c>
      <c r="G8" s="38">
        <v>25000</v>
      </c>
      <c r="H8" s="38">
        <f ca="1">HLOOKUP(A8,[1]EUA_Options!$B$1:$OI$11,11,FALSE)</f>
        <v>2.6437658054825199</v>
      </c>
      <c r="I8" s="38">
        <f>[1]EUA_Options!$C$4</f>
        <v>3.5379999999999995E-2</v>
      </c>
      <c r="J8" s="38">
        <f>VLOOKUP("EURAUD",Index!$A$5:$B$17,2,FALSE)</f>
        <v>1.6102300000000001</v>
      </c>
    </row>
    <row r="9" spans="1:10" x14ac:dyDescent="0.25">
      <c r="A9" s="38" t="s">
        <v>95</v>
      </c>
      <c r="B9" s="38" t="s">
        <v>2</v>
      </c>
      <c r="C9" s="38" t="s">
        <v>9</v>
      </c>
      <c r="D9" s="38">
        <v>65</v>
      </c>
      <c r="E9" s="38">
        <f>HLOOKUP($A9,[1]EUA_Options!$C$1:$QI$12,3,FALSE)</f>
        <v>0.34531773999999998</v>
      </c>
      <c r="F9" s="39">
        <f>HLOOKUP($A9,[1]EUA_Options!$C$1:$QI$18,18,FALSE)</f>
        <v>45560</v>
      </c>
      <c r="G9" s="38">
        <v>-25000</v>
      </c>
      <c r="H9" s="38">
        <f ca="1">HLOOKUP(A9,[1]EUA_Options!$B$1:$OI$11,11,FALSE)</f>
        <v>0.90177924983413371</v>
      </c>
      <c r="I9" s="38">
        <f>[1]EUA_Options!$C$4</f>
        <v>3.5379999999999995E-2</v>
      </c>
      <c r="J9" s="38">
        <f>VLOOKUP("EURAUD",Index!$A$5:$B$17,2,FALSE)</f>
        <v>1.6102300000000001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3.5379999999999995E-2</v>
      </c>
      <c r="J2">
        <f>CCA!$J$2</f>
        <v>1.4966699094514704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1.02</v>
      </c>
      <c r="I3" s="18">
        <f t="shared" ref="I3:J5" si="0">I2</f>
        <v>3.5379999999999995E-2</v>
      </c>
      <c r="J3">
        <f t="shared" si="0"/>
        <v>1.4966699094514704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3.5379999999999995E-2</v>
      </c>
      <c r="J4">
        <f t="shared" si="0"/>
        <v>1.4966699094514704</v>
      </c>
    </row>
    <row r="5" spans="1:10" x14ac:dyDescent="0.25">
      <c r="A5" t="s">
        <v>31</v>
      </c>
      <c r="B5" t="s">
        <v>3</v>
      </c>
      <c r="G5">
        <f>VLOOKUP($A5,[1]Broker_Reval!$H$19:$M$19,6,FALSE)</f>
        <v>46657</v>
      </c>
      <c r="H5" s="3">
        <f>VLOOKUP($A5,[1]Broker_Reval!$H$19:$M$19,2,FALSE)</f>
        <v>31.489229911910325</v>
      </c>
      <c r="I5" s="18">
        <f t="shared" si="0"/>
        <v>3.5379999999999995E-2</v>
      </c>
      <c r="J5">
        <f t="shared" si="0"/>
        <v>1.4966699094514704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54</v>
      </c>
      <c r="B1" t="str">
        <f ca="1">TEXT(MONTH(TODAY()),"mmm")&amp;" PnL"</f>
        <v>Jan PnL</v>
      </c>
      <c r="C1" s="22" t="s">
        <v>61</v>
      </c>
      <c r="D1" s="23" t="s">
        <v>62</v>
      </c>
      <c r="E1" s="23" t="s">
        <v>63</v>
      </c>
      <c r="F1" s="24" t="s">
        <v>64</v>
      </c>
    </row>
    <row r="2" spans="1:6" x14ac:dyDescent="0.25">
      <c r="A2" s="21" t="s">
        <v>55</v>
      </c>
      <c r="B2" s="15">
        <f>VLOOKUP(A2,[1]Monthly_MTM!$R$32:$S$43,2,FALSE)</f>
        <v>0</v>
      </c>
      <c r="C2" s="25"/>
      <c r="D2" s="25"/>
      <c r="E2" s="25"/>
      <c r="F2" s="25"/>
    </row>
    <row r="3" spans="1:6" x14ac:dyDescent="0.25">
      <c r="A3" s="21" t="s">
        <v>56</v>
      </c>
      <c r="B3" s="15">
        <f>VLOOKUP(A3,[1]Monthly_MTM!$R$32:$S$43,2,FALSE)</f>
        <v>0</v>
      </c>
      <c r="C3" s="18" cm="1">
        <f t="array" ref="C3">_xlfn.XLOOKUP($A3,[1]Monthly_MTM!$R$47:$R$53,_xlfn.XLOOKUP(C$1,[1]Monthly_MTM!$S$46:$V$46,[1]Monthly_MTM!$S$47:$V$53))</f>
        <v>0</v>
      </c>
      <c r="D3" s="18" cm="1">
        <f t="array" ref="D3">_xlfn.XLOOKUP($A3,[1]Monthly_MTM!$R$47:$R$53,_xlfn.XLOOKUP(D$1,[1]Monthly_MTM!$S$46:$V$46,[1]Monthly_MTM!$S$47:$V$53))</f>
        <v>0</v>
      </c>
      <c r="E3" s="18" cm="1">
        <f t="array" ref="E3">_xlfn.XLOOKUP($A3,[1]Monthly_MTM!$R$47:$R$53,_xlfn.XLOOKUP(E$1,[1]Monthly_MTM!$S$46:$V$46,[1]Monthly_MTM!$S$47:$V$53))</f>
        <v>0</v>
      </c>
      <c r="F3" s="18" cm="1">
        <f t="array" ref="F3">_xlfn.XLOOKUP($A3,[1]Monthly_MTM!$R$47:$R$53,_xlfn.XLOOKUP(F$1,[1]Monthly_MTM!$S$46:$V$46,[1]Monthly_MTM!$S$47:$V$53))</f>
        <v>0</v>
      </c>
    </row>
    <row r="4" spans="1:6" x14ac:dyDescent="0.25">
      <c r="A4" s="21" t="s">
        <v>57</v>
      </c>
      <c r="B4" s="15">
        <f>VLOOKUP(A4,[1]Monthly_MTM!$R$32:$S$43,2,FALSE)</f>
        <v>0</v>
      </c>
      <c r="C4" s="18" cm="1">
        <f t="array" ref="C4">_xlfn.XLOOKUP($A4,[1]Monthly_MTM!$R$47:$R$53,_xlfn.XLOOKUP(C$1,[1]Monthly_MTM!$S$46:$V$46,[1]Monthly_MTM!$S$47:$V$53))</f>
        <v>0</v>
      </c>
      <c r="D4" s="18" cm="1">
        <f t="array" ref="D4">_xlfn.XLOOKUP($A4,[1]Monthly_MTM!$R$47:$R$53,_xlfn.XLOOKUP(D$1,[1]Monthly_MTM!$S$46:$V$46,[1]Monthly_MTM!$S$47:$V$53))</f>
        <v>0</v>
      </c>
      <c r="E4" s="18" cm="1">
        <f t="array" ref="E4">_xlfn.XLOOKUP($A4,[1]Monthly_MTM!$R$47:$R$53,_xlfn.XLOOKUP(E$1,[1]Monthly_MTM!$S$46:$V$46,[1]Monthly_MTM!$S$47:$V$53))</f>
        <v>0</v>
      </c>
      <c r="F4" s="18" cm="1">
        <f t="array" ref="F4">_xlfn.XLOOKUP($A4,[1]Monthly_MTM!$R$47:$R$53,_xlfn.XLOOKUP(F$1,[1]Monthly_MTM!$S$46:$V$46,[1]Monthly_MTM!$S$47:$V$53))</f>
        <v>0</v>
      </c>
    </row>
    <row r="5" spans="1:6" x14ac:dyDescent="0.25">
      <c r="A5" s="21" t="s">
        <v>58</v>
      </c>
      <c r="B5" s="15">
        <f ca="1">VLOOKUP(A5,[1]Monthly_MTM!$R$32:$S$43,2,FALSE)</f>
        <v>-4191.372057687985</v>
      </c>
      <c r="C5" s="18" cm="1">
        <f t="array" ref="C5">_xlfn.XLOOKUP($A5,[1]Monthly_MTM!$R$47:$R$53,_xlfn.XLOOKUP(C$1,[1]Monthly_MTM!$S$46:$V$46,[1]Monthly_MTM!$S$47:$V$53))</f>
        <v>0</v>
      </c>
      <c r="D5" s="18" cm="1">
        <f t="array" ref="D5">_xlfn.XLOOKUP($A5,[1]Monthly_MTM!$R$47:$R$53,_xlfn.XLOOKUP(D$1,[1]Monthly_MTM!$S$46:$V$46,[1]Monthly_MTM!$S$47:$V$53))</f>
        <v>0</v>
      </c>
      <c r="E5" s="18" cm="1">
        <f t="array" aca="1" ref="E5" ca="1">_xlfn.XLOOKUP($A5,[1]Monthly_MTM!$R$47:$R$53,_xlfn.XLOOKUP(E$1,[1]Monthly_MTM!$S$46:$V$46,[1]Monthly_MTM!$S$47:$V$53))</f>
        <v>-3.1752818618848371E-4</v>
      </c>
      <c r="F5" s="18" cm="1">
        <f t="array" aca="1" ref="F5" ca="1">_xlfn.XLOOKUP($A5,[1]Monthly_MTM!$R$47:$R$53,_xlfn.XLOOKUP(F$1,[1]Monthly_MTM!$S$46:$V$46,[1]Monthly_MTM!$S$47:$V$53))</f>
        <v>-3.1752818618848371E-4</v>
      </c>
    </row>
    <row r="6" spans="1:6" x14ac:dyDescent="0.25">
      <c r="A6" s="21" t="s">
        <v>49</v>
      </c>
      <c r="B6" s="15">
        <f>VLOOKUP(A6,[1]Monthly_MTM!$R$32:$S$43,2,FALSE)</f>
        <v>0</v>
      </c>
      <c r="C6" s="18" cm="1">
        <f t="array" ref="C6">_xlfn.XLOOKUP($A6,[1]Monthly_MTM!$R$47:$R$53,_xlfn.XLOOKUP(C$1,[1]Monthly_MTM!$S$46:$V$46,[1]Monthly_MTM!$S$47:$V$53))</f>
        <v>0</v>
      </c>
      <c r="D6" s="18" cm="1">
        <f t="array" ref="D6">_xlfn.XLOOKUP($A6,[1]Monthly_MTM!$R$47:$R$53,_xlfn.XLOOKUP(D$1,[1]Monthly_MTM!$S$46:$V$46,[1]Monthly_MTM!$S$47:$V$53))</f>
        <v>0</v>
      </c>
      <c r="E6" s="18" cm="1">
        <f t="array" ref="E6">_xlfn.XLOOKUP($A6,[1]Monthly_MTM!$R$47:$R$53,_xlfn.XLOOKUP(E$1,[1]Monthly_MTM!$S$46:$V$46,[1]Monthly_MTM!$S$47:$V$53))</f>
        <v>0</v>
      </c>
      <c r="F6" s="18" cm="1">
        <f t="array" ref="F6">_xlfn.XLOOKUP($A6,[1]Monthly_MTM!$R$47:$R$53,_xlfn.XLOOKUP(F$1,[1]Monthly_MTM!$S$46:$V$46,[1]Monthly_MTM!$S$47:$V$53))</f>
        <v>0</v>
      </c>
    </row>
    <row r="7" spans="1:6" x14ac:dyDescent="0.25">
      <c r="A7" s="21" t="s">
        <v>59</v>
      </c>
      <c r="B7" s="15">
        <f ca="1">VLOOKUP(A7,[1]Monthly_MTM!$R$32:$S$43,2,FALSE)</f>
        <v>-18445.318409412888</v>
      </c>
      <c r="C7" s="18" cm="1">
        <f t="array" ref="C7">_xlfn.XLOOKUP($A7,[1]Monthly_MTM!$R$47:$R$53,_xlfn.XLOOKUP(C$1,[1]Monthly_MTM!$S$46:$V$46,[1]Monthly_MTM!$S$47:$V$53))</f>
        <v>-9.9009900990099098E-3</v>
      </c>
      <c r="D7" s="18" cm="1">
        <f t="array" ref="D7">_xlfn.XLOOKUP($A7,[1]Monthly_MTM!$R$47:$R$53,_xlfn.XLOOKUP(D$1,[1]Monthly_MTM!$S$46:$V$46,[1]Monthly_MTM!$S$47:$V$53))</f>
        <v>-1.6501650165016517E-3</v>
      </c>
      <c r="E7" s="18" cm="1">
        <f t="array" aca="1" ref="E7" ca="1">_xlfn.XLOOKUP($A7,[1]Monthly_MTM!$R$47:$R$53,_xlfn.XLOOKUP(E$1,[1]Monthly_MTM!$S$46:$V$46,[1]Monthly_MTM!$S$47:$V$53))</f>
        <v>-1.3973726067737036E-3</v>
      </c>
      <c r="F7" s="18" cm="1">
        <f t="array" aca="1" ref="F7" ca="1">_xlfn.XLOOKUP($A7,[1]Monthly_MTM!$R$47:$R$53,_xlfn.XLOOKUP(F$1,[1]Monthly_MTM!$S$46:$V$46,[1]Monthly_MTM!$S$47:$V$53))</f>
        <v>2.5279240972794813E-4</v>
      </c>
    </row>
    <row r="8" spans="1:6" x14ac:dyDescent="0.25">
      <c r="A8" s="21" t="s">
        <v>60</v>
      </c>
      <c r="B8" s="15">
        <f>VLOOKUP(A8,[1]Monthly_MTM!$R$32:$S$43,2,FALSE)</f>
        <v>21577.136016758963</v>
      </c>
      <c r="C8" s="18" cm="1">
        <f t="array" ref="C8">_xlfn.XLOOKUP($A8,[1]Monthly_MTM!$R$47:$R$53,_xlfn.XLOOKUP(C$1,[1]Monthly_MTM!$S$46:$V$46,[1]Monthly_MTM!$S$47:$V$53))</f>
        <v>9.2421441774492852E-3</v>
      </c>
      <c r="D8" s="18" cm="1">
        <f t="array" ref="D8">_xlfn.XLOOKUP($A8,[1]Monthly_MTM!$R$47:$R$53,_xlfn.XLOOKUP(D$1,[1]Monthly_MTM!$S$46:$V$46,[1]Monthly_MTM!$S$47:$V$53))</f>
        <v>1.5403573629082141E-3</v>
      </c>
      <c r="E8" s="18" cm="1">
        <f t="array" ref="E8">_xlfn.XLOOKUP($A8,[1]Monthly_MTM!$R$47:$R$53,_xlfn.XLOOKUP(E$1,[1]Monthly_MTM!$S$46:$V$46,[1]Monthly_MTM!$S$47:$V$53))</f>
        <v>1.6346315164211336E-3</v>
      </c>
      <c r="F8" s="18" cm="1">
        <f t="array" ref="F8">_xlfn.XLOOKUP($A8,[1]Monthly_MTM!$R$47:$R$53,_xlfn.XLOOKUP(F$1,[1]Monthly_MTM!$S$46:$V$46,[1]Monthly_MTM!$S$47:$V$53))</f>
        <v>9.4274153512919484E-5</v>
      </c>
    </row>
    <row r="9" spans="1:6" x14ac:dyDescent="0.25">
      <c r="A9" s="21" t="s">
        <v>65</v>
      </c>
      <c r="B9" s="17">
        <f ca="1">SUM(B2:B8)</f>
        <v>-1059.5544503419114</v>
      </c>
      <c r="C9" s="18" cm="1">
        <f t="array" ref="C9">_xlfn.XLOOKUP($A9,[1]Monthly_MTM!$R$47:$R$53,_xlfn.XLOOKUP(C$1,[1]Monthly_MTM!$S$46:$V$46,[1]Monthly_MTM!$S$47:$V$53))</f>
        <v>-1.0980765359343743E-4</v>
      </c>
      <c r="D9" s="18" cm="1">
        <f t="array" ref="D9">_xlfn.XLOOKUP($A9,[1]Monthly_MTM!$R$47:$R$53,_xlfn.XLOOKUP(D$1,[1]Monthly_MTM!$S$46:$V$46,[1]Monthly_MTM!$S$47:$V$53))</f>
        <v>-1.0980765359343758E-4</v>
      </c>
      <c r="E9" s="18" cm="1">
        <f t="array" aca="1" ref="E9" ca="1">_xlfn.XLOOKUP($A9,[1]Monthly_MTM!$R$47:$R$53,_xlfn.XLOOKUP(E$1,[1]Monthly_MTM!$S$46:$V$46,[1]Monthly_MTM!$S$47:$V$53))</f>
        <v>-2.9064854963483749E-4</v>
      </c>
      <c r="F9" s="18" cm="1">
        <f t="array" aca="1" ref="F9" ca="1">_xlfn.XLOOKUP($A9,[1]Monthly_MTM!$R$47:$R$53,_xlfn.XLOOKUP(F$1,[1]Monthly_MTM!$S$46:$V$46,[1]Monthly_MTM!$S$47:$V$53))</f>
        <v>-1.8084089604139992E-4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1" sqref="E11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54</v>
      </c>
      <c r="B1" s="29" t="s">
        <v>66</v>
      </c>
      <c r="C1" s="30" t="s">
        <v>67</v>
      </c>
      <c r="D1" s="30" t="s">
        <v>68</v>
      </c>
      <c r="E1" s="30" t="s">
        <v>69</v>
      </c>
      <c r="F1" s="23" t="s">
        <v>70</v>
      </c>
      <c r="G1" t="s">
        <v>71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0.67469999999999997</v>
      </c>
      <c r="C2" cm="1">
        <f t="array" ref="C2">_xlfn.XLOOKUP($A2,[1]Monthly_MTM!$X$47:$X$52,_xlfn.XLOOKUP(C$1,[1]Monthly_MTM!$Y$46:$AE$46,[1]Monthly_MTM!$Y$47:$AE$52))</f>
        <v>13674.293154761905</v>
      </c>
      <c r="D2" cm="1">
        <f t="array" ref="D2">_xlfn.XLOOKUP($A2,[1]Monthly_MTM!$X$47:$X$52,_xlfn.XLOOKUP(D$1,[1]Monthly_MTM!$Y$46:$AE$46,[1]Monthly_MTM!$Y$47:$AE$52))</f>
        <v>20.267219734344014</v>
      </c>
      <c r="E2" cm="1">
        <f t="array" aca="1" ref="E2" ca="1">_xlfn.XLOOKUP($A2,[1]Monthly_MTM!$X$47:$X$52,_xlfn.XLOOKUP(E$1,[1]Monthly_MTM!$Y$46:$AE$46,[1]Monthly_MTM!$Y$47:$AE$52))</f>
        <v>-24.36452792772269</v>
      </c>
      <c r="F2" cm="1">
        <f t="array" aca="1" ref="F2" ca="1">_xlfn.XLOOKUP($A2,[1]Monthly_MTM!$X$47:$X$52,_xlfn.XLOOKUP(F$1,[1]Monthly_MTM!$Y$46:$AE$46,[1]Monthly_MTM!$Y$47:$AE$52))</f>
        <v>-0.20036071586766574</v>
      </c>
      <c r="G2" cm="1">
        <f t="array" aca="1" ref="G2" ca="1">_xlfn.XLOOKUP($A2,[1]Monthly_MTM!$X$47:$X$52,_xlfn.XLOOKUP(G$1,[1]Monthly_MTM!$Y$46:$AE$46,[1]Monthly_MTM!$Y$47:$AE$52))</f>
        <v>-0.36702738253433242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0.46260000000000001</v>
      </c>
      <c r="C3" cm="1">
        <f t="array" ref="C3">_xlfn.XLOOKUP($A3,[1]Monthly_MTM!$X$47:$X$52,_xlfn.XLOOKUP(C$1,[1]Monthly_MTM!$Y$46:$AE$46,[1]Monthly_MTM!$Y$47:$AE$52))</f>
        <v>11576.510208377182</v>
      </c>
      <c r="D3" cm="1">
        <f t="array" ref="D3">_xlfn.XLOOKUP($A3,[1]Monthly_MTM!$X$47:$X$52,_xlfn.XLOOKUP(D$1,[1]Monthly_MTM!$Y$46:$AE$46,[1]Monthly_MTM!$Y$47:$AE$52))</f>
        <v>25.024881557235584</v>
      </c>
      <c r="E3" cm="1">
        <f t="array" aca="1" ref="E3" ca="1">_xlfn.XLOOKUP($A3,[1]Monthly_MTM!$X$47:$X$52,_xlfn.XLOOKUP(E$1,[1]Monthly_MTM!$Y$46:$AE$46,[1]Monthly_MTM!$Y$47:$AE$52))</f>
        <v>9.0740149499164371</v>
      </c>
      <c r="F3" cm="1">
        <f t="array" aca="1" ref="F3" ca="1">_xlfn.XLOOKUP($A3,[1]Monthly_MTM!$X$47:$X$52,_xlfn.XLOOKUP(F$1,[1]Monthly_MTM!$Y$46:$AE$46,[1]Monthly_MTM!$Y$47:$AE$52))</f>
        <v>6.0433286028832467E-2</v>
      </c>
      <c r="G3" cm="1">
        <f t="array" aca="1" ref="G3" ca="1">_xlfn.XLOOKUP($A3,[1]Monthly_MTM!$X$47:$X$52,_xlfn.XLOOKUP(G$1,[1]Monthly_MTM!$Y$46:$AE$46,[1]Monthly_MTM!$Y$47:$AE$52))</f>
        <v>-0.10623338063783419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0.34250000000000003</v>
      </c>
      <c r="C4" cm="1">
        <f t="array" ref="C4">_xlfn.XLOOKUP($A4,[1]Monthly_MTM!$X$47:$X$52,_xlfn.XLOOKUP(C$1,[1]Monthly_MTM!$Y$46:$AE$46,[1]Monthly_MTM!$Y$47:$AE$52))</f>
        <v>22000</v>
      </c>
      <c r="D4" cm="1">
        <f t="array" ref="D4">_xlfn.XLOOKUP($A4,[1]Monthly_MTM!$X$47:$X$52,_xlfn.XLOOKUP(D$1,[1]Monthly_MTM!$Y$46:$AE$46,[1]Monthly_MTM!$Y$47:$AE$52))</f>
        <v>64.233576642335763</v>
      </c>
      <c r="E4" cm="1">
        <f t="array" aca="1" ref="E4" ca="1">_xlfn.XLOOKUP($A4,[1]Monthly_MTM!$X$47:$X$52,_xlfn.XLOOKUP(E$1,[1]Monthly_MTM!$Y$46:$AE$46,[1]Monthly_MTM!$Y$47:$AE$52))</f>
        <v>-10.955805325370067</v>
      </c>
      <c r="F4" cm="1">
        <f t="array" aca="1" ref="F4" ca="1">_xlfn.XLOOKUP($A4,[1]Monthly_MTM!$X$47:$X$52,_xlfn.XLOOKUP(F$1,[1]Monthly_MTM!$Y$46:$AE$46,[1]Monthly_MTM!$Y$47:$AE$52))</f>
        <v>-2.8426994878327633E-2</v>
      </c>
      <c r="G4" cm="1">
        <f t="array" aca="1" ref="G4" ca="1">_xlfn.XLOOKUP($A4,[1]Monthly_MTM!$X$47:$X$52,_xlfn.XLOOKUP(G$1,[1]Monthly_MTM!$Y$46:$AE$46,[1]Monthly_MTM!$Y$47:$AE$52))</f>
        <v>-0.1950936615449943</v>
      </c>
    </row>
    <row r="5" spans="1:7" x14ac:dyDescent="0.25">
      <c r="A5" s="26" t="s">
        <v>49</v>
      </c>
      <c r="B5" cm="1">
        <f t="array" ref="B5">_xlfn.XLOOKUP($A5,[1]Monthly_MTM!$X$47:$X$52,_xlfn.XLOOKUP(B$1,[1]Monthly_MTM!$Y$46:$AE$46,[1]Monthly_MTM!$Y$47:$AE$52))</f>
        <v>0.32250000000000001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6.1079545454545456E-2</v>
      </c>
      <c r="G5" cm="1">
        <f t="array" ref="G5">_xlfn.XLOOKUP($A5,[1]Monthly_MTM!$X$47:$X$52,_xlfn.XLOOKUP(G$1,[1]Monthly_MTM!$Y$46:$AE$46,[1]Monthly_MTM!$Y$47:$AE$52))</f>
        <v>6.1079545454545456E-2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0.505</v>
      </c>
      <c r="C6" cm="1">
        <f t="array" ref="C6">_xlfn.XLOOKUP($A6,[1]Monthly_MTM!$X$47:$X$52,_xlfn.XLOOKUP(C$1,[1]Monthly_MTM!$Y$46:$AE$46,[1]Monthly_MTM!$Y$47:$AE$52))</f>
        <v>24059.492563429569</v>
      </c>
      <c r="D6" cm="1">
        <f t="array" ref="D6">_xlfn.XLOOKUP($A6,[1]Monthly_MTM!$X$47:$X$52,_xlfn.XLOOKUP(D$1,[1]Monthly_MTM!$Y$46:$AE$46,[1]Monthly_MTM!$Y$47:$AE$52))</f>
        <v>47.642559531543704</v>
      </c>
      <c r="E6" cm="1">
        <f t="array" aca="1" ref="E6" ca="1">_xlfn.XLOOKUP($A6,[1]Monthly_MTM!$X$47:$X$52,_xlfn.XLOOKUP(E$1,[1]Monthly_MTM!$Y$46:$AE$46,[1]Monthly_MTM!$Y$47:$AE$52))</f>
        <v>36.748869005327577</v>
      </c>
      <c r="F6" cm="1">
        <f t="array" aca="1" ref="F6" ca="1">_xlfn.XLOOKUP($A6,[1]Monthly_MTM!$X$47:$X$52,_xlfn.XLOOKUP(F$1,[1]Monthly_MTM!$Y$46:$AE$46,[1]Monthly_MTM!$Y$47:$AE$52))</f>
        <v>0.12728471900936189</v>
      </c>
      <c r="G6" cm="1">
        <f t="array" aca="1" ref="G6" ca="1">_xlfn.XLOOKUP($A6,[1]Monthly_MTM!$X$47:$X$52,_xlfn.XLOOKUP(G$1,[1]Monthly_MTM!$Y$46:$AE$46,[1]Monthly_MTM!$Y$47:$AE$52))</f>
        <v>-3.9381947657304767E-2</v>
      </c>
    </row>
    <row r="7" spans="1:7" x14ac:dyDescent="0.25">
      <c r="A7" s="28" t="s">
        <v>34</v>
      </c>
      <c r="B7" cm="1">
        <f t="array" ref="B7">_xlfn.XLOOKUP($A7,[1]Monthly_MTM!$X$47:$X$52,_xlfn.XLOOKUP(B$1,[1]Monthly_MTM!$Y$46:$AE$46,[1]Monthly_MTM!$Y$47:$AE$52))</f>
        <v>0.37869999999999998</v>
      </c>
      <c r="C7" cm="1">
        <f t="array" ref="C7">_xlfn.XLOOKUP($A7,[1]Monthly_MTM!$X$47:$X$52,_xlfn.XLOOKUP(C$1,[1]Monthly_MTM!$Y$46:$AE$46,[1]Monthly_MTM!$Y$47:$AE$52))</f>
        <v>14702.6</v>
      </c>
      <c r="D7" cm="1">
        <f t="array" ref="D7">_xlfn.XLOOKUP($A7,[1]Monthly_MTM!$X$47:$X$52,_xlfn.XLOOKUP(D$1,[1]Monthly_MTM!$Y$46:$AE$46,[1]Monthly_MTM!$Y$47:$AE$52))</f>
        <v>38.823871138104039</v>
      </c>
      <c r="E7" cm="1">
        <f t="array" aca="1" ref="E7" ca="1">_xlfn.XLOOKUP($A7,[1]Monthly_MTM!$X$47:$X$52,_xlfn.XLOOKUP(E$1,[1]Monthly_MTM!$Y$46:$AE$46,[1]Monthly_MTM!$Y$47:$AE$52))</f>
        <v>40.795366200824517</v>
      </c>
      <c r="F7" cm="1">
        <f t="array" aca="1" ref="F7" ca="1">_xlfn.XLOOKUP($A7,[1]Monthly_MTM!$X$47:$X$52,_xlfn.XLOOKUP(F$1,[1]Monthly_MTM!$Y$46:$AE$46,[1]Monthly_MTM!$Y$47:$AE$52))</f>
        <v>0.17674865853607671</v>
      </c>
      <c r="G7" cm="1">
        <f t="array" aca="1" ref="G7" ca="1">_xlfn.XLOOKUP($A7,[1]Monthly_MTM!$X$47:$X$52,_xlfn.XLOOKUP(G$1,[1]Monthly_MTM!$Y$46:$AE$46,[1]Monthly_MTM!$Y$47:$AE$52))</f>
        <v>1.0081991869410056E-2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H32" sqref="H32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35</v>
      </c>
      <c r="B6" s="9">
        <f ca="1">VLOOKUP(A6,[1]Daily_MTM!$A$87:$B$92,2,FALSE)</f>
        <v>13196163.43914482</v>
      </c>
    </row>
    <row r="7" spans="1:7" x14ac:dyDescent="0.25">
      <c r="A7" t="s">
        <v>24</v>
      </c>
      <c r="B7">
        <f>VLOOKUP("ACCU Spot",[1]Daily_MTM_live!$Q$12:$R$33,2,FALSE)</f>
        <v>34.25</v>
      </c>
      <c r="G7" s="2"/>
    </row>
    <row r="8" spans="1:7" x14ac:dyDescent="0.25">
      <c r="A8" t="s">
        <v>49</v>
      </c>
      <c r="B8" s="3">
        <f>VLOOKUP("LGC Dec26",[1]Daily_MTM_live!$F$2:$J$69,5,FALSE)</f>
        <v>37</v>
      </c>
    </row>
    <row r="9" spans="1:7" x14ac:dyDescent="0.25">
      <c r="A9" t="s">
        <v>25</v>
      </c>
      <c r="B9">
        <f>VLOOKUP("NZU Spot",[1]Daily_MTM_live!$F$2:$J$69,5,FALSE)</f>
        <v>51.5</v>
      </c>
    </row>
    <row r="10" spans="1:7" x14ac:dyDescent="0.25">
      <c r="A10" t="s">
        <v>26</v>
      </c>
      <c r="B10" cm="1">
        <f t="array" ref="B10">_xll.BDP("MZBZ4 Comdty","LAST_PRICE")</f>
        <v>70.67</v>
      </c>
    </row>
    <row r="11" spans="1:7" x14ac:dyDescent="0.25">
      <c r="A11" t="s">
        <v>27</v>
      </c>
      <c r="B11" cm="1">
        <f t="array" ref="B11">_xll.BDP("UKEZ4 Comdty","LAST_PRICE")</f>
        <v>46.72</v>
      </c>
    </row>
    <row r="12" spans="1:7" x14ac:dyDescent="0.25">
      <c r="A12" t="s">
        <v>34</v>
      </c>
      <c r="B12">
        <f>VLOOKUP("CCA V24 Dec24",[1]Daily_MTM_live!$F$2:$J$69,5,FALSE)</f>
        <v>38.22</v>
      </c>
    </row>
    <row r="13" spans="1:7" x14ac:dyDescent="0.25">
      <c r="A13" t="s">
        <v>36</v>
      </c>
      <c r="B13">
        <f>VLOOKUP(A13,[1]Daily_MTM_live!$Q$1:$R$9,2,FALSE)</f>
        <v>1.4985999999999999</v>
      </c>
    </row>
    <row r="14" spans="1:7" x14ac:dyDescent="0.25">
      <c r="A14" t="s">
        <v>37</v>
      </c>
      <c r="B14" cm="1">
        <f t="array" ref="B14">_xll.BDP("GBPAUD Curncy","LAST_PRICE")</f>
        <v>1.9012</v>
      </c>
    </row>
    <row r="15" spans="1:7" x14ac:dyDescent="0.25">
      <c r="A15" t="s">
        <v>38</v>
      </c>
      <c r="B15" cm="1">
        <f t="array" ref="B15">_xll.BDP("EURAUD Curncy","LAST_PRICE")</f>
        <v>1.6102300000000001</v>
      </c>
    </row>
    <row r="16" spans="1:7" x14ac:dyDescent="0.25">
      <c r="A16" t="s">
        <v>39</v>
      </c>
      <c r="B16">
        <f>VLOOKUP(A16,[1]Daily_MTM_live!$Q$1:$R$9,2,FALSE)</f>
        <v>0.91090000000000004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5" activePane="bottomRight" state="frozen"/>
      <selection pane="topRight" activeCell="B1" sqref="B1"/>
      <selection pane="bottomLeft" activeCell="A2" sqref="A2"/>
      <selection pane="bottomRight" activeCell="A823" sqref="A823:I839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34</v>
      </c>
      <c r="G1" t="s">
        <v>49</v>
      </c>
      <c r="H1" t="s">
        <v>77</v>
      </c>
      <c r="I1" t="s">
        <v>78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3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/>
    </row>
    <row r="841" spans="1:9" x14ac:dyDescent="0.25">
      <c r="A841" s="2"/>
    </row>
    <row r="842" spans="1:9" x14ac:dyDescent="0.25">
      <c r="A842" s="2"/>
    </row>
    <row r="843" spans="1:9" x14ac:dyDescent="0.25">
      <c r="A843" s="2"/>
    </row>
    <row r="844" spans="1:9" x14ac:dyDescent="0.25">
      <c r="A844" s="2"/>
    </row>
    <row r="845" spans="1:9" x14ac:dyDescent="0.25">
      <c r="A845" s="2"/>
    </row>
    <row r="846" spans="1:9" x14ac:dyDescent="0.25">
      <c r="A846" s="2"/>
    </row>
    <row r="847" spans="1:9" x14ac:dyDescent="0.25">
      <c r="A847" s="2"/>
    </row>
    <row r="848" spans="1:9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42</v>
      </c>
      <c r="C1" t="s">
        <v>43</v>
      </c>
      <c r="D1" t="s">
        <v>74</v>
      </c>
      <c r="E1" t="s">
        <v>75</v>
      </c>
    </row>
    <row r="2" spans="1:5" x14ac:dyDescent="0.25">
      <c r="A2" t="s">
        <v>44</v>
      </c>
      <c r="B2" t="s">
        <v>91</v>
      </c>
      <c r="C2" t="s">
        <v>91</v>
      </c>
      <c r="D2" t="s">
        <v>91</v>
      </c>
      <c r="E2" t="s">
        <v>91</v>
      </c>
    </row>
    <row r="3" spans="1:5" x14ac:dyDescent="0.25">
      <c r="A3" s="2">
        <v>44013</v>
      </c>
      <c r="B3">
        <v>27.69</v>
      </c>
      <c r="C3" t="e">
        <v>#N/A</v>
      </c>
      <c r="D3" t="e">
        <v>#N/A</v>
      </c>
      <c r="E3">
        <v>6.06</v>
      </c>
    </row>
    <row r="4" spans="1:5" x14ac:dyDescent="0.25">
      <c r="A4" s="2">
        <v>44014</v>
      </c>
      <c r="B4">
        <v>27.35</v>
      </c>
      <c r="C4" t="e">
        <v>#N/A</v>
      </c>
      <c r="D4" t="e">
        <v>#N/A</v>
      </c>
      <c r="E4">
        <v>6.06</v>
      </c>
    </row>
    <row r="5" spans="1:5" x14ac:dyDescent="0.25">
      <c r="A5" s="2">
        <v>44015</v>
      </c>
      <c r="B5">
        <v>27.89</v>
      </c>
      <c r="C5" t="e">
        <v>#N/A</v>
      </c>
      <c r="D5" t="e">
        <v>#N/A</v>
      </c>
      <c r="E5">
        <v>6.06</v>
      </c>
    </row>
    <row r="6" spans="1:5" x14ac:dyDescent="0.25">
      <c r="A6" s="2">
        <v>44016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44017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44018</v>
      </c>
      <c r="B8">
        <v>29.68</v>
      </c>
      <c r="C8" t="e">
        <v>#N/A</v>
      </c>
      <c r="D8" t="e">
        <v>#N/A</v>
      </c>
      <c r="E8">
        <v>6.06</v>
      </c>
    </row>
    <row r="9" spans="1:5" x14ac:dyDescent="0.25">
      <c r="A9" s="2">
        <v>44019</v>
      </c>
      <c r="B9">
        <v>29.36</v>
      </c>
      <c r="C9" t="e">
        <v>#N/A</v>
      </c>
      <c r="D9" t="e">
        <v>#N/A</v>
      </c>
      <c r="E9">
        <v>6.06</v>
      </c>
    </row>
    <row r="10" spans="1:5" x14ac:dyDescent="0.25">
      <c r="A10" s="2">
        <v>44020</v>
      </c>
      <c r="B10">
        <v>29.29</v>
      </c>
      <c r="C10" t="e">
        <v>#N/A</v>
      </c>
      <c r="D10" t="e">
        <v>#N/A</v>
      </c>
      <c r="E10">
        <v>6.05</v>
      </c>
    </row>
    <row r="11" spans="1:5" x14ac:dyDescent="0.25">
      <c r="A11" s="2">
        <v>44021</v>
      </c>
      <c r="B11">
        <v>28.58</v>
      </c>
      <c r="C11" t="e">
        <v>#N/A</v>
      </c>
      <c r="D11" t="e">
        <v>#N/A</v>
      </c>
      <c r="E11">
        <v>6.05</v>
      </c>
    </row>
    <row r="12" spans="1:5" x14ac:dyDescent="0.25">
      <c r="A12" s="2">
        <v>44022</v>
      </c>
      <c r="B12">
        <v>28.98</v>
      </c>
      <c r="C12" t="e">
        <v>#N/A</v>
      </c>
      <c r="D12" t="e">
        <v>#N/A</v>
      </c>
      <c r="E12">
        <v>6.08</v>
      </c>
    </row>
    <row r="13" spans="1:5" x14ac:dyDescent="0.25">
      <c r="A13" s="2">
        <v>44023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44024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44025</v>
      </c>
      <c r="B15">
        <v>29.31</v>
      </c>
      <c r="C15" t="e">
        <v>#N/A</v>
      </c>
      <c r="D15" t="e">
        <v>#N/A</v>
      </c>
      <c r="E15">
        <v>6.11</v>
      </c>
    </row>
    <row r="16" spans="1:5" x14ac:dyDescent="0.25">
      <c r="A16" s="2">
        <v>44026</v>
      </c>
      <c r="B16">
        <v>29.6</v>
      </c>
      <c r="C16" t="e">
        <v>#N/A</v>
      </c>
      <c r="D16" t="e">
        <v>#N/A</v>
      </c>
      <c r="E16">
        <v>6.15</v>
      </c>
    </row>
    <row r="17" spans="1:5" x14ac:dyDescent="0.25">
      <c r="A17" s="2">
        <v>44027</v>
      </c>
      <c r="B17">
        <v>28.81</v>
      </c>
      <c r="C17" t="e">
        <v>#N/A</v>
      </c>
      <c r="D17" t="e">
        <v>#N/A</v>
      </c>
      <c r="E17">
        <v>6.21</v>
      </c>
    </row>
    <row r="18" spans="1:5" x14ac:dyDescent="0.25">
      <c r="A18" s="2">
        <v>44028</v>
      </c>
      <c r="B18">
        <v>26.54</v>
      </c>
      <c r="C18" t="e">
        <v>#N/A</v>
      </c>
      <c r="D18" t="e">
        <v>#N/A</v>
      </c>
      <c r="E18">
        <v>6.21</v>
      </c>
    </row>
    <row r="19" spans="1:5" x14ac:dyDescent="0.25">
      <c r="A19" s="2">
        <v>44029</v>
      </c>
      <c r="B19">
        <v>27.75</v>
      </c>
      <c r="C19" t="e">
        <v>#N/A</v>
      </c>
      <c r="D19" t="e">
        <v>#N/A</v>
      </c>
      <c r="E19">
        <v>6.21</v>
      </c>
    </row>
    <row r="20" spans="1:5" x14ac:dyDescent="0.25">
      <c r="A20" s="2">
        <v>44030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44031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44032</v>
      </c>
      <c r="B22">
        <v>26.1</v>
      </c>
      <c r="C22" t="e">
        <v>#N/A</v>
      </c>
      <c r="D22" t="e">
        <v>#N/A</v>
      </c>
      <c r="E22">
        <v>6.21</v>
      </c>
    </row>
    <row r="23" spans="1:5" x14ac:dyDescent="0.25">
      <c r="A23" s="2">
        <v>44033</v>
      </c>
      <c r="B23">
        <v>26.55</v>
      </c>
      <c r="C23" t="e">
        <v>#N/A</v>
      </c>
      <c r="D23" t="e">
        <v>#N/A</v>
      </c>
      <c r="E23">
        <v>6.21</v>
      </c>
    </row>
    <row r="24" spans="1:5" x14ac:dyDescent="0.25">
      <c r="A24" s="2">
        <v>44034</v>
      </c>
      <c r="B24">
        <v>26.57</v>
      </c>
      <c r="C24" t="e">
        <v>#N/A</v>
      </c>
      <c r="D24" t="e">
        <v>#N/A</v>
      </c>
      <c r="E24">
        <v>6.25</v>
      </c>
    </row>
    <row r="25" spans="1:5" x14ac:dyDescent="0.25">
      <c r="A25" s="2">
        <v>44035</v>
      </c>
      <c r="B25">
        <v>27.27</v>
      </c>
      <c r="C25" t="e">
        <v>#N/A</v>
      </c>
      <c r="D25" t="e">
        <v>#N/A</v>
      </c>
      <c r="E25">
        <v>6.33</v>
      </c>
    </row>
    <row r="26" spans="1:5" x14ac:dyDescent="0.25">
      <c r="A26" s="2">
        <v>44036</v>
      </c>
      <c r="B26">
        <v>26.31</v>
      </c>
      <c r="C26" t="e">
        <v>#N/A</v>
      </c>
      <c r="D26" t="e">
        <v>#N/A</v>
      </c>
      <c r="E26">
        <v>6.33</v>
      </c>
    </row>
    <row r="27" spans="1:5" x14ac:dyDescent="0.25">
      <c r="A27" s="2">
        <v>44037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44038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44039</v>
      </c>
      <c r="B29">
        <v>24.95</v>
      </c>
      <c r="C29" t="e">
        <v>#N/A</v>
      </c>
      <c r="D29" t="e">
        <v>#N/A</v>
      </c>
      <c r="E29">
        <v>6.42</v>
      </c>
    </row>
    <row r="30" spans="1:5" x14ac:dyDescent="0.25">
      <c r="A30" s="2">
        <v>44040</v>
      </c>
      <c r="B30">
        <v>25.69</v>
      </c>
      <c r="C30" t="e">
        <v>#N/A</v>
      </c>
      <c r="D30" t="e">
        <v>#N/A</v>
      </c>
      <c r="E30">
        <v>6.55</v>
      </c>
    </row>
    <row r="31" spans="1:5" x14ac:dyDescent="0.25">
      <c r="A31" s="2">
        <v>44041</v>
      </c>
      <c r="B31">
        <v>26.14</v>
      </c>
      <c r="C31" t="e">
        <v>#N/A</v>
      </c>
      <c r="D31" t="e">
        <v>#N/A</v>
      </c>
      <c r="E31">
        <v>6.56</v>
      </c>
    </row>
    <row r="32" spans="1:5" x14ac:dyDescent="0.25">
      <c r="A32" s="2">
        <v>44042</v>
      </c>
      <c r="B32">
        <v>25.5</v>
      </c>
      <c r="C32" t="e">
        <v>#N/A</v>
      </c>
      <c r="D32" t="e">
        <v>#N/A</v>
      </c>
      <c r="E32">
        <v>6.56</v>
      </c>
    </row>
    <row r="33" spans="1:5" x14ac:dyDescent="0.25">
      <c r="A33" s="2">
        <v>44043</v>
      </c>
      <c r="B33">
        <v>26.23</v>
      </c>
      <c r="C33" t="e">
        <v>#N/A</v>
      </c>
      <c r="D33" t="e">
        <v>#N/A</v>
      </c>
      <c r="E33">
        <v>6.59</v>
      </c>
    </row>
    <row r="34" spans="1:5" x14ac:dyDescent="0.25">
      <c r="A34" s="2">
        <v>44044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44045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44046</v>
      </c>
      <c r="B36">
        <v>26.07</v>
      </c>
      <c r="C36" t="e">
        <v>#N/A</v>
      </c>
      <c r="D36" t="e">
        <v>#N/A</v>
      </c>
      <c r="E36">
        <v>6.56</v>
      </c>
    </row>
    <row r="37" spans="1:5" x14ac:dyDescent="0.25">
      <c r="A37" s="2">
        <v>44047</v>
      </c>
      <c r="B37">
        <v>26.78</v>
      </c>
      <c r="C37" t="e">
        <v>#N/A</v>
      </c>
      <c r="D37" t="e">
        <v>#N/A</v>
      </c>
      <c r="E37">
        <v>6.55</v>
      </c>
    </row>
    <row r="38" spans="1:5" x14ac:dyDescent="0.25">
      <c r="A38" s="2">
        <v>44048</v>
      </c>
      <c r="B38">
        <v>26.73</v>
      </c>
      <c r="C38" t="e">
        <v>#N/A</v>
      </c>
      <c r="D38" t="e">
        <v>#N/A</v>
      </c>
      <c r="E38">
        <v>6.54</v>
      </c>
    </row>
    <row r="39" spans="1:5" x14ac:dyDescent="0.25">
      <c r="A39" s="2">
        <v>44049</v>
      </c>
      <c r="B39">
        <v>26.35</v>
      </c>
      <c r="C39" t="e">
        <v>#N/A</v>
      </c>
      <c r="D39" t="e">
        <v>#N/A</v>
      </c>
      <c r="E39">
        <v>6.6</v>
      </c>
    </row>
    <row r="40" spans="1:5" x14ac:dyDescent="0.25">
      <c r="A40" s="2">
        <v>44050</v>
      </c>
      <c r="B40">
        <v>26.38</v>
      </c>
      <c r="C40" t="e">
        <v>#N/A</v>
      </c>
      <c r="D40" t="e">
        <v>#N/A</v>
      </c>
      <c r="E40">
        <v>6.59</v>
      </c>
    </row>
    <row r="41" spans="1:5" x14ac:dyDescent="0.25">
      <c r="A41" s="2">
        <v>44051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44052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44053</v>
      </c>
      <c r="B43">
        <v>26.68</v>
      </c>
      <c r="C43" t="e">
        <v>#N/A</v>
      </c>
      <c r="D43" t="e">
        <v>#N/A</v>
      </c>
      <c r="E43">
        <v>6.61</v>
      </c>
    </row>
    <row r="44" spans="1:5" x14ac:dyDescent="0.25">
      <c r="A44" s="2">
        <v>44054</v>
      </c>
      <c r="B44">
        <v>26.16</v>
      </c>
      <c r="C44" t="e">
        <v>#N/A</v>
      </c>
      <c r="D44" t="e">
        <v>#N/A</v>
      </c>
      <c r="E44">
        <v>6.64</v>
      </c>
    </row>
    <row r="45" spans="1:5" x14ac:dyDescent="0.25">
      <c r="A45" s="2">
        <v>44055</v>
      </c>
      <c r="B45">
        <v>25.94</v>
      </c>
      <c r="C45" t="e">
        <v>#N/A</v>
      </c>
      <c r="D45" t="e">
        <v>#N/A</v>
      </c>
      <c r="E45">
        <v>6.64</v>
      </c>
    </row>
    <row r="46" spans="1:5" x14ac:dyDescent="0.25">
      <c r="A46" s="2">
        <v>44056</v>
      </c>
      <c r="B46">
        <v>25.4</v>
      </c>
      <c r="C46" t="e">
        <v>#N/A</v>
      </c>
      <c r="D46" t="e">
        <v>#N/A</v>
      </c>
      <c r="E46">
        <v>6.64</v>
      </c>
    </row>
    <row r="47" spans="1:5" x14ac:dyDescent="0.25">
      <c r="A47" s="2">
        <v>44057</v>
      </c>
      <c r="B47">
        <v>25.44</v>
      </c>
      <c r="C47" t="e">
        <v>#N/A</v>
      </c>
      <c r="D47" t="e">
        <v>#N/A</v>
      </c>
      <c r="E47">
        <v>6.68</v>
      </c>
    </row>
    <row r="48" spans="1:5" x14ac:dyDescent="0.25">
      <c r="A48" s="2">
        <v>44058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44059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44060</v>
      </c>
      <c r="B50">
        <v>26.26</v>
      </c>
      <c r="C50" t="e">
        <v>#N/A</v>
      </c>
      <c r="D50" t="e">
        <v>#N/A</v>
      </c>
      <c r="E50">
        <v>6.68</v>
      </c>
    </row>
    <row r="51" spans="1:5" x14ac:dyDescent="0.25">
      <c r="A51" s="2">
        <v>44061</v>
      </c>
      <c r="B51">
        <v>26.51</v>
      </c>
      <c r="C51" t="e">
        <v>#N/A</v>
      </c>
      <c r="D51" t="e">
        <v>#N/A</v>
      </c>
      <c r="E51">
        <v>6.74</v>
      </c>
    </row>
    <row r="52" spans="1:5" x14ac:dyDescent="0.25">
      <c r="A52" s="2">
        <v>44062</v>
      </c>
      <c r="B52">
        <v>26.2</v>
      </c>
      <c r="C52" t="e">
        <v>#N/A</v>
      </c>
      <c r="D52" t="e">
        <v>#N/A</v>
      </c>
      <c r="E52">
        <v>6.74</v>
      </c>
    </row>
    <row r="53" spans="1:5" x14ac:dyDescent="0.25">
      <c r="A53" s="2">
        <v>44063</v>
      </c>
      <c r="B53">
        <v>25.88</v>
      </c>
      <c r="C53" t="e">
        <v>#N/A</v>
      </c>
      <c r="D53" t="e">
        <v>#N/A</v>
      </c>
      <c r="E53">
        <v>6.74</v>
      </c>
    </row>
    <row r="54" spans="1:5" x14ac:dyDescent="0.25">
      <c r="A54" s="2">
        <v>44064</v>
      </c>
      <c r="B54">
        <v>25.63</v>
      </c>
      <c r="C54" t="e">
        <v>#N/A</v>
      </c>
      <c r="D54" t="e">
        <v>#N/A</v>
      </c>
      <c r="E54">
        <v>6.75</v>
      </c>
    </row>
    <row r="55" spans="1:5" x14ac:dyDescent="0.25">
      <c r="A55" s="2">
        <v>44065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44066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44067</v>
      </c>
      <c r="B57">
        <v>27.46</v>
      </c>
      <c r="C57" t="e">
        <v>#N/A</v>
      </c>
      <c r="D57" t="e">
        <v>#N/A</v>
      </c>
      <c r="E57">
        <v>6.81</v>
      </c>
    </row>
    <row r="58" spans="1:5" x14ac:dyDescent="0.25">
      <c r="A58" s="2">
        <v>44068</v>
      </c>
      <c r="B58">
        <v>28.59</v>
      </c>
      <c r="C58" t="e">
        <v>#N/A</v>
      </c>
      <c r="D58" t="e">
        <v>#N/A</v>
      </c>
      <c r="E58">
        <v>6.85</v>
      </c>
    </row>
    <row r="59" spans="1:5" x14ac:dyDescent="0.25">
      <c r="A59" s="2">
        <v>44069</v>
      </c>
      <c r="B59">
        <v>28.6</v>
      </c>
      <c r="C59" t="e">
        <v>#N/A</v>
      </c>
      <c r="D59" t="e">
        <v>#N/A</v>
      </c>
      <c r="E59">
        <v>6.79</v>
      </c>
    </row>
    <row r="60" spans="1:5" x14ac:dyDescent="0.25">
      <c r="A60" s="2">
        <v>44070</v>
      </c>
      <c r="B60">
        <v>28.35</v>
      </c>
      <c r="C60" t="e">
        <v>#N/A</v>
      </c>
      <c r="D60" t="e">
        <v>#N/A</v>
      </c>
      <c r="E60">
        <v>6.8</v>
      </c>
    </row>
    <row r="61" spans="1:5" x14ac:dyDescent="0.25">
      <c r="A61" s="2">
        <v>44071</v>
      </c>
      <c r="B61">
        <v>29.5</v>
      </c>
      <c r="C61" t="e">
        <v>#N/A</v>
      </c>
      <c r="D61" t="e">
        <v>#N/A</v>
      </c>
      <c r="E61">
        <v>6.8</v>
      </c>
    </row>
    <row r="62" spans="1:5" x14ac:dyDescent="0.25">
      <c r="A62" s="2">
        <v>44072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44073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44074</v>
      </c>
      <c r="B64">
        <v>28.64</v>
      </c>
      <c r="C64" t="e">
        <v>#N/A</v>
      </c>
      <c r="D64" t="e">
        <v>#N/A</v>
      </c>
      <c r="E64">
        <v>6.78</v>
      </c>
    </row>
    <row r="65" spans="1:5" x14ac:dyDescent="0.25">
      <c r="A65" s="2">
        <v>44075</v>
      </c>
      <c r="B65">
        <v>27.72</v>
      </c>
      <c r="C65" t="e">
        <v>#N/A</v>
      </c>
      <c r="D65" t="e">
        <v>#N/A</v>
      </c>
      <c r="E65">
        <v>6.72</v>
      </c>
    </row>
    <row r="66" spans="1:5" x14ac:dyDescent="0.25">
      <c r="A66" s="2">
        <v>44076</v>
      </c>
      <c r="B66">
        <v>28.21</v>
      </c>
      <c r="C66" t="e">
        <v>#N/A</v>
      </c>
      <c r="D66" t="e">
        <v>#N/A</v>
      </c>
      <c r="E66">
        <v>6.72</v>
      </c>
    </row>
    <row r="67" spans="1:5" x14ac:dyDescent="0.25">
      <c r="A67" s="2">
        <v>44077</v>
      </c>
      <c r="B67">
        <v>28.72</v>
      </c>
      <c r="C67" t="e">
        <v>#N/A</v>
      </c>
      <c r="D67" t="e">
        <v>#N/A</v>
      </c>
      <c r="E67">
        <v>6.72</v>
      </c>
    </row>
    <row r="68" spans="1:5" x14ac:dyDescent="0.25">
      <c r="A68" s="2">
        <v>44078</v>
      </c>
      <c r="B68">
        <v>27.34</v>
      </c>
      <c r="C68" t="e">
        <v>#N/A</v>
      </c>
      <c r="D68" t="e">
        <v>#N/A</v>
      </c>
      <c r="E68">
        <v>6.77</v>
      </c>
    </row>
    <row r="69" spans="1:5" x14ac:dyDescent="0.25">
      <c r="A69" s="2">
        <v>44079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44080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44081</v>
      </c>
      <c r="B71">
        <v>27.04</v>
      </c>
      <c r="C71" t="e">
        <v>#N/A</v>
      </c>
      <c r="D71" t="e">
        <v>#N/A</v>
      </c>
      <c r="E71">
        <v>6.77</v>
      </c>
    </row>
    <row r="72" spans="1:5" x14ac:dyDescent="0.25">
      <c r="A72" s="2">
        <v>44082</v>
      </c>
      <c r="B72">
        <v>26.78</v>
      </c>
      <c r="C72" t="e">
        <v>#N/A</v>
      </c>
      <c r="D72" t="e">
        <v>#N/A</v>
      </c>
      <c r="E72">
        <v>6.74</v>
      </c>
    </row>
    <row r="73" spans="1:5" x14ac:dyDescent="0.25">
      <c r="A73" s="2">
        <v>44083</v>
      </c>
      <c r="B73">
        <v>27.19</v>
      </c>
      <c r="C73" t="e">
        <v>#N/A</v>
      </c>
      <c r="D73" t="e">
        <v>#N/A</v>
      </c>
      <c r="E73">
        <v>6.71</v>
      </c>
    </row>
    <row r="74" spans="1:5" x14ac:dyDescent="0.25">
      <c r="A74" s="2">
        <v>44084</v>
      </c>
      <c r="B74">
        <v>28.4</v>
      </c>
      <c r="C74" t="e">
        <v>#N/A</v>
      </c>
      <c r="D74" t="e">
        <v>#N/A</v>
      </c>
      <c r="E74">
        <v>6.73</v>
      </c>
    </row>
    <row r="75" spans="1:5" x14ac:dyDescent="0.25">
      <c r="A75" s="2">
        <v>44085</v>
      </c>
      <c r="B75">
        <v>28.24</v>
      </c>
      <c r="C75" t="e">
        <v>#N/A</v>
      </c>
      <c r="D75" t="e">
        <v>#N/A</v>
      </c>
      <c r="E75">
        <v>6.73</v>
      </c>
    </row>
    <row r="76" spans="1:5" x14ac:dyDescent="0.25">
      <c r="A76" s="2">
        <v>44086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44087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44088</v>
      </c>
      <c r="B78">
        <v>30.44</v>
      </c>
      <c r="C78" t="e">
        <v>#N/A</v>
      </c>
      <c r="D78" t="e">
        <v>#N/A</v>
      </c>
      <c r="E78">
        <v>6.74</v>
      </c>
    </row>
    <row r="79" spans="1:5" x14ac:dyDescent="0.25">
      <c r="A79" s="2">
        <v>44089</v>
      </c>
      <c r="B79">
        <v>29.76</v>
      </c>
      <c r="C79" t="e">
        <v>#N/A</v>
      </c>
      <c r="D79" t="e">
        <v>#N/A</v>
      </c>
      <c r="E79">
        <v>6.74</v>
      </c>
    </row>
    <row r="80" spans="1:5" x14ac:dyDescent="0.25">
      <c r="A80" s="2">
        <v>44090</v>
      </c>
      <c r="B80">
        <v>29.96</v>
      </c>
      <c r="C80" t="e">
        <v>#N/A</v>
      </c>
      <c r="D80" t="e">
        <v>#N/A</v>
      </c>
      <c r="E80">
        <v>6.75</v>
      </c>
    </row>
    <row r="81" spans="1:5" x14ac:dyDescent="0.25">
      <c r="A81" s="2">
        <v>44091</v>
      </c>
      <c r="B81">
        <v>28.41</v>
      </c>
      <c r="C81" t="e">
        <v>#N/A</v>
      </c>
      <c r="D81" t="e">
        <v>#N/A</v>
      </c>
      <c r="E81">
        <v>6.76</v>
      </c>
    </row>
    <row r="82" spans="1:5" x14ac:dyDescent="0.25">
      <c r="A82" s="2">
        <v>44092</v>
      </c>
      <c r="B82">
        <v>27.97</v>
      </c>
      <c r="C82" t="e">
        <v>#N/A</v>
      </c>
      <c r="D82" t="e">
        <v>#N/A</v>
      </c>
      <c r="E82">
        <v>6.76</v>
      </c>
    </row>
    <row r="83" spans="1:5" x14ac:dyDescent="0.25">
      <c r="A83" s="2">
        <v>44093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44094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44095</v>
      </c>
      <c r="B85">
        <v>26.38</v>
      </c>
      <c r="C85" t="e">
        <v>#N/A</v>
      </c>
      <c r="D85" t="e">
        <v>#N/A</v>
      </c>
      <c r="E85">
        <v>6.74</v>
      </c>
    </row>
    <row r="86" spans="1:5" x14ac:dyDescent="0.25">
      <c r="A86" s="2">
        <v>44096</v>
      </c>
      <c r="B86">
        <v>27.83</v>
      </c>
      <c r="C86" t="e">
        <v>#N/A</v>
      </c>
      <c r="D86" t="e">
        <v>#N/A</v>
      </c>
      <c r="E86">
        <v>6.75</v>
      </c>
    </row>
    <row r="87" spans="1:5" x14ac:dyDescent="0.25">
      <c r="A87" s="2">
        <v>44097</v>
      </c>
      <c r="B87">
        <v>26.48</v>
      </c>
      <c r="C87" t="e">
        <v>#N/A</v>
      </c>
      <c r="D87" t="e">
        <v>#N/A</v>
      </c>
      <c r="E87">
        <v>6.75</v>
      </c>
    </row>
    <row r="88" spans="1:5" x14ac:dyDescent="0.25">
      <c r="A88" s="2">
        <v>44098</v>
      </c>
      <c r="B88">
        <v>26.77</v>
      </c>
      <c r="C88" t="e">
        <v>#N/A</v>
      </c>
      <c r="D88" t="e">
        <v>#N/A</v>
      </c>
      <c r="E88">
        <v>6.74</v>
      </c>
    </row>
    <row r="89" spans="1:5" x14ac:dyDescent="0.25">
      <c r="A89" s="2">
        <v>44099</v>
      </c>
      <c r="B89">
        <v>26.15</v>
      </c>
      <c r="C89" t="e">
        <v>#N/A</v>
      </c>
      <c r="D89" t="e">
        <v>#N/A</v>
      </c>
      <c r="E89">
        <v>6.74</v>
      </c>
    </row>
    <row r="90" spans="1:5" x14ac:dyDescent="0.25">
      <c r="A90" s="2">
        <v>44100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44101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44102</v>
      </c>
      <c r="B92">
        <v>27.69</v>
      </c>
      <c r="C92" t="e">
        <v>#N/A</v>
      </c>
      <c r="D92" t="e">
        <v>#N/A</v>
      </c>
      <c r="E92">
        <v>6.78</v>
      </c>
    </row>
    <row r="93" spans="1:5" x14ac:dyDescent="0.25">
      <c r="A93" s="2">
        <v>44103</v>
      </c>
      <c r="B93">
        <v>26.79</v>
      </c>
      <c r="C93" t="e">
        <v>#N/A</v>
      </c>
      <c r="D93" t="e">
        <v>#N/A</v>
      </c>
      <c r="E93">
        <v>6.77</v>
      </c>
    </row>
    <row r="94" spans="1:5" x14ac:dyDescent="0.25">
      <c r="A94" s="2">
        <v>44104</v>
      </c>
      <c r="B94">
        <v>26.93</v>
      </c>
      <c r="C94" t="e">
        <v>#N/A</v>
      </c>
      <c r="D94" t="e">
        <v>#N/A</v>
      </c>
      <c r="E94">
        <v>6.77</v>
      </c>
    </row>
    <row r="95" spans="1:5" x14ac:dyDescent="0.25">
      <c r="A95" s="2">
        <v>44105</v>
      </c>
      <c r="B95">
        <v>26.51</v>
      </c>
      <c r="C95" t="e">
        <v>#N/A</v>
      </c>
      <c r="D95" t="e">
        <v>#N/A</v>
      </c>
      <c r="E95">
        <v>6.78</v>
      </c>
    </row>
    <row r="96" spans="1:5" x14ac:dyDescent="0.25">
      <c r="A96" s="2">
        <v>44106</v>
      </c>
      <c r="B96">
        <v>27.03</v>
      </c>
      <c r="C96" t="e">
        <v>#N/A</v>
      </c>
      <c r="D96" t="e">
        <v>#N/A</v>
      </c>
      <c r="E96">
        <v>6.78</v>
      </c>
    </row>
    <row r="97" spans="1:5" x14ac:dyDescent="0.25">
      <c r="A97" s="2">
        <v>44107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44108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44109</v>
      </c>
      <c r="B99">
        <v>26.94</v>
      </c>
      <c r="C99" t="e">
        <v>#N/A</v>
      </c>
      <c r="D99" t="e">
        <v>#N/A</v>
      </c>
      <c r="E99">
        <v>6.78</v>
      </c>
    </row>
    <row r="100" spans="1:5" x14ac:dyDescent="0.25">
      <c r="A100" s="2">
        <v>44110</v>
      </c>
      <c r="B100">
        <v>26.79</v>
      </c>
      <c r="C100" t="e">
        <v>#N/A</v>
      </c>
      <c r="D100" t="e">
        <v>#N/A</v>
      </c>
      <c r="E100">
        <v>6.8</v>
      </c>
    </row>
    <row r="101" spans="1:5" x14ac:dyDescent="0.25">
      <c r="A101" s="2">
        <v>44111</v>
      </c>
      <c r="B101">
        <v>26.9</v>
      </c>
      <c r="C101" t="e">
        <v>#N/A</v>
      </c>
      <c r="D101" t="e">
        <v>#N/A</v>
      </c>
      <c r="E101">
        <v>6.79</v>
      </c>
    </row>
    <row r="102" spans="1:5" x14ac:dyDescent="0.25">
      <c r="A102" s="2">
        <v>44112</v>
      </c>
      <c r="B102">
        <v>26.34</v>
      </c>
      <c r="C102" t="e">
        <v>#N/A</v>
      </c>
      <c r="D102" t="e">
        <v>#N/A</v>
      </c>
      <c r="E102">
        <v>6.82</v>
      </c>
    </row>
    <row r="103" spans="1:5" x14ac:dyDescent="0.25">
      <c r="A103" s="2">
        <v>44113</v>
      </c>
      <c r="B103">
        <v>25.71</v>
      </c>
      <c r="C103" t="e">
        <v>#N/A</v>
      </c>
      <c r="D103" t="e">
        <v>#N/A</v>
      </c>
      <c r="E103">
        <v>6.82</v>
      </c>
    </row>
    <row r="104" spans="1:5" x14ac:dyDescent="0.25">
      <c r="A104" s="2">
        <v>44114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44115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44116</v>
      </c>
      <c r="B106">
        <v>25.87</v>
      </c>
      <c r="C106" t="e">
        <v>#N/A</v>
      </c>
      <c r="D106" t="e">
        <v>#N/A</v>
      </c>
      <c r="E106">
        <v>6.82</v>
      </c>
    </row>
    <row r="107" spans="1:5" x14ac:dyDescent="0.25">
      <c r="A107" s="2">
        <v>44117</v>
      </c>
      <c r="B107">
        <v>25.22</v>
      </c>
      <c r="C107" t="e">
        <v>#N/A</v>
      </c>
      <c r="D107" t="e">
        <v>#N/A</v>
      </c>
      <c r="E107">
        <v>6.84</v>
      </c>
    </row>
    <row r="108" spans="1:5" x14ac:dyDescent="0.25">
      <c r="A108" s="2">
        <v>44118</v>
      </c>
      <c r="B108">
        <v>25.75</v>
      </c>
      <c r="C108" t="e">
        <v>#N/A</v>
      </c>
      <c r="D108" t="e">
        <v>#N/A</v>
      </c>
      <c r="E108">
        <v>6.89</v>
      </c>
    </row>
    <row r="109" spans="1:5" x14ac:dyDescent="0.25">
      <c r="A109" s="2">
        <v>44119</v>
      </c>
      <c r="B109">
        <v>24.96</v>
      </c>
      <c r="C109" t="e">
        <v>#N/A</v>
      </c>
      <c r="D109" t="e">
        <v>#N/A</v>
      </c>
      <c r="E109">
        <v>6.91</v>
      </c>
    </row>
    <row r="110" spans="1:5" x14ac:dyDescent="0.25">
      <c r="A110" s="2">
        <v>44120</v>
      </c>
      <c r="B110">
        <v>24.89</v>
      </c>
      <c r="C110" t="e">
        <v>#N/A</v>
      </c>
      <c r="D110" t="e">
        <v>#N/A</v>
      </c>
      <c r="E110">
        <v>6.93</v>
      </c>
    </row>
    <row r="111" spans="1:5" x14ac:dyDescent="0.25">
      <c r="A111" s="2">
        <v>44121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44122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44123</v>
      </c>
      <c r="B113">
        <v>24.98</v>
      </c>
      <c r="C113" t="e">
        <v>#N/A</v>
      </c>
      <c r="D113" t="e">
        <v>#N/A</v>
      </c>
      <c r="E113">
        <v>6.93</v>
      </c>
    </row>
    <row r="114" spans="1:5" x14ac:dyDescent="0.25">
      <c r="A114" s="2">
        <v>44124</v>
      </c>
      <c r="B114">
        <v>24.41</v>
      </c>
      <c r="C114" t="e">
        <v>#N/A</v>
      </c>
      <c r="D114" t="e">
        <v>#N/A</v>
      </c>
      <c r="E114">
        <v>6.92</v>
      </c>
    </row>
    <row r="115" spans="1:5" x14ac:dyDescent="0.25">
      <c r="A115" s="2">
        <v>44125</v>
      </c>
      <c r="B115">
        <v>23.56</v>
      </c>
      <c r="C115" t="e">
        <v>#N/A</v>
      </c>
      <c r="D115" t="e">
        <v>#N/A</v>
      </c>
      <c r="E115">
        <v>6.92</v>
      </c>
    </row>
    <row r="116" spans="1:5" x14ac:dyDescent="0.25">
      <c r="A116" s="2">
        <v>44126</v>
      </c>
      <c r="B116">
        <v>24.18</v>
      </c>
      <c r="C116" t="e">
        <v>#N/A</v>
      </c>
      <c r="D116" t="e">
        <v>#N/A</v>
      </c>
      <c r="E116">
        <v>6.91</v>
      </c>
    </row>
    <row r="117" spans="1:5" x14ac:dyDescent="0.25">
      <c r="A117" s="2">
        <v>44127</v>
      </c>
      <c r="B117">
        <v>25.49</v>
      </c>
      <c r="C117" t="e">
        <v>#N/A</v>
      </c>
      <c r="D117" t="e">
        <v>#N/A</v>
      </c>
      <c r="E117">
        <v>6.91</v>
      </c>
    </row>
    <row r="118" spans="1:5" x14ac:dyDescent="0.25">
      <c r="A118" s="2">
        <v>44128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44129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44130</v>
      </c>
      <c r="B120">
        <v>23.85</v>
      </c>
      <c r="C120" t="e">
        <v>#N/A</v>
      </c>
      <c r="D120" t="e">
        <v>#N/A</v>
      </c>
      <c r="E120">
        <v>6.95</v>
      </c>
    </row>
    <row r="121" spans="1:5" x14ac:dyDescent="0.25">
      <c r="A121" s="2">
        <v>44131</v>
      </c>
      <c r="B121">
        <v>24.07</v>
      </c>
      <c r="C121" t="e">
        <v>#N/A</v>
      </c>
      <c r="D121" t="e">
        <v>#N/A</v>
      </c>
      <c r="E121">
        <v>6.99</v>
      </c>
    </row>
    <row r="122" spans="1:5" x14ac:dyDescent="0.25">
      <c r="A122" s="2">
        <v>44132</v>
      </c>
      <c r="B122">
        <v>23.03</v>
      </c>
      <c r="C122" t="e">
        <v>#N/A</v>
      </c>
      <c r="D122" t="e">
        <v>#N/A</v>
      </c>
      <c r="E122">
        <v>7</v>
      </c>
    </row>
    <row r="123" spans="1:5" x14ac:dyDescent="0.25">
      <c r="A123" s="2">
        <v>44133</v>
      </c>
      <c r="B123">
        <v>23.67</v>
      </c>
      <c r="C123" t="e">
        <v>#N/A</v>
      </c>
      <c r="D123" t="e">
        <v>#N/A</v>
      </c>
      <c r="E123">
        <v>7.08</v>
      </c>
    </row>
    <row r="124" spans="1:5" x14ac:dyDescent="0.25">
      <c r="A124" s="2">
        <v>44134</v>
      </c>
      <c r="B124">
        <v>23.71</v>
      </c>
      <c r="C124" t="e">
        <v>#N/A</v>
      </c>
      <c r="D124" t="e">
        <v>#N/A</v>
      </c>
      <c r="E124">
        <v>7.17</v>
      </c>
    </row>
    <row r="125" spans="1:5" x14ac:dyDescent="0.25">
      <c r="A125" s="2">
        <v>44135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44136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44137</v>
      </c>
      <c r="B127">
        <v>23.67</v>
      </c>
      <c r="C127" t="e">
        <v>#N/A</v>
      </c>
      <c r="D127" t="e">
        <v>#N/A</v>
      </c>
      <c r="E127">
        <v>7.2</v>
      </c>
    </row>
    <row r="128" spans="1:5" x14ac:dyDescent="0.25">
      <c r="A128" s="2">
        <v>44138</v>
      </c>
      <c r="B128">
        <v>24.39</v>
      </c>
      <c r="C128" t="e">
        <v>#N/A</v>
      </c>
      <c r="D128" t="e">
        <v>#N/A</v>
      </c>
      <c r="E128">
        <v>7.23</v>
      </c>
    </row>
    <row r="129" spans="1:5" x14ac:dyDescent="0.25">
      <c r="A129" s="2">
        <v>44139</v>
      </c>
      <c r="B129">
        <v>25.11</v>
      </c>
      <c r="C129" t="e">
        <v>#N/A</v>
      </c>
      <c r="D129" t="e">
        <v>#N/A</v>
      </c>
      <c r="E129">
        <v>7.27</v>
      </c>
    </row>
    <row r="130" spans="1:5" x14ac:dyDescent="0.25">
      <c r="A130" s="2">
        <v>44140</v>
      </c>
      <c r="B130">
        <v>25.98</v>
      </c>
      <c r="C130" t="e">
        <v>#N/A</v>
      </c>
      <c r="D130" t="e">
        <v>#N/A</v>
      </c>
      <c r="E130">
        <v>7.24</v>
      </c>
    </row>
    <row r="131" spans="1:5" x14ac:dyDescent="0.25">
      <c r="A131" s="2">
        <v>44141</v>
      </c>
      <c r="B131">
        <v>25.42</v>
      </c>
      <c r="C131" t="e">
        <v>#N/A</v>
      </c>
      <c r="D131" t="e">
        <v>#N/A</v>
      </c>
      <c r="E131">
        <v>7.25</v>
      </c>
    </row>
    <row r="132" spans="1:5" x14ac:dyDescent="0.25">
      <c r="A132" s="2">
        <v>44142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44143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44144</v>
      </c>
      <c r="B134">
        <v>26.55</v>
      </c>
      <c r="C134" t="e">
        <v>#N/A</v>
      </c>
      <c r="D134" t="e">
        <v>#N/A</v>
      </c>
      <c r="E134">
        <v>7.25</v>
      </c>
    </row>
    <row r="135" spans="1:5" x14ac:dyDescent="0.25">
      <c r="A135" s="2">
        <v>44145</v>
      </c>
      <c r="B135">
        <v>26.23</v>
      </c>
      <c r="C135" t="e">
        <v>#N/A</v>
      </c>
      <c r="D135" t="e">
        <v>#N/A</v>
      </c>
      <c r="E135">
        <v>7.25</v>
      </c>
    </row>
    <row r="136" spans="1:5" x14ac:dyDescent="0.25">
      <c r="A136" s="2">
        <v>44146</v>
      </c>
      <c r="B136">
        <v>26.13</v>
      </c>
      <c r="C136" t="e">
        <v>#N/A</v>
      </c>
      <c r="D136" t="e">
        <v>#N/A</v>
      </c>
      <c r="E136">
        <v>7.29</v>
      </c>
    </row>
    <row r="137" spans="1:5" x14ac:dyDescent="0.25">
      <c r="A137" s="2">
        <v>44147</v>
      </c>
      <c r="B137">
        <v>25.92</v>
      </c>
      <c r="C137" t="e">
        <v>#N/A</v>
      </c>
      <c r="D137" t="e">
        <v>#N/A</v>
      </c>
      <c r="E137">
        <v>7.29</v>
      </c>
    </row>
    <row r="138" spans="1:5" x14ac:dyDescent="0.25">
      <c r="A138" s="2">
        <v>44148</v>
      </c>
      <c r="B138">
        <v>26.28</v>
      </c>
      <c r="C138" t="e">
        <v>#N/A</v>
      </c>
      <c r="D138" t="e">
        <v>#N/A</v>
      </c>
      <c r="E138">
        <v>7.29</v>
      </c>
    </row>
    <row r="139" spans="1:5" x14ac:dyDescent="0.25">
      <c r="A139" s="2">
        <v>44149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44150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44151</v>
      </c>
      <c r="B141">
        <v>27.39</v>
      </c>
      <c r="C141" t="e">
        <v>#N/A</v>
      </c>
      <c r="D141" t="e">
        <v>#N/A</v>
      </c>
      <c r="E141">
        <v>7.29</v>
      </c>
    </row>
    <row r="142" spans="1:5" x14ac:dyDescent="0.25">
      <c r="A142" s="2">
        <v>44152</v>
      </c>
      <c r="B142">
        <v>26.64</v>
      </c>
      <c r="C142" t="e">
        <v>#N/A</v>
      </c>
      <c r="D142" t="e">
        <v>#N/A</v>
      </c>
      <c r="E142">
        <v>7.28</v>
      </c>
    </row>
    <row r="143" spans="1:5" x14ac:dyDescent="0.25">
      <c r="A143" s="2">
        <v>44153</v>
      </c>
      <c r="B143">
        <v>27.19</v>
      </c>
      <c r="C143" t="e">
        <v>#N/A</v>
      </c>
      <c r="D143" t="e">
        <v>#N/A</v>
      </c>
      <c r="E143">
        <v>7.3</v>
      </c>
    </row>
    <row r="144" spans="1:5" x14ac:dyDescent="0.25">
      <c r="A144" s="2">
        <v>44154</v>
      </c>
      <c r="B144">
        <v>26.35</v>
      </c>
      <c r="C144" t="e">
        <v>#N/A</v>
      </c>
      <c r="D144" t="e">
        <v>#N/A</v>
      </c>
      <c r="E144">
        <v>7.36</v>
      </c>
    </row>
    <row r="145" spans="1:5" x14ac:dyDescent="0.25">
      <c r="A145" s="2">
        <v>44155</v>
      </c>
      <c r="B145">
        <v>26.74</v>
      </c>
      <c r="C145" t="e">
        <v>#N/A</v>
      </c>
      <c r="D145" t="e">
        <v>#N/A</v>
      </c>
      <c r="E145">
        <v>7.37</v>
      </c>
    </row>
    <row r="146" spans="1:5" x14ac:dyDescent="0.25">
      <c r="A146" s="2">
        <v>44156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44157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44158</v>
      </c>
      <c r="B148">
        <v>27.25</v>
      </c>
      <c r="C148" t="e">
        <v>#N/A</v>
      </c>
      <c r="D148">
        <v>17.489999999999998</v>
      </c>
      <c r="E148">
        <v>7.38</v>
      </c>
    </row>
    <row r="149" spans="1:5" x14ac:dyDescent="0.25">
      <c r="A149" s="2">
        <v>44159</v>
      </c>
      <c r="B149">
        <v>27.63</v>
      </c>
      <c r="C149" t="e">
        <v>#N/A</v>
      </c>
      <c r="D149">
        <v>17.41</v>
      </c>
      <c r="E149">
        <v>7.39</v>
      </c>
    </row>
    <row r="150" spans="1:5" x14ac:dyDescent="0.25">
      <c r="A150" s="2">
        <v>44160</v>
      </c>
      <c r="B150">
        <v>27.62</v>
      </c>
      <c r="C150" t="e">
        <v>#N/A</v>
      </c>
      <c r="D150">
        <v>17.420000000000002</v>
      </c>
      <c r="E150">
        <v>7.4</v>
      </c>
    </row>
    <row r="151" spans="1:5" x14ac:dyDescent="0.25">
      <c r="A151" s="2">
        <v>44161</v>
      </c>
      <c r="B151">
        <v>28.1</v>
      </c>
      <c r="C151" t="e">
        <v>#N/A</v>
      </c>
      <c r="D151">
        <v>17.420000000000002</v>
      </c>
      <c r="E151">
        <v>7.4</v>
      </c>
    </row>
    <row r="152" spans="1:5" x14ac:dyDescent="0.25">
      <c r="A152" s="2">
        <v>44162</v>
      </c>
      <c r="B152">
        <v>28.13</v>
      </c>
      <c r="C152" t="e">
        <v>#N/A</v>
      </c>
      <c r="D152">
        <v>17.420000000000002</v>
      </c>
      <c r="E152">
        <v>7.4</v>
      </c>
    </row>
    <row r="153" spans="1:5" x14ac:dyDescent="0.25">
      <c r="A153" s="2">
        <v>44163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44164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44165</v>
      </c>
      <c r="B155">
        <v>29.14</v>
      </c>
      <c r="C155" t="e">
        <v>#N/A</v>
      </c>
      <c r="D155">
        <v>17.45</v>
      </c>
      <c r="E155">
        <v>7.44</v>
      </c>
    </row>
    <row r="156" spans="1:5" x14ac:dyDescent="0.25">
      <c r="A156" s="2">
        <v>44166</v>
      </c>
      <c r="B156">
        <v>28.86</v>
      </c>
      <c r="C156" t="e">
        <v>#N/A</v>
      </c>
      <c r="D156">
        <v>17.48</v>
      </c>
      <c r="E156">
        <v>7.36</v>
      </c>
    </row>
    <row r="157" spans="1:5" x14ac:dyDescent="0.25">
      <c r="A157" s="2">
        <v>44167</v>
      </c>
      <c r="B157">
        <v>29.55</v>
      </c>
      <c r="C157" t="e">
        <v>#N/A</v>
      </c>
      <c r="D157">
        <v>17.57</v>
      </c>
      <c r="E157">
        <v>7.36</v>
      </c>
    </row>
    <row r="158" spans="1:5" x14ac:dyDescent="0.25">
      <c r="A158" s="2">
        <v>44168</v>
      </c>
      <c r="B158">
        <v>29</v>
      </c>
      <c r="C158" t="e">
        <v>#N/A</v>
      </c>
      <c r="D158">
        <v>17.59</v>
      </c>
      <c r="E158">
        <v>7.36</v>
      </c>
    </row>
    <row r="159" spans="1:5" x14ac:dyDescent="0.25">
      <c r="A159" s="2">
        <v>44169</v>
      </c>
      <c r="B159">
        <v>30.11</v>
      </c>
      <c r="C159" t="e">
        <v>#N/A</v>
      </c>
      <c r="D159">
        <v>17.649999999999999</v>
      </c>
      <c r="E159">
        <v>7.46</v>
      </c>
    </row>
    <row r="160" spans="1:5" x14ac:dyDescent="0.25">
      <c r="A160" s="2">
        <v>44170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44171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44172</v>
      </c>
      <c r="B162">
        <v>29.62</v>
      </c>
      <c r="C162" t="e">
        <v>#N/A</v>
      </c>
      <c r="D162">
        <v>17.63</v>
      </c>
      <c r="E162">
        <v>7.46</v>
      </c>
    </row>
    <row r="163" spans="1:5" x14ac:dyDescent="0.25">
      <c r="A163" s="2">
        <v>44173</v>
      </c>
      <c r="B163">
        <v>29.57</v>
      </c>
      <c r="C163" t="e">
        <v>#N/A</v>
      </c>
      <c r="D163">
        <v>17.64</v>
      </c>
      <c r="E163">
        <v>7.51</v>
      </c>
    </row>
    <row r="164" spans="1:5" x14ac:dyDescent="0.25">
      <c r="A164" s="2">
        <v>44174</v>
      </c>
      <c r="B164">
        <v>29.7</v>
      </c>
      <c r="C164" t="e">
        <v>#N/A</v>
      </c>
      <c r="D164">
        <v>17.73</v>
      </c>
      <c r="E164">
        <v>7.52</v>
      </c>
    </row>
    <row r="165" spans="1:5" x14ac:dyDescent="0.25">
      <c r="A165" s="2">
        <v>44175</v>
      </c>
      <c r="B165">
        <v>30.9</v>
      </c>
      <c r="C165" t="e">
        <v>#N/A</v>
      </c>
      <c r="D165">
        <v>17.760000000000002</v>
      </c>
      <c r="E165">
        <v>7.75</v>
      </c>
    </row>
    <row r="166" spans="1:5" x14ac:dyDescent="0.25">
      <c r="A166" s="2">
        <v>44176</v>
      </c>
      <c r="B166">
        <v>30.52</v>
      </c>
      <c r="C166" t="e">
        <v>#N/A</v>
      </c>
      <c r="D166">
        <v>17.739999999999998</v>
      </c>
      <c r="E166">
        <v>7.89</v>
      </c>
    </row>
    <row r="167" spans="1:5" x14ac:dyDescent="0.25">
      <c r="A167" s="2">
        <v>44177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44178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44179</v>
      </c>
      <c r="B169">
        <v>30.81</v>
      </c>
      <c r="C169" t="e">
        <v>#N/A</v>
      </c>
      <c r="D169">
        <v>17.73</v>
      </c>
      <c r="E169">
        <v>7.86</v>
      </c>
    </row>
    <row r="170" spans="1:5" x14ac:dyDescent="0.25">
      <c r="A170" s="2">
        <v>44180</v>
      </c>
      <c r="B170">
        <v>32.049999999999997</v>
      </c>
      <c r="C170" t="e">
        <v>#N/A</v>
      </c>
      <c r="D170">
        <v>17.75</v>
      </c>
      <c r="E170">
        <v>7.86</v>
      </c>
    </row>
    <row r="171" spans="1:5" x14ac:dyDescent="0.25">
      <c r="A171" s="2">
        <v>44181</v>
      </c>
      <c r="B171">
        <v>31.66</v>
      </c>
      <c r="C171" t="e">
        <v>#N/A</v>
      </c>
      <c r="D171">
        <v>17.8</v>
      </c>
      <c r="E171">
        <v>7.85</v>
      </c>
    </row>
    <row r="172" spans="1:5" x14ac:dyDescent="0.25">
      <c r="A172" s="2">
        <v>44182</v>
      </c>
      <c r="B172">
        <v>31.83</v>
      </c>
      <c r="C172" t="e">
        <v>#N/A</v>
      </c>
      <c r="D172">
        <v>17.809999999999999</v>
      </c>
      <c r="E172">
        <v>7.92</v>
      </c>
    </row>
    <row r="173" spans="1:5" x14ac:dyDescent="0.25">
      <c r="A173" s="2">
        <v>44183</v>
      </c>
      <c r="B173">
        <v>30.96</v>
      </c>
      <c r="C173" t="e">
        <v>#N/A</v>
      </c>
      <c r="D173">
        <v>17.79</v>
      </c>
      <c r="E173">
        <v>7.92</v>
      </c>
    </row>
    <row r="174" spans="1:5" x14ac:dyDescent="0.25">
      <c r="A174" s="2">
        <v>44184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44185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44186</v>
      </c>
      <c r="B176">
        <v>30.77</v>
      </c>
      <c r="C176" t="e">
        <v>#N/A</v>
      </c>
      <c r="D176">
        <v>17.75</v>
      </c>
      <c r="E176">
        <v>7.92</v>
      </c>
    </row>
    <row r="177" spans="1:5" x14ac:dyDescent="0.25">
      <c r="A177" s="2">
        <v>44187</v>
      </c>
      <c r="B177">
        <v>31.03</v>
      </c>
      <c r="C177" t="e">
        <v>#N/A</v>
      </c>
      <c r="D177">
        <v>17.7</v>
      </c>
      <c r="E177">
        <v>7.96</v>
      </c>
    </row>
    <row r="178" spans="1:5" x14ac:dyDescent="0.25">
      <c r="A178" s="2">
        <v>44188</v>
      </c>
      <c r="B178">
        <v>31.79</v>
      </c>
      <c r="C178" t="e">
        <v>#N/A</v>
      </c>
      <c r="D178">
        <v>17.7</v>
      </c>
      <c r="E178">
        <v>7.99</v>
      </c>
    </row>
    <row r="179" spans="1:5" x14ac:dyDescent="0.25">
      <c r="A179" s="2">
        <v>44189</v>
      </c>
      <c r="B179">
        <v>32.06</v>
      </c>
      <c r="C179" t="e">
        <v>#N/A</v>
      </c>
      <c r="D179">
        <v>17.75</v>
      </c>
      <c r="E179">
        <v>7.99</v>
      </c>
    </row>
    <row r="180" spans="1:5" x14ac:dyDescent="0.25">
      <c r="A180" s="2">
        <v>44190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44191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44192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44193</v>
      </c>
      <c r="B183">
        <v>33.29</v>
      </c>
      <c r="C183" t="e">
        <v>#N/A</v>
      </c>
      <c r="D183">
        <v>17.86</v>
      </c>
      <c r="E183">
        <v>8</v>
      </c>
    </row>
    <row r="184" spans="1:5" x14ac:dyDescent="0.25">
      <c r="A184" s="2">
        <v>44194</v>
      </c>
      <c r="B184">
        <v>32.89</v>
      </c>
      <c r="C184" t="e">
        <v>#N/A</v>
      </c>
      <c r="D184">
        <v>17.829999999999998</v>
      </c>
      <c r="E184">
        <v>8.09</v>
      </c>
    </row>
    <row r="185" spans="1:5" x14ac:dyDescent="0.25">
      <c r="A185" s="2">
        <v>44195</v>
      </c>
      <c r="B185">
        <v>32.08</v>
      </c>
      <c r="C185" t="e">
        <v>#N/A</v>
      </c>
      <c r="D185">
        <v>17.829999999999998</v>
      </c>
      <c r="E185">
        <v>8.06</v>
      </c>
    </row>
    <row r="186" spans="1:5" x14ac:dyDescent="0.25">
      <c r="A186" s="2">
        <v>44196</v>
      </c>
      <c r="B186">
        <v>32.590000000000003</v>
      </c>
      <c r="C186" t="e">
        <v>#N/A</v>
      </c>
      <c r="D186">
        <v>17.86</v>
      </c>
      <c r="E186">
        <v>8.1</v>
      </c>
    </row>
    <row r="187" spans="1:5" x14ac:dyDescent="0.25">
      <c r="A187" s="2">
        <v>44197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44198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44199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44200</v>
      </c>
      <c r="B190">
        <v>33.58</v>
      </c>
      <c r="C190" t="e">
        <v>#N/A</v>
      </c>
      <c r="D190">
        <v>17.850000000000001</v>
      </c>
      <c r="E190">
        <v>8.1</v>
      </c>
    </row>
    <row r="191" spans="1:5" x14ac:dyDescent="0.25">
      <c r="A191" s="2">
        <v>44201</v>
      </c>
      <c r="B191">
        <v>32.869999999999997</v>
      </c>
      <c r="C191" t="e">
        <v>#N/A</v>
      </c>
      <c r="D191">
        <v>17.829999999999998</v>
      </c>
      <c r="E191">
        <v>8.14</v>
      </c>
    </row>
    <row r="192" spans="1:5" x14ac:dyDescent="0.25">
      <c r="A192" s="2">
        <v>44202</v>
      </c>
      <c r="B192">
        <v>33.53</v>
      </c>
      <c r="C192" t="e">
        <v>#N/A</v>
      </c>
      <c r="D192">
        <v>17.88</v>
      </c>
      <c r="E192">
        <v>8.7799999999999994</v>
      </c>
    </row>
    <row r="193" spans="1:5" x14ac:dyDescent="0.25">
      <c r="A193" s="2">
        <v>44203</v>
      </c>
      <c r="B193">
        <v>34.659999999999997</v>
      </c>
      <c r="C193" t="e">
        <v>#N/A</v>
      </c>
      <c r="D193">
        <v>17.88</v>
      </c>
      <c r="E193">
        <v>8.76</v>
      </c>
    </row>
    <row r="194" spans="1:5" x14ac:dyDescent="0.25">
      <c r="A194" s="2">
        <v>44204</v>
      </c>
      <c r="B194">
        <v>34.82</v>
      </c>
      <c r="C194" t="e">
        <v>#N/A</v>
      </c>
      <c r="D194">
        <v>17.86</v>
      </c>
      <c r="E194">
        <v>8.7899999999999991</v>
      </c>
    </row>
    <row r="195" spans="1:5" x14ac:dyDescent="0.25">
      <c r="A195" s="2">
        <v>44205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44206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44207</v>
      </c>
      <c r="B197">
        <v>34.43</v>
      </c>
      <c r="C197" t="e">
        <v>#N/A</v>
      </c>
      <c r="D197">
        <v>17.86</v>
      </c>
      <c r="E197">
        <v>8.8800000000000008</v>
      </c>
    </row>
    <row r="198" spans="1:5" x14ac:dyDescent="0.25">
      <c r="A198" s="2">
        <v>44208</v>
      </c>
      <c r="B198">
        <v>34.56</v>
      </c>
      <c r="C198" t="e">
        <v>#N/A</v>
      </c>
      <c r="D198">
        <v>17.87</v>
      </c>
      <c r="E198">
        <v>8.93</v>
      </c>
    </row>
    <row r="199" spans="1:5" x14ac:dyDescent="0.25">
      <c r="A199" s="2">
        <v>44209</v>
      </c>
      <c r="B199">
        <v>33.549999999999997</v>
      </c>
      <c r="C199" t="e">
        <v>#N/A</v>
      </c>
      <c r="D199">
        <v>17.84</v>
      </c>
      <c r="E199">
        <v>8.73</v>
      </c>
    </row>
    <row r="200" spans="1:5" x14ac:dyDescent="0.25">
      <c r="A200" s="2">
        <v>44210</v>
      </c>
      <c r="B200">
        <v>33.43</v>
      </c>
      <c r="C200" t="e">
        <v>#N/A</v>
      </c>
      <c r="D200">
        <v>17.87</v>
      </c>
      <c r="E200">
        <v>8.56</v>
      </c>
    </row>
    <row r="201" spans="1:5" x14ac:dyDescent="0.25">
      <c r="A201" s="2">
        <v>44211</v>
      </c>
      <c r="B201">
        <v>31.65</v>
      </c>
      <c r="C201" t="e">
        <v>#N/A</v>
      </c>
      <c r="D201">
        <v>17.89</v>
      </c>
      <c r="E201">
        <v>8.48</v>
      </c>
    </row>
    <row r="202" spans="1:5" x14ac:dyDescent="0.25">
      <c r="A202" s="2">
        <v>44212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44213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44214</v>
      </c>
      <c r="B204">
        <v>31.54</v>
      </c>
      <c r="C204" t="e">
        <v>#N/A</v>
      </c>
      <c r="D204">
        <v>17.89</v>
      </c>
      <c r="E204">
        <v>8.48</v>
      </c>
    </row>
    <row r="205" spans="1:5" x14ac:dyDescent="0.25">
      <c r="A205" s="2">
        <v>44215</v>
      </c>
      <c r="B205">
        <v>33</v>
      </c>
      <c r="C205" t="e">
        <v>#N/A</v>
      </c>
      <c r="D205">
        <v>17.88</v>
      </c>
      <c r="E205">
        <v>8.57</v>
      </c>
    </row>
    <row r="206" spans="1:5" x14ac:dyDescent="0.25">
      <c r="A206" s="2">
        <v>44216</v>
      </c>
      <c r="B206">
        <v>32.82</v>
      </c>
      <c r="C206" t="e">
        <v>#N/A</v>
      </c>
      <c r="D206">
        <v>17.87</v>
      </c>
      <c r="E206">
        <v>8.43</v>
      </c>
    </row>
    <row r="207" spans="1:5" x14ac:dyDescent="0.25">
      <c r="A207" s="2">
        <v>44217</v>
      </c>
      <c r="B207">
        <v>34.03</v>
      </c>
      <c r="C207" t="e">
        <v>#N/A</v>
      </c>
      <c r="D207">
        <v>17.86</v>
      </c>
      <c r="E207">
        <v>8.3800000000000008</v>
      </c>
    </row>
    <row r="208" spans="1:5" x14ac:dyDescent="0.25">
      <c r="A208" s="2">
        <v>44218</v>
      </c>
      <c r="B208">
        <v>34.17</v>
      </c>
      <c r="C208" t="e">
        <v>#N/A</v>
      </c>
      <c r="D208">
        <v>17.850000000000001</v>
      </c>
      <c r="E208">
        <v>8.34</v>
      </c>
    </row>
    <row r="209" spans="1:5" x14ac:dyDescent="0.25">
      <c r="A209" s="2">
        <v>44219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44220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44221</v>
      </c>
      <c r="B211">
        <v>33.1</v>
      </c>
      <c r="C211" t="e">
        <v>#N/A</v>
      </c>
      <c r="D211">
        <v>17.86</v>
      </c>
      <c r="E211">
        <v>8.16</v>
      </c>
    </row>
    <row r="212" spans="1:5" x14ac:dyDescent="0.25">
      <c r="A212" s="2">
        <v>44222</v>
      </c>
      <c r="B212">
        <v>33.29</v>
      </c>
      <c r="C212" t="e">
        <v>#N/A</v>
      </c>
      <c r="D212">
        <v>17.809999999999999</v>
      </c>
      <c r="E212">
        <v>8</v>
      </c>
    </row>
    <row r="213" spans="1:5" x14ac:dyDescent="0.25">
      <c r="A213" s="2">
        <v>44223</v>
      </c>
      <c r="B213">
        <v>33.22</v>
      </c>
      <c r="C213" t="e">
        <v>#N/A</v>
      </c>
      <c r="D213">
        <v>17.82</v>
      </c>
      <c r="E213">
        <v>7.79</v>
      </c>
    </row>
    <row r="214" spans="1:5" x14ac:dyDescent="0.25">
      <c r="A214" s="2">
        <v>44224</v>
      </c>
      <c r="B214">
        <v>33.89</v>
      </c>
      <c r="C214" t="e">
        <v>#N/A</v>
      </c>
      <c r="D214">
        <v>17.829999999999998</v>
      </c>
      <c r="E214">
        <v>7.91</v>
      </c>
    </row>
    <row r="215" spans="1:5" x14ac:dyDescent="0.25">
      <c r="A215" s="2">
        <v>44225</v>
      </c>
      <c r="B215">
        <v>32.89</v>
      </c>
      <c r="C215" t="e">
        <v>#N/A</v>
      </c>
      <c r="D215">
        <v>17.82</v>
      </c>
      <c r="E215">
        <v>7.86</v>
      </c>
    </row>
    <row r="216" spans="1:5" x14ac:dyDescent="0.25">
      <c r="A216" s="2">
        <v>44226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44227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44228</v>
      </c>
      <c r="B218">
        <v>32.81</v>
      </c>
      <c r="C218" t="e">
        <v>#N/A</v>
      </c>
      <c r="D218">
        <v>17.82</v>
      </c>
      <c r="E218">
        <v>8.09</v>
      </c>
    </row>
    <row r="219" spans="1:5" x14ac:dyDescent="0.25">
      <c r="A219" s="2">
        <v>44229</v>
      </c>
      <c r="B219">
        <v>34.93</v>
      </c>
      <c r="C219" t="e">
        <v>#N/A</v>
      </c>
      <c r="D219">
        <v>17.809999999999999</v>
      </c>
      <c r="E219">
        <v>8.19</v>
      </c>
    </row>
    <row r="220" spans="1:5" x14ac:dyDescent="0.25">
      <c r="A220" s="2">
        <v>44230</v>
      </c>
      <c r="B220">
        <v>37.39</v>
      </c>
      <c r="C220" t="e">
        <v>#N/A</v>
      </c>
      <c r="D220">
        <v>17.850000000000001</v>
      </c>
      <c r="E220">
        <v>8.17</v>
      </c>
    </row>
    <row r="221" spans="1:5" x14ac:dyDescent="0.25">
      <c r="A221" s="2">
        <v>44231</v>
      </c>
      <c r="B221">
        <v>37.229999999999997</v>
      </c>
      <c r="C221" t="e">
        <v>#N/A</v>
      </c>
      <c r="D221">
        <v>17.86</v>
      </c>
      <c r="E221">
        <v>8.09</v>
      </c>
    </row>
    <row r="222" spans="1:5" x14ac:dyDescent="0.25">
      <c r="A222" s="2">
        <v>44232</v>
      </c>
      <c r="B222">
        <v>38.15</v>
      </c>
      <c r="C222" t="e">
        <v>#N/A</v>
      </c>
      <c r="D222">
        <v>17.899999999999999</v>
      </c>
      <c r="E222">
        <v>8.1199999999999992</v>
      </c>
    </row>
    <row r="223" spans="1:5" x14ac:dyDescent="0.25">
      <c r="A223" s="2">
        <v>44233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44234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44235</v>
      </c>
      <c r="B225">
        <v>38.56</v>
      </c>
      <c r="C225" t="e">
        <v>#N/A</v>
      </c>
      <c r="D225">
        <v>17.93</v>
      </c>
      <c r="E225">
        <v>8.08</v>
      </c>
    </row>
    <row r="226" spans="1:5" x14ac:dyDescent="0.25">
      <c r="A226" s="2">
        <v>44236</v>
      </c>
      <c r="B226">
        <v>38.21</v>
      </c>
      <c r="C226" t="e">
        <v>#N/A</v>
      </c>
      <c r="D226">
        <v>17.93</v>
      </c>
      <c r="E226">
        <v>8.17</v>
      </c>
    </row>
    <row r="227" spans="1:5" x14ac:dyDescent="0.25">
      <c r="A227" s="2">
        <v>44237</v>
      </c>
      <c r="B227">
        <v>39.28</v>
      </c>
      <c r="C227" t="e">
        <v>#N/A</v>
      </c>
      <c r="D227">
        <v>17.93</v>
      </c>
      <c r="E227">
        <v>8.27</v>
      </c>
    </row>
    <row r="228" spans="1:5" x14ac:dyDescent="0.25">
      <c r="A228" s="2">
        <v>44238</v>
      </c>
      <c r="B228">
        <v>38.71</v>
      </c>
      <c r="C228" t="e">
        <v>#N/A</v>
      </c>
      <c r="D228">
        <v>18.149999999999999</v>
      </c>
      <c r="E228">
        <v>8.27</v>
      </c>
    </row>
    <row r="229" spans="1:5" x14ac:dyDescent="0.25">
      <c r="A229" s="2">
        <v>44239</v>
      </c>
      <c r="B229">
        <v>39.97</v>
      </c>
      <c r="C229" t="e">
        <v>#N/A</v>
      </c>
      <c r="D229">
        <v>18.18</v>
      </c>
      <c r="E229">
        <v>8.32</v>
      </c>
    </row>
    <row r="230" spans="1:5" x14ac:dyDescent="0.25">
      <c r="A230" s="2">
        <v>44240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44241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44242</v>
      </c>
      <c r="B232">
        <v>39.47</v>
      </c>
      <c r="C232" t="e">
        <v>#N/A</v>
      </c>
      <c r="D232">
        <v>18.18</v>
      </c>
      <c r="E232">
        <v>8.32</v>
      </c>
    </row>
    <row r="233" spans="1:5" x14ac:dyDescent="0.25">
      <c r="A233" s="2">
        <v>44243</v>
      </c>
      <c r="B233">
        <v>38.81</v>
      </c>
      <c r="C233" t="e">
        <v>#N/A</v>
      </c>
      <c r="D233">
        <v>18.16</v>
      </c>
      <c r="E233">
        <v>8.3000000000000007</v>
      </c>
    </row>
    <row r="234" spans="1:5" x14ac:dyDescent="0.25">
      <c r="A234" s="2">
        <v>44244</v>
      </c>
      <c r="B234">
        <v>38.04</v>
      </c>
      <c r="C234" t="e">
        <v>#N/A</v>
      </c>
      <c r="D234">
        <v>18.11</v>
      </c>
      <c r="E234">
        <v>8.2899999999999991</v>
      </c>
    </row>
    <row r="235" spans="1:5" x14ac:dyDescent="0.25">
      <c r="A235" s="2">
        <v>44245</v>
      </c>
      <c r="B235">
        <v>38.270000000000003</v>
      </c>
      <c r="C235" t="e">
        <v>#N/A</v>
      </c>
      <c r="D235">
        <v>18.11</v>
      </c>
      <c r="E235">
        <v>8.25</v>
      </c>
    </row>
    <row r="236" spans="1:5" x14ac:dyDescent="0.25">
      <c r="A236" s="2">
        <v>44246</v>
      </c>
      <c r="B236">
        <v>37.36</v>
      </c>
      <c r="C236" t="e">
        <v>#N/A</v>
      </c>
      <c r="D236">
        <v>18.12</v>
      </c>
      <c r="E236">
        <v>8.4</v>
      </c>
    </row>
    <row r="237" spans="1:5" x14ac:dyDescent="0.25">
      <c r="A237" s="2">
        <v>44247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44248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44249</v>
      </c>
      <c r="B239">
        <v>37.909999999999997</v>
      </c>
      <c r="C239" t="e">
        <v>#N/A</v>
      </c>
      <c r="D239">
        <v>18.2</v>
      </c>
      <c r="E239">
        <v>8.32</v>
      </c>
    </row>
    <row r="240" spans="1:5" x14ac:dyDescent="0.25">
      <c r="A240" s="2">
        <v>44250</v>
      </c>
      <c r="B240">
        <v>38.61</v>
      </c>
      <c r="C240" t="e">
        <v>#N/A</v>
      </c>
      <c r="D240">
        <v>18.21</v>
      </c>
      <c r="E240">
        <v>8.35</v>
      </c>
    </row>
    <row r="241" spans="1:5" x14ac:dyDescent="0.25">
      <c r="A241" s="2">
        <v>44251</v>
      </c>
      <c r="B241">
        <v>39.090000000000003</v>
      </c>
      <c r="C241" t="e">
        <v>#N/A</v>
      </c>
      <c r="D241">
        <v>18.25</v>
      </c>
      <c r="E241">
        <v>8.25</v>
      </c>
    </row>
    <row r="242" spans="1:5" x14ac:dyDescent="0.25">
      <c r="A242" s="2">
        <v>44252</v>
      </c>
      <c r="B242">
        <v>38.200000000000003</v>
      </c>
      <c r="C242" t="e">
        <v>#N/A</v>
      </c>
      <c r="D242">
        <v>18.39</v>
      </c>
      <c r="E242">
        <v>8.2899999999999991</v>
      </c>
    </row>
    <row r="243" spans="1:5" x14ac:dyDescent="0.25">
      <c r="A243" s="2">
        <v>44253</v>
      </c>
      <c r="B243">
        <v>37.229999999999997</v>
      </c>
      <c r="C243" t="e">
        <v>#N/A</v>
      </c>
      <c r="D243">
        <v>18.41</v>
      </c>
      <c r="E243">
        <v>8.2899999999999991</v>
      </c>
    </row>
    <row r="244" spans="1:5" x14ac:dyDescent="0.25">
      <c r="A244" s="2">
        <v>44254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44255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44256</v>
      </c>
      <c r="B246">
        <v>37.07</v>
      </c>
      <c r="C246" t="e">
        <v>#N/A</v>
      </c>
      <c r="D246">
        <v>18.420000000000002</v>
      </c>
      <c r="E246">
        <v>8.2899999999999991</v>
      </c>
    </row>
    <row r="247" spans="1:5" x14ac:dyDescent="0.25">
      <c r="A247" s="2">
        <v>44257</v>
      </c>
      <c r="B247">
        <v>38.29</v>
      </c>
      <c r="C247" t="e">
        <v>#N/A</v>
      </c>
      <c r="D247">
        <v>18.420000000000002</v>
      </c>
      <c r="E247">
        <v>8.2899999999999991</v>
      </c>
    </row>
    <row r="248" spans="1:5" x14ac:dyDescent="0.25">
      <c r="A248" s="2">
        <v>44258</v>
      </c>
      <c r="B248">
        <v>37.409999999999997</v>
      </c>
      <c r="C248" t="e">
        <v>#N/A</v>
      </c>
      <c r="D248">
        <v>18.37</v>
      </c>
      <c r="E248">
        <v>8.2899999999999991</v>
      </c>
    </row>
    <row r="249" spans="1:5" x14ac:dyDescent="0.25">
      <c r="A249" s="2">
        <v>44259</v>
      </c>
      <c r="B249">
        <v>38.1</v>
      </c>
      <c r="C249" t="e">
        <v>#N/A</v>
      </c>
      <c r="D249">
        <v>18.350000000000001</v>
      </c>
      <c r="E249">
        <v>8.27</v>
      </c>
    </row>
    <row r="250" spans="1:5" x14ac:dyDescent="0.25">
      <c r="A250" s="2">
        <v>44260</v>
      </c>
      <c r="B250">
        <v>38.96</v>
      </c>
      <c r="C250" t="e">
        <v>#N/A</v>
      </c>
      <c r="D250">
        <v>18.36</v>
      </c>
      <c r="E250">
        <v>7.85</v>
      </c>
    </row>
    <row r="251" spans="1:5" x14ac:dyDescent="0.25">
      <c r="A251" s="2">
        <v>44261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44262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44263</v>
      </c>
      <c r="B253">
        <v>39.07</v>
      </c>
      <c r="C253" t="e">
        <v>#N/A</v>
      </c>
      <c r="D253">
        <v>18.36</v>
      </c>
      <c r="E253">
        <v>7.94</v>
      </c>
    </row>
    <row r="254" spans="1:5" x14ac:dyDescent="0.25">
      <c r="A254" s="2">
        <v>44264</v>
      </c>
      <c r="B254">
        <v>40.58</v>
      </c>
      <c r="C254" t="e">
        <v>#N/A</v>
      </c>
      <c r="D254">
        <v>18.350000000000001</v>
      </c>
      <c r="E254">
        <v>7.86</v>
      </c>
    </row>
    <row r="255" spans="1:5" x14ac:dyDescent="0.25">
      <c r="A255" s="2">
        <v>44265</v>
      </c>
      <c r="B255">
        <v>41.47</v>
      </c>
      <c r="C255" t="e">
        <v>#N/A</v>
      </c>
      <c r="D255">
        <v>18.350000000000001</v>
      </c>
      <c r="E255">
        <v>7.84</v>
      </c>
    </row>
    <row r="256" spans="1:5" x14ac:dyDescent="0.25">
      <c r="A256" s="2">
        <v>44266</v>
      </c>
      <c r="B256">
        <v>41.85</v>
      </c>
      <c r="C256" t="e">
        <v>#N/A</v>
      </c>
      <c r="D256">
        <v>18.41</v>
      </c>
      <c r="E256">
        <v>7.84</v>
      </c>
    </row>
    <row r="257" spans="1:5" x14ac:dyDescent="0.25">
      <c r="A257" s="2">
        <v>44267</v>
      </c>
      <c r="B257">
        <v>42.77</v>
      </c>
      <c r="C257" t="e">
        <v>#N/A</v>
      </c>
      <c r="D257">
        <v>18.420000000000002</v>
      </c>
      <c r="E257">
        <v>7.87</v>
      </c>
    </row>
    <row r="258" spans="1:5" x14ac:dyDescent="0.25">
      <c r="A258" s="2">
        <v>44268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44269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44270</v>
      </c>
      <c r="B260">
        <v>42.29</v>
      </c>
      <c r="C260" t="e">
        <v>#N/A</v>
      </c>
      <c r="D260">
        <v>18.420000000000002</v>
      </c>
      <c r="E260">
        <v>7.88</v>
      </c>
    </row>
    <row r="261" spans="1:5" x14ac:dyDescent="0.25">
      <c r="A261" s="2">
        <v>44271</v>
      </c>
      <c r="B261">
        <v>41.47</v>
      </c>
      <c r="C261" t="e">
        <v>#N/A</v>
      </c>
      <c r="D261">
        <v>18.41</v>
      </c>
      <c r="E261">
        <v>7.93</v>
      </c>
    </row>
    <row r="262" spans="1:5" x14ac:dyDescent="0.25">
      <c r="A262" s="2">
        <v>44272</v>
      </c>
      <c r="B262">
        <v>42.86</v>
      </c>
      <c r="C262" t="e">
        <v>#N/A</v>
      </c>
      <c r="D262">
        <v>18.399999999999999</v>
      </c>
      <c r="E262">
        <v>7.78</v>
      </c>
    </row>
    <row r="263" spans="1:5" x14ac:dyDescent="0.25">
      <c r="A263" s="2">
        <v>44273</v>
      </c>
      <c r="B263">
        <v>42.28</v>
      </c>
      <c r="C263" t="e">
        <v>#N/A</v>
      </c>
      <c r="D263">
        <v>18.38</v>
      </c>
      <c r="E263">
        <v>7.87</v>
      </c>
    </row>
    <row r="264" spans="1:5" x14ac:dyDescent="0.25">
      <c r="A264" s="2">
        <v>44274</v>
      </c>
      <c r="B264">
        <v>41.84</v>
      </c>
      <c r="C264" t="e">
        <v>#N/A</v>
      </c>
      <c r="D264">
        <v>18.38</v>
      </c>
      <c r="E264">
        <v>7.86</v>
      </c>
    </row>
    <row r="265" spans="1:5" x14ac:dyDescent="0.25">
      <c r="A265" s="2">
        <v>44275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44276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44277</v>
      </c>
      <c r="B267">
        <v>42.72</v>
      </c>
      <c r="C267" t="e">
        <v>#N/A</v>
      </c>
      <c r="D267">
        <v>18.38</v>
      </c>
      <c r="E267">
        <v>7.94</v>
      </c>
    </row>
    <row r="268" spans="1:5" x14ac:dyDescent="0.25">
      <c r="A268" s="2">
        <v>44278</v>
      </c>
      <c r="B268">
        <v>41.35</v>
      </c>
      <c r="C268" t="e">
        <v>#N/A</v>
      </c>
      <c r="D268">
        <v>18.37</v>
      </c>
      <c r="E268">
        <v>7.94</v>
      </c>
    </row>
    <row r="269" spans="1:5" x14ac:dyDescent="0.25">
      <c r="A269" s="2">
        <v>44279</v>
      </c>
      <c r="B269">
        <v>41.53</v>
      </c>
      <c r="C269" t="e">
        <v>#N/A</v>
      </c>
      <c r="D269">
        <v>18.399999999999999</v>
      </c>
      <c r="E269">
        <v>7.93</v>
      </c>
    </row>
    <row r="270" spans="1:5" x14ac:dyDescent="0.25">
      <c r="A270" s="2">
        <v>44280</v>
      </c>
      <c r="B270">
        <v>40.29</v>
      </c>
      <c r="C270" t="e">
        <v>#N/A</v>
      </c>
      <c r="D270">
        <v>18.38</v>
      </c>
      <c r="E270">
        <v>7.92</v>
      </c>
    </row>
    <row r="271" spans="1:5" x14ac:dyDescent="0.25">
      <c r="A271" s="2">
        <v>44281</v>
      </c>
      <c r="B271">
        <v>41.66</v>
      </c>
      <c r="C271" t="e">
        <v>#N/A</v>
      </c>
      <c r="D271">
        <v>18.41</v>
      </c>
      <c r="E271">
        <v>7.87</v>
      </c>
    </row>
    <row r="272" spans="1:5" x14ac:dyDescent="0.25">
      <c r="A272" s="2">
        <v>44282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44283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44284</v>
      </c>
      <c r="B274">
        <v>41.78</v>
      </c>
      <c r="C274" t="e">
        <v>#N/A</v>
      </c>
      <c r="D274">
        <v>18.420000000000002</v>
      </c>
      <c r="E274">
        <v>7.91</v>
      </c>
    </row>
    <row r="275" spans="1:5" x14ac:dyDescent="0.25">
      <c r="A275" s="2">
        <v>44285</v>
      </c>
      <c r="B275">
        <v>41.98</v>
      </c>
      <c r="C275" t="e">
        <v>#N/A</v>
      </c>
      <c r="D275">
        <v>18.43</v>
      </c>
      <c r="E275">
        <v>7.93</v>
      </c>
    </row>
    <row r="276" spans="1:5" x14ac:dyDescent="0.25">
      <c r="A276" s="2">
        <v>44286</v>
      </c>
      <c r="B276">
        <v>42.48</v>
      </c>
      <c r="C276" t="e">
        <v>#N/A</v>
      </c>
      <c r="D276">
        <v>18.43</v>
      </c>
      <c r="E276">
        <v>7.91</v>
      </c>
    </row>
    <row r="277" spans="1:5" x14ac:dyDescent="0.25">
      <c r="A277" s="2">
        <v>44287</v>
      </c>
      <c r="B277">
        <v>42.4</v>
      </c>
      <c r="C277" t="e">
        <v>#N/A</v>
      </c>
      <c r="D277">
        <v>18.46</v>
      </c>
      <c r="E277">
        <v>7.9</v>
      </c>
    </row>
    <row r="278" spans="1:5" x14ac:dyDescent="0.25">
      <c r="A278" s="2">
        <v>44288</v>
      </c>
      <c r="B278" t="e">
        <v>#N/A</v>
      </c>
      <c r="C278" t="e">
        <v>#N/A</v>
      </c>
      <c r="D278">
        <v>18.46</v>
      </c>
      <c r="E278">
        <v>7.9</v>
      </c>
    </row>
    <row r="279" spans="1:5" x14ac:dyDescent="0.25">
      <c r="A279" s="2">
        <v>44289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44290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44291</v>
      </c>
      <c r="B281" t="e">
        <v>#N/A</v>
      </c>
      <c r="C281" t="e">
        <v>#N/A</v>
      </c>
      <c r="D281">
        <v>18.46</v>
      </c>
      <c r="E281">
        <v>7.9</v>
      </c>
    </row>
    <row r="282" spans="1:5" x14ac:dyDescent="0.25">
      <c r="A282" s="2">
        <v>44292</v>
      </c>
      <c r="B282">
        <v>44.17</v>
      </c>
      <c r="C282" t="e">
        <v>#N/A</v>
      </c>
      <c r="D282">
        <v>18.46</v>
      </c>
      <c r="E282">
        <v>7.89</v>
      </c>
    </row>
    <row r="283" spans="1:5" x14ac:dyDescent="0.25">
      <c r="A283" s="2">
        <v>44293</v>
      </c>
      <c r="B283">
        <v>43.79</v>
      </c>
      <c r="C283" t="e">
        <v>#N/A</v>
      </c>
      <c r="D283">
        <v>18.48</v>
      </c>
      <c r="E283">
        <v>7.89</v>
      </c>
    </row>
    <row r="284" spans="1:5" x14ac:dyDescent="0.25">
      <c r="A284" s="2">
        <v>44294</v>
      </c>
      <c r="B284">
        <v>43.41</v>
      </c>
      <c r="C284" t="e">
        <v>#N/A</v>
      </c>
      <c r="D284">
        <v>18.5</v>
      </c>
      <c r="E284">
        <v>7.87</v>
      </c>
    </row>
    <row r="285" spans="1:5" x14ac:dyDescent="0.25">
      <c r="A285" s="2">
        <v>44295</v>
      </c>
      <c r="B285">
        <v>43.58</v>
      </c>
      <c r="C285" t="e">
        <v>#N/A</v>
      </c>
      <c r="D285">
        <v>18.5</v>
      </c>
      <c r="E285">
        <v>7.91</v>
      </c>
    </row>
    <row r="286" spans="1:5" x14ac:dyDescent="0.25">
      <c r="A286" s="2">
        <v>44296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44297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44298</v>
      </c>
      <c r="B288">
        <v>44.42</v>
      </c>
      <c r="C288" t="e">
        <v>#N/A</v>
      </c>
      <c r="D288">
        <v>18.559999999999999</v>
      </c>
      <c r="E288">
        <v>7.9</v>
      </c>
    </row>
    <row r="289" spans="1:5" x14ac:dyDescent="0.25">
      <c r="A289" s="2">
        <v>44299</v>
      </c>
      <c r="B289">
        <v>43.79</v>
      </c>
      <c r="C289" t="e">
        <v>#N/A</v>
      </c>
      <c r="D289">
        <v>18.61</v>
      </c>
      <c r="E289">
        <v>7.89</v>
      </c>
    </row>
    <row r="290" spans="1:5" x14ac:dyDescent="0.25">
      <c r="A290" s="2">
        <v>44300</v>
      </c>
      <c r="B290">
        <v>43.76</v>
      </c>
      <c r="C290" t="e">
        <v>#N/A</v>
      </c>
      <c r="D290">
        <v>18.649999999999999</v>
      </c>
      <c r="E290">
        <v>7.88</v>
      </c>
    </row>
    <row r="291" spans="1:5" x14ac:dyDescent="0.25">
      <c r="A291" s="2">
        <v>44301</v>
      </c>
      <c r="B291">
        <v>44.1</v>
      </c>
      <c r="C291" t="e">
        <v>#N/A</v>
      </c>
      <c r="D291">
        <v>18.68</v>
      </c>
      <c r="E291">
        <v>7.9</v>
      </c>
    </row>
    <row r="292" spans="1:5" x14ac:dyDescent="0.25">
      <c r="A292" s="2">
        <v>44302</v>
      </c>
      <c r="B292">
        <v>44.35</v>
      </c>
      <c r="C292" t="e">
        <v>#N/A</v>
      </c>
      <c r="D292">
        <v>18.64</v>
      </c>
      <c r="E292">
        <v>7.89</v>
      </c>
    </row>
    <row r="293" spans="1:5" x14ac:dyDescent="0.25">
      <c r="A293" s="2">
        <v>44303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44304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44305</v>
      </c>
      <c r="B295">
        <v>44.28</v>
      </c>
      <c r="C295" t="e">
        <v>#N/A</v>
      </c>
      <c r="D295">
        <v>18.71</v>
      </c>
      <c r="E295">
        <v>7.76</v>
      </c>
    </row>
    <row r="296" spans="1:5" x14ac:dyDescent="0.25">
      <c r="A296" s="2">
        <v>44306</v>
      </c>
      <c r="B296">
        <v>44.82</v>
      </c>
      <c r="C296" t="e">
        <v>#N/A</v>
      </c>
      <c r="D296">
        <v>18.690000000000001</v>
      </c>
      <c r="E296">
        <v>7.73</v>
      </c>
    </row>
    <row r="297" spans="1:5" x14ac:dyDescent="0.25">
      <c r="A297" s="2">
        <v>44307</v>
      </c>
      <c r="B297">
        <v>45.83</v>
      </c>
      <c r="C297" t="e">
        <v>#N/A</v>
      </c>
      <c r="D297">
        <v>18.739999999999998</v>
      </c>
      <c r="E297">
        <v>7.77</v>
      </c>
    </row>
    <row r="298" spans="1:5" x14ac:dyDescent="0.25">
      <c r="A298" s="2">
        <v>44308</v>
      </c>
      <c r="B298">
        <v>47.02</v>
      </c>
      <c r="C298" t="e">
        <v>#N/A</v>
      </c>
      <c r="D298">
        <v>18.91</v>
      </c>
      <c r="E298">
        <v>7.8</v>
      </c>
    </row>
    <row r="299" spans="1:5" x14ac:dyDescent="0.25">
      <c r="A299" s="2">
        <v>44309</v>
      </c>
      <c r="B299">
        <v>46.88</v>
      </c>
      <c r="C299" t="e">
        <v>#N/A</v>
      </c>
      <c r="D299">
        <v>19.010000000000002</v>
      </c>
      <c r="E299">
        <v>7.87</v>
      </c>
    </row>
    <row r="300" spans="1:5" x14ac:dyDescent="0.25">
      <c r="A300" s="2">
        <v>44310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44311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44312</v>
      </c>
      <c r="B302">
        <v>47.13</v>
      </c>
      <c r="C302" t="e">
        <v>#N/A</v>
      </c>
      <c r="D302">
        <v>19.25</v>
      </c>
      <c r="E302">
        <v>7.93</v>
      </c>
    </row>
    <row r="303" spans="1:5" x14ac:dyDescent="0.25">
      <c r="A303" s="2">
        <v>44313</v>
      </c>
      <c r="B303">
        <v>47.21</v>
      </c>
      <c r="C303" t="e">
        <v>#N/A</v>
      </c>
      <c r="D303">
        <v>19.02</v>
      </c>
      <c r="E303">
        <v>7.93</v>
      </c>
    </row>
    <row r="304" spans="1:5" x14ac:dyDescent="0.25">
      <c r="A304" s="2">
        <v>44314</v>
      </c>
      <c r="B304">
        <v>47.7</v>
      </c>
      <c r="C304" t="e">
        <v>#N/A</v>
      </c>
      <c r="D304">
        <v>19.13</v>
      </c>
      <c r="E304">
        <v>7.94</v>
      </c>
    </row>
    <row r="305" spans="1:5" x14ac:dyDescent="0.25">
      <c r="A305" s="2">
        <v>44315</v>
      </c>
      <c r="B305">
        <v>47.93</v>
      </c>
      <c r="C305" t="e">
        <v>#N/A</v>
      </c>
      <c r="D305">
        <v>19.170000000000002</v>
      </c>
      <c r="E305">
        <v>7.89</v>
      </c>
    </row>
    <row r="306" spans="1:5" x14ac:dyDescent="0.25">
      <c r="A306" s="2">
        <v>44316</v>
      </c>
      <c r="B306">
        <v>48.75</v>
      </c>
      <c r="C306" t="e">
        <v>#N/A</v>
      </c>
      <c r="D306">
        <v>19.260000000000002</v>
      </c>
      <c r="E306">
        <v>7.94</v>
      </c>
    </row>
    <row r="307" spans="1:5" x14ac:dyDescent="0.25">
      <c r="A307" s="2">
        <v>44317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44318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44319</v>
      </c>
      <c r="B309">
        <v>49.33</v>
      </c>
      <c r="C309" t="e">
        <v>#N/A</v>
      </c>
      <c r="D309">
        <v>19.27</v>
      </c>
      <c r="E309">
        <v>7.93</v>
      </c>
    </row>
    <row r="310" spans="1:5" x14ac:dyDescent="0.25">
      <c r="A310" s="2">
        <v>44320</v>
      </c>
      <c r="B310">
        <v>48.52</v>
      </c>
      <c r="C310" t="e">
        <v>#N/A</v>
      </c>
      <c r="D310">
        <v>19.329999999999998</v>
      </c>
      <c r="E310">
        <v>7.93</v>
      </c>
    </row>
    <row r="311" spans="1:5" x14ac:dyDescent="0.25">
      <c r="A311" s="2">
        <v>44321</v>
      </c>
      <c r="B311">
        <v>49.35</v>
      </c>
      <c r="C311" t="e">
        <v>#N/A</v>
      </c>
      <c r="D311">
        <v>19.420000000000002</v>
      </c>
      <c r="E311">
        <v>8.0299999999999994</v>
      </c>
    </row>
    <row r="312" spans="1:5" x14ac:dyDescent="0.25">
      <c r="A312" s="2">
        <v>44322</v>
      </c>
      <c r="B312">
        <v>49.84</v>
      </c>
      <c r="C312" t="e">
        <v>#N/A</v>
      </c>
      <c r="D312">
        <v>19.41</v>
      </c>
      <c r="E312">
        <v>8.1300000000000008</v>
      </c>
    </row>
    <row r="313" spans="1:5" x14ac:dyDescent="0.25">
      <c r="A313" s="2">
        <v>44323</v>
      </c>
      <c r="B313">
        <v>50.35</v>
      </c>
      <c r="C313" t="e">
        <v>#N/A</v>
      </c>
      <c r="D313">
        <v>19.34</v>
      </c>
      <c r="E313">
        <v>8.09</v>
      </c>
    </row>
    <row r="314" spans="1:5" x14ac:dyDescent="0.25">
      <c r="A314" s="2">
        <v>44324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44325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44326</v>
      </c>
      <c r="B316">
        <v>52.12</v>
      </c>
      <c r="C316" t="e">
        <v>#N/A</v>
      </c>
      <c r="D316">
        <v>19.34</v>
      </c>
      <c r="E316">
        <v>8.06</v>
      </c>
    </row>
    <row r="317" spans="1:5" x14ac:dyDescent="0.25">
      <c r="A317" s="2">
        <v>44327</v>
      </c>
      <c r="B317">
        <v>52.92</v>
      </c>
      <c r="C317" t="e">
        <v>#N/A</v>
      </c>
      <c r="D317">
        <v>19.3</v>
      </c>
      <c r="E317">
        <v>8.07</v>
      </c>
    </row>
    <row r="318" spans="1:5" x14ac:dyDescent="0.25">
      <c r="A318" s="2">
        <v>44328</v>
      </c>
      <c r="B318">
        <v>55.17</v>
      </c>
      <c r="C318" t="e">
        <v>#N/A</v>
      </c>
      <c r="D318">
        <v>19.329999999999998</v>
      </c>
      <c r="E318">
        <v>8.11</v>
      </c>
    </row>
    <row r="319" spans="1:5" x14ac:dyDescent="0.25">
      <c r="A319" s="2">
        <v>44329</v>
      </c>
      <c r="B319">
        <v>54.35</v>
      </c>
      <c r="C319" t="e">
        <v>#N/A</v>
      </c>
      <c r="D319">
        <v>19.45</v>
      </c>
      <c r="E319">
        <v>8.23</v>
      </c>
    </row>
    <row r="320" spans="1:5" x14ac:dyDescent="0.25">
      <c r="A320" s="2">
        <v>44330</v>
      </c>
      <c r="B320">
        <v>56.49</v>
      </c>
      <c r="C320" t="e">
        <v>#N/A</v>
      </c>
      <c r="D320">
        <v>19.77</v>
      </c>
      <c r="E320">
        <v>8.25</v>
      </c>
    </row>
    <row r="321" spans="1:5" x14ac:dyDescent="0.25">
      <c r="A321" s="2">
        <v>44331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44332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44333</v>
      </c>
      <c r="B323">
        <v>56.17</v>
      </c>
      <c r="C323" t="e">
        <v>#N/A</v>
      </c>
      <c r="D323">
        <v>20.09</v>
      </c>
      <c r="E323">
        <v>8.5399999999999991</v>
      </c>
    </row>
    <row r="324" spans="1:5" x14ac:dyDescent="0.25">
      <c r="A324" s="2">
        <v>44334</v>
      </c>
      <c r="B324">
        <v>52.92</v>
      </c>
      <c r="C324" t="e">
        <v>#N/A</v>
      </c>
      <c r="D324">
        <v>19.88</v>
      </c>
      <c r="E324">
        <v>8.43</v>
      </c>
    </row>
    <row r="325" spans="1:5" x14ac:dyDescent="0.25">
      <c r="A325" s="2">
        <v>44335</v>
      </c>
      <c r="B325">
        <v>49.57</v>
      </c>
      <c r="C325">
        <v>45.25</v>
      </c>
      <c r="D325">
        <v>19.71</v>
      </c>
      <c r="E325">
        <v>8.42</v>
      </c>
    </row>
    <row r="326" spans="1:5" x14ac:dyDescent="0.25">
      <c r="A326" s="2">
        <v>44336</v>
      </c>
      <c r="B326">
        <v>52.59</v>
      </c>
      <c r="C326">
        <v>47.4</v>
      </c>
      <c r="D326">
        <v>19.87</v>
      </c>
      <c r="E326">
        <v>8.3699999999999992</v>
      </c>
    </row>
    <row r="327" spans="1:5" x14ac:dyDescent="0.25">
      <c r="A327" s="2">
        <v>44337</v>
      </c>
      <c r="B327">
        <v>51.66</v>
      </c>
      <c r="C327">
        <v>49.89</v>
      </c>
      <c r="D327">
        <v>19.829999999999998</v>
      </c>
      <c r="E327">
        <v>8.1999999999999993</v>
      </c>
    </row>
    <row r="328" spans="1:5" x14ac:dyDescent="0.25">
      <c r="A328" s="2">
        <v>44338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44339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44340</v>
      </c>
      <c r="B330">
        <v>52.69</v>
      </c>
      <c r="C330">
        <v>50.75</v>
      </c>
      <c r="D330">
        <v>19.829999999999998</v>
      </c>
      <c r="E330">
        <v>8.24</v>
      </c>
    </row>
    <row r="331" spans="1:5" x14ac:dyDescent="0.25">
      <c r="A331" s="2">
        <v>44341</v>
      </c>
      <c r="B331">
        <v>53.24</v>
      </c>
      <c r="C331">
        <v>50.9</v>
      </c>
      <c r="D331">
        <v>19.82</v>
      </c>
      <c r="E331">
        <v>8.1300000000000008</v>
      </c>
    </row>
    <row r="332" spans="1:5" x14ac:dyDescent="0.25">
      <c r="A332" s="2">
        <v>44342</v>
      </c>
      <c r="B332">
        <v>53.59</v>
      </c>
      <c r="C332">
        <v>51.1</v>
      </c>
      <c r="D332">
        <v>19.78</v>
      </c>
      <c r="E332">
        <v>8.0500000000000007</v>
      </c>
    </row>
    <row r="333" spans="1:5" x14ac:dyDescent="0.25">
      <c r="A333" s="2">
        <v>44343</v>
      </c>
      <c r="B333">
        <v>51.76</v>
      </c>
      <c r="C333">
        <v>49.5</v>
      </c>
      <c r="D333">
        <v>19.95</v>
      </c>
      <c r="E333">
        <v>8.08</v>
      </c>
    </row>
    <row r="334" spans="1:5" x14ac:dyDescent="0.25">
      <c r="A334" s="2">
        <v>44344</v>
      </c>
      <c r="B334">
        <v>50.95</v>
      </c>
      <c r="C334">
        <v>48.5</v>
      </c>
      <c r="D334">
        <v>19.920000000000002</v>
      </c>
      <c r="E334">
        <v>7.86</v>
      </c>
    </row>
    <row r="335" spans="1:5" x14ac:dyDescent="0.25">
      <c r="A335" s="2">
        <v>44345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44346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44347</v>
      </c>
      <c r="B337">
        <v>51.62</v>
      </c>
      <c r="C337" t="e">
        <v>#N/A</v>
      </c>
      <c r="D337">
        <v>19.920000000000002</v>
      </c>
      <c r="E337">
        <v>7.86</v>
      </c>
    </row>
    <row r="338" spans="1:5" x14ac:dyDescent="0.25">
      <c r="A338" s="2">
        <v>44348</v>
      </c>
      <c r="B338">
        <v>52.32</v>
      </c>
      <c r="C338">
        <v>48.15</v>
      </c>
      <c r="D338">
        <v>19.95</v>
      </c>
      <c r="E338">
        <v>7.96</v>
      </c>
    </row>
    <row r="339" spans="1:5" x14ac:dyDescent="0.25">
      <c r="A339" s="2">
        <v>44349</v>
      </c>
      <c r="B339">
        <v>51.32</v>
      </c>
      <c r="C339">
        <v>46.6</v>
      </c>
      <c r="D339">
        <v>20.149999999999999</v>
      </c>
      <c r="E339">
        <v>8.0500000000000007</v>
      </c>
    </row>
    <row r="340" spans="1:5" x14ac:dyDescent="0.25">
      <c r="A340" s="2">
        <v>44350</v>
      </c>
      <c r="B340">
        <v>50.17</v>
      </c>
      <c r="C340">
        <v>46.25</v>
      </c>
      <c r="D340">
        <v>20.37</v>
      </c>
      <c r="E340">
        <v>8.1199999999999992</v>
      </c>
    </row>
    <row r="341" spans="1:5" x14ac:dyDescent="0.25">
      <c r="A341" s="2">
        <v>44351</v>
      </c>
      <c r="B341">
        <v>49.9</v>
      </c>
      <c r="C341">
        <v>45.75</v>
      </c>
      <c r="D341">
        <v>20.58</v>
      </c>
      <c r="E341">
        <v>8.23</v>
      </c>
    </row>
    <row r="342" spans="1:5" x14ac:dyDescent="0.25">
      <c r="A342" s="2">
        <v>44352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44353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44354</v>
      </c>
      <c r="B344">
        <v>51.39</v>
      </c>
      <c r="C344">
        <v>46.45</v>
      </c>
      <c r="D344">
        <v>20.66</v>
      </c>
      <c r="E344">
        <v>8.3000000000000007</v>
      </c>
    </row>
    <row r="345" spans="1:5" x14ac:dyDescent="0.25">
      <c r="A345" s="2">
        <v>44355</v>
      </c>
      <c r="B345">
        <v>52.09</v>
      </c>
      <c r="C345">
        <v>46.95</v>
      </c>
      <c r="D345">
        <v>20.64</v>
      </c>
      <c r="E345">
        <v>8.32</v>
      </c>
    </row>
    <row r="346" spans="1:5" x14ac:dyDescent="0.25">
      <c r="A346" s="2">
        <v>44356</v>
      </c>
      <c r="B346">
        <v>53.43</v>
      </c>
      <c r="C346">
        <v>47.51</v>
      </c>
      <c r="D346">
        <v>20.68</v>
      </c>
      <c r="E346">
        <v>8.32</v>
      </c>
    </row>
    <row r="347" spans="1:5" x14ac:dyDescent="0.25">
      <c r="A347" s="2">
        <v>44357</v>
      </c>
      <c r="B347">
        <v>53.7</v>
      </c>
      <c r="C347">
        <v>47.15</v>
      </c>
      <c r="D347">
        <v>20.82</v>
      </c>
      <c r="E347">
        <v>8.3800000000000008</v>
      </c>
    </row>
    <row r="348" spans="1:5" x14ac:dyDescent="0.25">
      <c r="A348" s="2">
        <v>44358</v>
      </c>
      <c r="B348">
        <v>52.59</v>
      </c>
      <c r="C348">
        <v>46.1</v>
      </c>
      <c r="D348">
        <v>21.02</v>
      </c>
      <c r="E348">
        <v>8.39</v>
      </c>
    </row>
    <row r="349" spans="1:5" x14ac:dyDescent="0.25">
      <c r="A349" s="2">
        <v>44359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44360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44361</v>
      </c>
      <c r="B351">
        <v>52.81</v>
      </c>
      <c r="C351">
        <v>45.75</v>
      </c>
      <c r="D351">
        <v>21.31</v>
      </c>
      <c r="E351">
        <v>8.41</v>
      </c>
    </row>
    <row r="352" spans="1:5" x14ac:dyDescent="0.25">
      <c r="A352" s="2">
        <v>44362</v>
      </c>
      <c r="B352">
        <v>51.31</v>
      </c>
      <c r="C352">
        <v>44.5</v>
      </c>
      <c r="D352">
        <v>21.66</v>
      </c>
      <c r="E352">
        <v>8.41</v>
      </c>
    </row>
    <row r="353" spans="1:5" x14ac:dyDescent="0.25">
      <c r="A353" s="2">
        <v>44363</v>
      </c>
      <c r="B353">
        <v>51.25</v>
      </c>
      <c r="C353">
        <v>44.1</v>
      </c>
      <c r="D353">
        <v>21.62</v>
      </c>
      <c r="E353">
        <v>8.41</v>
      </c>
    </row>
    <row r="354" spans="1:5" x14ac:dyDescent="0.25">
      <c r="A354" s="2">
        <v>44364</v>
      </c>
      <c r="B354">
        <v>50.82</v>
      </c>
      <c r="C354">
        <v>43.9</v>
      </c>
      <c r="D354">
        <v>21.66</v>
      </c>
      <c r="E354">
        <v>8.3699999999999992</v>
      </c>
    </row>
    <row r="355" spans="1:5" x14ac:dyDescent="0.25">
      <c r="A355" s="2">
        <v>44365</v>
      </c>
      <c r="B355">
        <v>51.81</v>
      </c>
      <c r="C355">
        <v>44.4</v>
      </c>
      <c r="D355">
        <v>21.85</v>
      </c>
      <c r="E355">
        <v>8.3000000000000007</v>
      </c>
    </row>
    <row r="356" spans="1:5" x14ac:dyDescent="0.25">
      <c r="A356" s="2">
        <v>44366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44367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44368</v>
      </c>
      <c r="B358">
        <v>52.33</v>
      </c>
      <c r="C358">
        <v>44.7</v>
      </c>
      <c r="D358">
        <v>22.21</v>
      </c>
      <c r="E358">
        <v>8.3800000000000008</v>
      </c>
    </row>
    <row r="359" spans="1:5" x14ac:dyDescent="0.25">
      <c r="A359" s="2">
        <v>44369</v>
      </c>
      <c r="B359">
        <v>53.31</v>
      </c>
      <c r="C359">
        <v>45.3</v>
      </c>
      <c r="D359">
        <v>22.47</v>
      </c>
      <c r="E359">
        <v>8.3699999999999992</v>
      </c>
    </row>
    <row r="360" spans="1:5" x14ac:dyDescent="0.25">
      <c r="A360" s="2">
        <v>44370</v>
      </c>
      <c r="B360">
        <v>54.57</v>
      </c>
      <c r="C360">
        <v>46.3</v>
      </c>
      <c r="D360">
        <v>22.57</v>
      </c>
      <c r="E360">
        <v>8.35</v>
      </c>
    </row>
    <row r="361" spans="1:5" x14ac:dyDescent="0.25">
      <c r="A361" s="2">
        <v>44371</v>
      </c>
      <c r="B361">
        <v>54.99</v>
      </c>
      <c r="C361">
        <v>46.8</v>
      </c>
      <c r="D361">
        <v>22.29</v>
      </c>
      <c r="E361">
        <v>8.34</v>
      </c>
    </row>
    <row r="362" spans="1:5" x14ac:dyDescent="0.25">
      <c r="A362" s="2">
        <v>44372</v>
      </c>
      <c r="B362">
        <v>54.95</v>
      </c>
      <c r="C362">
        <v>46.6</v>
      </c>
      <c r="D362">
        <v>22.2</v>
      </c>
      <c r="E362">
        <v>8.4499999999999993</v>
      </c>
    </row>
    <row r="363" spans="1:5" x14ac:dyDescent="0.25">
      <c r="A363" s="2">
        <v>44373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44374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44375</v>
      </c>
      <c r="B365">
        <v>55.4</v>
      </c>
      <c r="C365">
        <v>47.15</v>
      </c>
      <c r="D365">
        <v>22.33</v>
      </c>
      <c r="E365">
        <v>8.61</v>
      </c>
    </row>
    <row r="366" spans="1:5" x14ac:dyDescent="0.25">
      <c r="A366" s="2">
        <v>44376</v>
      </c>
      <c r="B366">
        <v>55.58</v>
      </c>
      <c r="C366">
        <v>46.8</v>
      </c>
      <c r="D366">
        <v>22.33</v>
      </c>
      <c r="E366">
        <v>8.48</v>
      </c>
    </row>
    <row r="367" spans="1:5" x14ac:dyDescent="0.25">
      <c r="A367" s="2">
        <v>44377</v>
      </c>
      <c r="B367">
        <v>56.31</v>
      </c>
      <c r="C367">
        <v>46.5</v>
      </c>
      <c r="D367">
        <v>22.31</v>
      </c>
      <c r="E367">
        <v>8.44</v>
      </c>
    </row>
    <row r="368" spans="1:5" x14ac:dyDescent="0.25">
      <c r="A368" s="2">
        <v>44378</v>
      </c>
      <c r="B368">
        <v>57.58</v>
      </c>
      <c r="C368">
        <v>47.82</v>
      </c>
      <c r="D368">
        <v>22.64</v>
      </c>
      <c r="E368">
        <v>8.42</v>
      </c>
    </row>
    <row r="369" spans="1:5" x14ac:dyDescent="0.25">
      <c r="A369" s="2">
        <v>44379</v>
      </c>
      <c r="B369">
        <v>57.29</v>
      </c>
      <c r="C369">
        <v>47.5</v>
      </c>
      <c r="D369">
        <v>23.08</v>
      </c>
      <c r="E369">
        <v>8.51</v>
      </c>
    </row>
    <row r="370" spans="1:5" x14ac:dyDescent="0.25">
      <c r="A370" s="2">
        <v>44380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44381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44382</v>
      </c>
      <c r="B372">
        <v>57.81</v>
      </c>
      <c r="C372">
        <v>47.6</v>
      </c>
      <c r="D372">
        <v>23.08</v>
      </c>
      <c r="E372">
        <v>8.51</v>
      </c>
    </row>
    <row r="373" spans="1:5" x14ac:dyDescent="0.25">
      <c r="A373" s="2">
        <v>44383</v>
      </c>
      <c r="B373">
        <v>53.96</v>
      </c>
      <c r="C373">
        <v>45</v>
      </c>
      <c r="D373">
        <v>23.51</v>
      </c>
      <c r="E373">
        <v>8.64</v>
      </c>
    </row>
    <row r="374" spans="1:5" x14ac:dyDescent="0.25">
      <c r="A374" s="2">
        <v>44384</v>
      </c>
      <c r="B374">
        <v>52.56</v>
      </c>
      <c r="C374">
        <v>43.9</v>
      </c>
      <c r="D374">
        <v>24.57</v>
      </c>
      <c r="E374">
        <v>8.68</v>
      </c>
    </row>
    <row r="375" spans="1:5" x14ac:dyDescent="0.25">
      <c r="A375" s="2">
        <v>44385</v>
      </c>
      <c r="B375">
        <v>52.29</v>
      </c>
      <c r="C375">
        <v>44.1</v>
      </c>
      <c r="D375">
        <v>23.93</v>
      </c>
      <c r="E375">
        <v>8.64</v>
      </c>
    </row>
    <row r="376" spans="1:5" x14ac:dyDescent="0.25">
      <c r="A376" s="2">
        <v>44386</v>
      </c>
      <c r="B376">
        <v>54.2</v>
      </c>
      <c r="C376">
        <v>45.35</v>
      </c>
      <c r="D376">
        <v>23.49</v>
      </c>
      <c r="E376">
        <v>8.64</v>
      </c>
    </row>
    <row r="377" spans="1:5" x14ac:dyDescent="0.25">
      <c r="A377" s="2">
        <v>44387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44388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44389</v>
      </c>
      <c r="B379">
        <v>51.65</v>
      </c>
      <c r="C379">
        <v>43.05</v>
      </c>
      <c r="D379">
        <v>23.76</v>
      </c>
      <c r="E379">
        <v>8.64</v>
      </c>
    </row>
    <row r="380" spans="1:5" x14ac:dyDescent="0.25">
      <c r="A380" s="2">
        <v>44390</v>
      </c>
      <c r="B380">
        <v>52.79</v>
      </c>
      <c r="C380">
        <v>43.46</v>
      </c>
      <c r="D380">
        <v>23.81</v>
      </c>
      <c r="E380">
        <v>8.7100000000000009</v>
      </c>
    </row>
    <row r="381" spans="1:5" x14ac:dyDescent="0.25">
      <c r="A381" s="2">
        <v>44391</v>
      </c>
      <c r="B381">
        <v>53.3</v>
      </c>
      <c r="C381">
        <v>43.22</v>
      </c>
      <c r="D381">
        <v>23.72</v>
      </c>
      <c r="E381">
        <v>8.7799999999999994</v>
      </c>
    </row>
    <row r="382" spans="1:5" x14ac:dyDescent="0.25">
      <c r="A382" s="2">
        <v>44392</v>
      </c>
      <c r="B382">
        <v>52.91</v>
      </c>
      <c r="C382">
        <v>43.4</v>
      </c>
      <c r="D382">
        <v>23.35</v>
      </c>
      <c r="E382">
        <v>8.7200000000000006</v>
      </c>
    </row>
    <row r="383" spans="1:5" x14ac:dyDescent="0.25">
      <c r="A383" s="2">
        <v>44393</v>
      </c>
      <c r="B383">
        <v>52.82</v>
      </c>
      <c r="C383">
        <v>43.6</v>
      </c>
      <c r="D383">
        <v>23.32</v>
      </c>
      <c r="E383">
        <v>8.75</v>
      </c>
    </row>
    <row r="384" spans="1:5" x14ac:dyDescent="0.25">
      <c r="A384" s="2">
        <v>44394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44395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44396</v>
      </c>
      <c r="B386">
        <v>52.34</v>
      </c>
      <c r="C386">
        <v>43.9</v>
      </c>
      <c r="D386">
        <v>22.78</v>
      </c>
      <c r="E386">
        <v>8.76</v>
      </c>
    </row>
    <row r="387" spans="1:5" x14ac:dyDescent="0.25">
      <c r="A387" s="2">
        <v>44397</v>
      </c>
      <c r="B387">
        <v>51.15</v>
      </c>
      <c r="C387">
        <v>43</v>
      </c>
      <c r="D387">
        <v>22.85</v>
      </c>
      <c r="E387">
        <v>8.7200000000000006</v>
      </c>
    </row>
    <row r="388" spans="1:5" x14ac:dyDescent="0.25">
      <c r="A388" s="2">
        <v>44398</v>
      </c>
      <c r="B388">
        <v>52.08</v>
      </c>
      <c r="C388">
        <v>43.7</v>
      </c>
      <c r="D388">
        <v>22.88</v>
      </c>
      <c r="E388">
        <v>8.76</v>
      </c>
    </row>
    <row r="389" spans="1:5" x14ac:dyDescent="0.25">
      <c r="A389" s="2">
        <v>44399</v>
      </c>
      <c r="B389">
        <v>50.74</v>
      </c>
      <c r="C389">
        <v>42.9</v>
      </c>
      <c r="D389">
        <v>22.9</v>
      </c>
      <c r="E389">
        <v>8.82</v>
      </c>
    </row>
    <row r="390" spans="1:5" x14ac:dyDescent="0.25">
      <c r="A390" s="2">
        <v>44400</v>
      </c>
      <c r="B390">
        <v>50.84</v>
      </c>
      <c r="C390">
        <v>42.4</v>
      </c>
      <c r="D390">
        <v>22.86</v>
      </c>
      <c r="E390">
        <v>8.81</v>
      </c>
    </row>
    <row r="391" spans="1:5" x14ac:dyDescent="0.25">
      <c r="A391" s="2">
        <v>44401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44402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44403</v>
      </c>
      <c r="B393">
        <v>53.15</v>
      </c>
      <c r="C393">
        <v>43.48</v>
      </c>
      <c r="D393">
        <v>22.84</v>
      </c>
      <c r="E393">
        <v>8.82</v>
      </c>
    </row>
    <row r="394" spans="1:5" x14ac:dyDescent="0.25">
      <c r="A394" s="2">
        <v>44404</v>
      </c>
      <c r="B394">
        <v>52.85</v>
      </c>
      <c r="C394">
        <v>42.62</v>
      </c>
      <c r="D394">
        <v>22.64</v>
      </c>
      <c r="E394">
        <v>8.8000000000000007</v>
      </c>
    </row>
    <row r="395" spans="1:5" x14ac:dyDescent="0.25">
      <c r="A395" s="2">
        <v>44405</v>
      </c>
      <c r="B395">
        <v>53.78</v>
      </c>
      <c r="C395">
        <v>43.41</v>
      </c>
      <c r="D395">
        <v>22.66</v>
      </c>
      <c r="E395">
        <v>8.83</v>
      </c>
    </row>
    <row r="396" spans="1:5" x14ac:dyDescent="0.25">
      <c r="A396" s="2">
        <v>44406</v>
      </c>
      <c r="B396">
        <v>54</v>
      </c>
      <c r="C396">
        <v>43.97</v>
      </c>
      <c r="D396">
        <v>22.69</v>
      </c>
      <c r="E396">
        <v>8.93</v>
      </c>
    </row>
    <row r="397" spans="1:5" x14ac:dyDescent="0.25">
      <c r="A397" s="2">
        <v>44407</v>
      </c>
      <c r="B397">
        <v>53.28</v>
      </c>
      <c r="C397">
        <v>43.98</v>
      </c>
      <c r="D397">
        <v>22.82</v>
      </c>
      <c r="E397">
        <v>8.93</v>
      </c>
    </row>
    <row r="398" spans="1:5" x14ac:dyDescent="0.25">
      <c r="A398" s="2">
        <v>44408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44409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44410</v>
      </c>
      <c r="B400">
        <v>54.38</v>
      </c>
      <c r="C400">
        <v>45.61</v>
      </c>
      <c r="D400">
        <v>23.07</v>
      </c>
      <c r="E400">
        <v>9.0399999999999991</v>
      </c>
    </row>
    <row r="401" spans="1:5" x14ac:dyDescent="0.25">
      <c r="A401" s="2">
        <v>44411</v>
      </c>
      <c r="B401">
        <v>54.14</v>
      </c>
      <c r="C401">
        <v>45.65</v>
      </c>
      <c r="D401">
        <v>23.11</v>
      </c>
      <c r="E401">
        <v>9.0299999999999994</v>
      </c>
    </row>
    <row r="402" spans="1:5" x14ac:dyDescent="0.25">
      <c r="A402" s="2">
        <v>44412</v>
      </c>
      <c r="B402">
        <v>55.41</v>
      </c>
      <c r="C402">
        <v>46.96</v>
      </c>
      <c r="D402">
        <v>23.43</v>
      </c>
      <c r="E402">
        <v>9.0500000000000007</v>
      </c>
    </row>
    <row r="403" spans="1:5" x14ac:dyDescent="0.25">
      <c r="A403" s="2">
        <v>44413</v>
      </c>
      <c r="B403">
        <v>55.93</v>
      </c>
      <c r="C403">
        <v>47.85</v>
      </c>
      <c r="D403">
        <v>23.42</v>
      </c>
      <c r="E403">
        <v>9.01</v>
      </c>
    </row>
    <row r="404" spans="1:5" x14ac:dyDescent="0.25">
      <c r="A404" s="2">
        <v>44414</v>
      </c>
      <c r="B404">
        <v>56.61</v>
      </c>
      <c r="C404">
        <v>48.25</v>
      </c>
      <c r="D404">
        <v>23.51</v>
      </c>
      <c r="E404">
        <v>9.0399999999999991</v>
      </c>
    </row>
    <row r="405" spans="1:5" x14ac:dyDescent="0.25">
      <c r="A405" s="2">
        <v>44415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44416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44417</v>
      </c>
      <c r="B407">
        <v>56.57</v>
      </c>
      <c r="C407">
        <v>48.02</v>
      </c>
      <c r="D407">
        <v>23.55</v>
      </c>
      <c r="E407">
        <v>9.1</v>
      </c>
    </row>
    <row r="408" spans="1:5" x14ac:dyDescent="0.25">
      <c r="A408" s="2">
        <v>44418</v>
      </c>
      <c r="B408">
        <v>57.36</v>
      </c>
      <c r="C408">
        <v>48</v>
      </c>
      <c r="D408">
        <v>23.69</v>
      </c>
      <c r="E408">
        <v>9.1199999999999992</v>
      </c>
    </row>
    <row r="409" spans="1:5" x14ac:dyDescent="0.25">
      <c r="A409" s="2">
        <v>44419</v>
      </c>
      <c r="B409">
        <v>57.73</v>
      </c>
      <c r="C409">
        <v>49.05</v>
      </c>
      <c r="D409">
        <v>23.85</v>
      </c>
      <c r="E409">
        <v>9.2899999999999991</v>
      </c>
    </row>
    <row r="410" spans="1:5" x14ac:dyDescent="0.25">
      <c r="A410" s="2">
        <v>44420</v>
      </c>
      <c r="B410">
        <v>56.21</v>
      </c>
      <c r="C410">
        <v>48.5</v>
      </c>
      <c r="D410">
        <v>23.81</v>
      </c>
      <c r="E410">
        <v>9.3699999999999992</v>
      </c>
    </row>
    <row r="411" spans="1:5" x14ac:dyDescent="0.25">
      <c r="A411" s="2">
        <v>44421</v>
      </c>
      <c r="B411">
        <v>55.33</v>
      </c>
      <c r="C411">
        <v>48.2</v>
      </c>
      <c r="D411">
        <v>23.85</v>
      </c>
      <c r="E411">
        <v>9.3800000000000008</v>
      </c>
    </row>
    <row r="412" spans="1:5" x14ac:dyDescent="0.25">
      <c r="A412" s="2">
        <v>44422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44423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44424</v>
      </c>
      <c r="B414">
        <v>58.11</v>
      </c>
      <c r="C414">
        <v>49.8</v>
      </c>
      <c r="D414">
        <v>23.93</v>
      </c>
      <c r="E414">
        <v>9.3699999999999992</v>
      </c>
    </row>
    <row r="415" spans="1:5" x14ac:dyDescent="0.25">
      <c r="A415" s="2">
        <v>44425</v>
      </c>
      <c r="B415">
        <v>57.18</v>
      </c>
      <c r="C415">
        <v>49.39</v>
      </c>
      <c r="D415">
        <v>23.8</v>
      </c>
      <c r="E415">
        <v>9.35</v>
      </c>
    </row>
    <row r="416" spans="1:5" x14ac:dyDescent="0.25">
      <c r="A416" s="2">
        <v>44426</v>
      </c>
      <c r="B416">
        <v>57.08</v>
      </c>
      <c r="C416">
        <v>49.19</v>
      </c>
      <c r="D416">
        <v>23.62</v>
      </c>
      <c r="E416">
        <v>9.24</v>
      </c>
    </row>
    <row r="417" spans="1:5" x14ac:dyDescent="0.25">
      <c r="A417" s="2">
        <v>44427</v>
      </c>
      <c r="B417">
        <v>53.45</v>
      </c>
      <c r="C417">
        <v>47.04</v>
      </c>
      <c r="D417">
        <v>23.07</v>
      </c>
      <c r="E417">
        <v>9.09</v>
      </c>
    </row>
    <row r="418" spans="1:5" x14ac:dyDescent="0.25">
      <c r="A418" s="2">
        <v>44428</v>
      </c>
      <c r="B418">
        <v>54.33</v>
      </c>
      <c r="C418">
        <v>47.65</v>
      </c>
      <c r="D418">
        <v>22.63</v>
      </c>
      <c r="E418">
        <v>8.69</v>
      </c>
    </row>
    <row r="419" spans="1:5" x14ac:dyDescent="0.25">
      <c r="A419" s="2">
        <v>44429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44430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44431</v>
      </c>
      <c r="B421">
        <v>55.3</v>
      </c>
      <c r="C421">
        <v>48.49</v>
      </c>
      <c r="D421">
        <v>22.85</v>
      </c>
      <c r="E421">
        <v>8.94</v>
      </c>
    </row>
    <row r="422" spans="1:5" x14ac:dyDescent="0.25">
      <c r="A422" s="2">
        <v>44432</v>
      </c>
      <c r="B422">
        <v>56.6</v>
      </c>
      <c r="C422">
        <v>48.79</v>
      </c>
      <c r="D422">
        <v>23.03</v>
      </c>
      <c r="E422">
        <v>8.92</v>
      </c>
    </row>
    <row r="423" spans="1:5" x14ac:dyDescent="0.25">
      <c r="A423" s="2">
        <v>44433</v>
      </c>
      <c r="B423">
        <v>56.5</v>
      </c>
      <c r="C423">
        <v>48.78</v>
      </c>
      <c r="D423">
        <v>24.06</v>
      </c>
      <c r="E423">
        <v>8.9700000000000006</v>
      </c>
    </row>
    <row r="424" spans="1:5" x14ac:dyDescent="0.25">
      <c r="A424" s="2">
        <v>44434</v>
      </c>
      <c r="B424">
        <v>56.82</v>
      </c>
      <c r="C424">
        <v>49.2</v>
      </c>
      <c r="D424">
        <v>25.16</v>
      </c>
      <c r="E424">
        <v>8.9600000000000009</v>
      </c>
    </row>
    <row r="425" spans="1:5" x14ac:dyDescent="0.25">
      <c r="A425" s="2">
        <v>44435</v>
      </c>
      <c r="B425">
        <v>58.96</v>
      </c>
      <c r="C425">
        <v>50.75</v>
      </c>
      <c r="D425">
        <v>25.51</v>
      </c>
      <c r="E425">
        <v>9.0500000000000007</v>
      </c>
    </row>
    <row r="426" spans="1:5" x14ac:dyDescent="0.25">
      <c r="A426" s="2">
        <v>44436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44437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44438</v>
      </c>
      <c r="B428">
        <v>60.72</v>
      </c>
      <c r="C428" t="e">
        <v>#N/A</v>
      </c>
      <c r="D428">
        <v>25.93</v>
      </c>
      <c r="E428">
        <v>9.06</v>
      </c>
    </row>
    <row r="429" spans="1:5" x14ac:dyDescent="0.25">
      <c r="A429" s="2">
        <v>44439</v>
      </c>
      <c r="B429">
        <v>60.72</v>
      </c>
      <c r="C429">
        <v>52.16</v>
      </c>
      <c r="D429">
        <v>25.39</v>
      </c>
      <c r="E429">
        <v>9.0500000000000007</v>
      </c>
    </row>
    <row r="430" spans="1:5" x14ac:dyDescent="0.25">
      <c r="A430" s="2">
        <v>44440</v>
      </c>
      <c r="B430">
        <v>60.07</v>
      </c>
      <c r="C430">
        <v>52.09</v>
      </c>
      <c r="D430">
        <v>24.66</v>
      </c>
      <c r="E430">
        <v>9.14</v>
      </c>
    </row>
    <row r="431" spans="1:5" x14ac:dyDescent="0.25">
      <c r="A431" s="2">
        <v>44441</v>
      </c>
      <c r="B431">
        <v>61.48</v>
      </c>
      <c r="C431">
        <v>53.12</v>
      </c>
      <c r="D431">
        <v>24.67</v>
      </c>
      <c r="E431">
        <v>9.11</v>
      </c>
    </row>
    <row r="432" spans="1:5" x14ac:dyDescent="0.25">
      <c r="A432" s="2">
        <v>44442</v>
      </c>
      <c r="B432">
        <v>61.28</v>
      </c>
      <c r="C432">
        <v>53.01</v>
      </c>
      <c r="D432">
        <v>25.08</v>
      </c>
      <c r="E432">
        <v>9.14</v>
      </c>
    </row>
    <row r="433" spans="1:5" x14ac:dyDescent="0.25">
      <c r="A433" s="2">
        <v>44443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44444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44445</v>
      </c>
      <c r="B435">
        <v>62.27</v>
      </c>
      <c r="C435">
        <v>53.73</v>
      </c>
      <c r="D435">
        <v>25.08</v>
      </c>
      <c r="E435">
        <v>9.14</v>
      </c>
    </row>
    <row r="436" spans="1:5" x14ac:dyDescent="0.25">
      <c r="A436" s="2">
        <v>44446</v>
      </c>
      <c r="B436">
        <v>61.95</v>
      </c>
      <c r="C436">
        <v>53.5</v>
      </c>
      <c r="D436">
        <v>25.23</v>
      </c>
      <c r="E436">
        <v>9.11</v>
      </c>
    </row>
    <row r="437" spans="1:5" x14ac:dyDescent="0.25">
      <c r="A437" s="2">
        <v>44447</v>
      </c>
      <c r="B437">
        <v>62.41</v>
      </c>
      <c r="C437">
        <v>53.76</v>
      </c>
      <c r="D437">
        <v>24.95</v>
      </c>
      <c r="E437">
        <v>9.31</v>
      </c>
    </row>
    <row r="438" spans="1:5" x14ac:dyDescent="0.25">
      <c r="A438" s="2">
        <v>44448</v>
      </c>
      <c r="B438">
        <v>62.69</v>
      </c>
      <c r="C438">
        <v>54.05</v>
      </c>
      <c r="D438">
        <v>24.8</v>
      </c>
      <c r="E438">
        <v>9.41</v>
      </c>
    </row>
    <row r="439" spans="1:5" x14ac:dyDescent="0.25">
      <c r="A439" s="2">
        <v>44449</v>
      </c>
      <c r="B439">
        <v>60.86</v>
      </c>
      <c r="C439">
        <v>53.2</v>
      </c>
      <c r="D439">
        <v>24.6</v>
      </c>
      <c r="E439">
        <v>9.4700000000000006</v>
      </c>
    </row>
    <row r="440" spans="1:5" x14ac:dyDescent="0.25">
      <c r="A440" s="2">
        <v>44450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44451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44452</v>
      </c>
      <c r="B442">
        <v>61.01</v>
      </c>
      <c r="C442">
        <v>53.35</v>
      </c>
      <c r="D442">
        <v>24.55</v>
      </c>
      <c r="E442">
        <v>9.52</v>
      </c>
    </row>
    <row r="443" spans="1:5" x14ac:dyDescent="0.25">
      <c r="A443" s="2">
        <v>44453</v>
      </c>
      <c r="B443">
        <v>59.8</v>
      </c>
      <c r="C443">
        <v>52.94</v>
      </c>
      <c r="D443">
        <v>25.16</v>
      </c>
      <c r="E443">
        <v>9.59</v>
      </c>
    </row>
    <row r="444" spans="1:5" x14ac:dyDescent="0.25">
      <c r="A444" s="2">
        <v>44454</v>
      </c>
      <c r="B444">
        <v>59.8</v>
      </c>
      <c r="C444">
        <v>53.8</v>
      </c>
      <c r="D444">
        <v>26.22</v>
      </c>
      <c r="E444">
        <v>9.68</v>
      </c>
    </row>
    <row r="445" spans="1:5" x14ac:dyDescent="0.25">
      <c r="A445" s="2">
        <v>44455</v>
      </c>
      <c r="B445">
        <v>59.26</v>
      </c>
      <c r="C445">
        <v>54.03</v>
      </c>
      <c r="D445">
        <v>26.41</v>
      </c>
      <c r="E445">
        <v>9.6999999999999993</v>
      </c>
    </row>
    <row r="446" spans="1:5" x14ac:dyDescent="0.25">
      <c r="A446" s="2">
        <v>44456</v>
      </c>
      <c r="B446">
        <v>59.43</v>
      </c>
      <c r="C446">
        <v>55.16</v>
      </c>
      <c r="D446">
        <v>26.41</v>
      </c>
      <c r="E446">
        <v>9.69</v>
      </c>
    </row>
    <row r="447" spans="1:5" x14ac:dyDescent="0.25">
      <c r="A447" s="2">
        <v>44457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44458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44459</v>
      </c>
      <c r="B449">
        <v>60.63</v>
      </c>
      <c r="C449">
        <v>56.14</v>
      </c>
      <c r="D449">
        <v>25.87</v>
      </c>
      <c r="E449">
        <v>9.67</v>
      </c>
    </row>
    <row r="450" spans="1:5" x14ac:dyDescent="0.25">
      <c r="A450" s="2">
        <v>44460</v>
      </c>
      <c r="B450">
        <v>60.11</v>
      </c>
      <c r="C450">
        <v>55.78</v>
      </c>
      <c r="D450">
        <v>26.14</v>
      </c>
      <c r="E450">
        <v>9.6999999999999993</v>
      </c>
    </row>
    <row r="451" spans="1:5" x14ac:dyDescent="0.25">
      <c r="A451" s="2">
        <v>44461</v>
      </c>
      <c r="B451">
        <v>60.54</v>
      </c>
      <c r="C451">
        <v>56.66</v>
      </c>
      <c r="D451">
        <v>26.38</v>
      </c>
      <c r="E451">
        <v>9.7100000000000009</v>
      </c>
    </row>
    <row r="452" spans="1:5" x14ac:dyDescent="0.25">
      <c r="A452" s="2">
        <v>44462</v>
      </c>
      <c r="B452">
        <v>60.48</v>
      </c>
      <c r="C452">
        <v>59.2</v>
      </c>
      <c r="D452">
        <v>26.33</v>
      </c>
      <c r="E452">
        <v>9.69</v>
      </c>
    </row>
    <row r="453" spans="1:5" x14ac:dyDescent="0.25">
      <c r="A453" s="2">
        <v>44463</v>
      </c>
      <c r="B453">
        <v>62.88</v>
      </c>
      <c r="C453">
        <v>64.75</v>
      </c>
      <c r="D453">
        <v>26.79</v>
      </c>
      <c r="E453">
        <v>9.7899999999999991</v>
      </c>
    </row>
    <row r="454" spans="1:5" x14ac:dyDescent="0.25">
      <c r="A454" s="2">
        <v>44464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44465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44466</v>
      </c>
      <c r="B456">
        <v>64.31</v>
      </c>
      <c r="C456">
        <v>71.349999999999994</v>
      </c>
      <c r="D456">
        <v>27.57</v>
      </c>
      <c r="E456">
        <v>10.26</v>
      </c>
    </row>
    <row r="457" spans="1:5" x14ac:dyDescent="0.25">
      <c r="A457" s="2">
        <v>44467</v>
      </c>
      <c r="B457">
        <v>61.92</v>
      </c>
      <c r="C457">
        <v>74.47</v>
      </c>
      <c r="D457">
        <v>27.49</v>
      </c>
      <c r="E457">
        <v>10.41</v>
      </c>
    </row>
    <row r="458" spans="1:5" x14ac:dyDescent="0.25">
      <c r="A458" s="2">
        <v>44468</v>
      </c>
      <c r="B458">
        <v>62.88</v>
      </c>
      <c r="C458">
        <v>75.56</v>
      </c>
      <c r="D458">
        <v>27.65</v>
      </c>
      <c r="E458">
        <v>10.93</v>
      </c>
    </row>
    <row r="459" spans="1:5" x14ac:dyDescent="0.25">
      <c r="A459" s="2">
        <v>44469</v>
      </c>
      <c r="B459">
        <v>61.74</v>
      </c>
      <c r="C459">
        <v>74.2</v>
      </c>
      <c r="D459">
        <v>27.82</v>
      </c>
      <c r="E459">
        <v>11.07</v>
      </c>
    </row>
    <row r="460" spans="1:5" x14ac:dyDescent="0.25">
      <c r="A460" s="2">
        <v>44470</v>
      </c>
      <c r="B460">
        <v>62.04</v>
      </c>
      <c r="C460">
        <v>73.849999999999994</v>
      </c>
      <c r="D460">
        <v>28.65</v>
      </c>
      <c r="E460">
        <v>11.25</v>
      </c>
    </row>
    <row r="461" spans="1:5" x14ac:dyDescent="0.25">
      <c r="A461" s="2">
        <v>44471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44472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44473</v>
      </c>
      <c r="B463">
        <v>63.4</v>
      </c>
      <c r="C463">
        <v>69</v>
      </c>
      <c r="D463">
        <v>28.79</v>
      </c>
      <c r="E463">
        <v>11.31</v>
      </c>
    </row>
    <row r="464" spans="1:5" x14ac:dyDescent="0.25">
      <c r="A464" s="2">
        <v>44474</v>
      </c>
      <c r="B464">
        <v>64.72</v>
      </c>
      <c r="C464">
        <v>69.400000000000006</v>
      </c>
      <c r="D464">
        <v>29.46</v>
      </c>
      <c r="E464">
        <v>11.33</v>
      </c>
    </row>
    <row r="465" spans="1:5" x14ac:dyDescent="0.25">
      <c r="A465" s="2">
        <v>44475</v>
      </c>
      <c r="B465">
        <v>59.12</v>
      </c>
      <c r="C465">
        <v>60.48</v>
      </c>
      <c r="D465">
        <v>28.85</v>
      </c>
      <c r="E465">
        <v>11.07</v>
      </c>
    </row>
    <row r="466" spans="1:5" x14ac:dyDescent="0.25">
      <c r="A466" s="2">
        <v>44476</v>
      </c>
      <c r="B466">
        <v>60.37</v>
      </c>
      <c r="C466">
        <v>62.68</v>
      </c>
      <c r="D466">
        <v>28.27</v>
      </c>
      <c r="E466">
        <v>10.99</v>
      </c>
    </row>
    <row r="467" spans="1:5" x14ac:dyDescent="0.25">
      <c r="A467" s="2">
        <v>44477</v>
      </c>
      <c r="B467">
        <v>58.33</v>
      </c>
      <c r="C467">
        <v>62.36</v>
      </c>
      <c r="D467">
        <v>27.88</v>
      </c>
      <c r="E467">
        <v>10.88</v>
      </c>
    </row>
    <row r="468" spans="1:5" x14ac:dyDescent="0.25">
      <c r="A468" s="2">
        <v>44478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44479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44480</v>
      </c>
      <c r="B470">
        <v>59.15</v>
      </c>
      <c r="C470">
        <v>63.92</v>
      </c>
      <c r="D470">
        <v>28.23</v>
      </c>
      <c r="E470">
        <v>11.13</v>
      </c>
    </row>
    <row r="471" spans="1:5" x14ac:dyDescent="0.25">
      <c r="A471" s="2">
        <v>44481</v>
      </c>
      <c r="B471">
        <v>58.93</v>
      </c>
      <c r="C471">
        <v>64.650000000000006</v>
      </c>
      <c r="D471">
        <v>28.51</v>
      </c>
      <c r="E471">
        <v>11.28</v>
      </c>
    </row>
    <row r="472" spans="1:5" x14ac:dyDescent="0.25">
      <c r="A472" s="2">
        <v>44482</v>
      </c>
      <c r="B472">
        <v>59.07</v>
      </c>
      <c r="C472">
        <v>65.930000000000007</v>
      </c>
      <c r="D472">
        <v>28.62</v>
      </c>
      <c r="E472">
        <v>11.39</v>
      </c>
    </row>
    <row r="473" spans="1:5" x14ac:dyDescent="0.25">
      <c r="A473" s="2">
        <v>44483</v>
      </c>
      <c r="B473">
        <v>61.44</v>
      </c>
      <c r="C473">
        <v>66.239999999999995</v>
      </c>
      <c r="D473">
        <v>28.55</v>
      </c>
      <c r="E473">
        <v>11.77</v>
      </c>
    </row>
    <row r="474" spans="1:5" x14ac:dyDescent="0.25">
      <c r="A474" s="2">
        <v>44484</v>
      </c>
      <c r="B474">
        <v>59.44</v>
      </c>
      <c r="C474">
        <v>60.58</v>
      </c>
      <c r="D474">
        <v>28.74</v>
      </c>
      <c r="E474">
        <v>11.85</v>
      </c>
    </row>
    <row r="475" spans="1:5" x14ac:dyDescent="0.25">
      <c r="A475" s="2">
        <v>44485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44486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44487</v>
      </c>
      <c r="B477">
        <v>58.56</v>
      </c>
      <c r="C477">
        <v>58.75</v>
      </c>
      <c r="D477">
        <v>28.77</v>
      </c>
      <c r="E477">
        <v>11.86</v>
      </c>
    </row>
    <row r="478" spans="1:5" x14ac:dyDescent="0.25">
      <c r="A478" s="2">
        <v>44488</v>
      </c>
      <c r="B478">
        <v>54.55</v>
      </c>
      <c r="C478">
        <v>54.07</v>
      </c>
      <c r="D478">
        <v>28.87</v>
      </c>
      <c r="E478">
        <v>11.96</v>
      </c>
    </row>
    <row r="479" spans="1:5" x14ac:dyDescent="0.25">
      <c r="A479" s="2">
        <v>44489</v>
      </c>
      <c r="B479">
        <v>57.78</v>
      </c>
      <c r="C479">
        <v>56.84</v>
      </c>
      <c r="D479">
        <v>29.14</v>
      </c>
      <c r="E479">
        <v>12.12</v>
      </c>
    </row>
    <row r="480" spans="1:5" x14ac:dyDescent="0.25">
      <c r="A480" s="2">
        <v>44490</v>
      </c>
      <c r="B480">
        <v>57.98</v>
      </c>
      <c r="C480">
        <v>58</v>
      </c>
      <c r="D480">
        <v>30.15</v>
      </c>
      <c r="E480">
        <v>12.39</v>
      </c>
    </row>
    <row r="481" spans="1:5" x14ac:dyDescent="0.25">
      <c r="A481" s="2">
        <v>44491</v>
      </c>
      <c r="B481">
        <v>58.27</v>
      </c>
      <c r="C481">
        <v>58.46</v>
      </c>
      <c r="D481">
        <v>30.77</v>
      </c>
      <c r="E481">
        <v>12.47</v>
      </c>
    </row>
    <row r="482" spans="1:5" x14ac:dyDescent="0.25">
      <c r="A482" s="2">
        <v>44492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44493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44494</v>
      </c>
      <c r="B484">
        <v>58.99</v>
      </c>
      <c r="C484">
        <v>57.8</v>
      </c>
      <c r="D484">
        <v>31.01</v>
      </c>
      <c r="E484">
        <v>12.63</v>
      </c>
    </row>
    <row r="485" spans="1:5" x14ac:dyDescent="0.25">
      <c r="A485" s="2">
        <v>44495</v>
      </c>
      <c r="B485">
        <v>59.81</v>
      </c>
      <c r="C485">
        <v>56</v>
      </c>
      <c r="D485">
        <v>30.86</v>
      </c>
      <c r="E485">
        <v>12.79</v>
      </c>
    </row>
    <row r="486" spans="1:5" x14ac:dyDescent="0.25">
      <c r="A486" s="2">
        <v>44496</v>
      </c>
      <c r="B486">
        <v>59.9</v>
      </c>
      <c r="C486">
        <v>54.38</v>
      </c>
      <c r="D486">
        <v>30.74</v>
      </c>
      <c r="E486">
        <v>12.08</v>
      </c>
    </row>
    <row r="487" spans="1:5" x14ac:dyDescent="0.25">
      <c r="A487" s="2">
        <v>44497</v>
      </c>
      <c r="B487">
        <v>58.57</v>
      </c>
      <c r="C487">
        <v>53.5</v>
      </c>
      <c r="D487">
        <v>30.53</v>
      </c>
      <c r="E487">
        <v>12.26</v>
      </c>
    </row>
    <row r="488" spans="1:5" x14ac:dyDescent="0.25">
      <c r="A488" s="2">
        <v>44498</v>
      </c>
      <c r="B488">
        <v>58.71</v>
      </c>
      <c r="C488">
        <v>53.7</v>
      </c>
      <c r="D488">
        <v>31.24</v>
      </c>
      <c r="E488">
        <v>12.59</v>
      </c>
    </row>
    <row r="489" spans="1:5" x14ac:dyDescent="0.25">
      <c r="A489" s="2">
        <v>44499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44500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44501</v>
      </c>
      <c r="B491">
        <v>56.94</v>
      </c>
      <c r="C491">
        <v>51.7</v>
      </c>
      <c r="D491">
        <v>32.51</v>
      </c>
      <c r="E491">
        <v>12.03</v>
      </c>
    </row>
    <row r="492" spans="1:5" x14ac:dyDescent="0.25">
      <c r="A492" s="2">
        <v>44502</v>
      </c>
      <c r="B492">
        <v>59.46</v>
      </c>
      <c r="C492">
        <v>51.7</v>
      </c>
      <c r="D492">
        <v>32.56</v>
      </c>
      <c r="E492">
        <v>12.48</v>
      </c>
    </row>
    <row r="493" spans="1:5" x14ac:dyDescent="0.25">
      <c r="A493" s="2">
        <v>44503</v>
      </c>
      <c r="B493">
        <v>59.82</v>
      </c>
      <c r="C493">
        <v>53.9</v>
      </c>
      <c r="D493">
        <v>32.58</v>
      </c>
      <c r="E493">
        <v>12.37</v>
      </c>
    </row>
    <row r="494" spans="1:5" x14ac:dyDescent="0.25">
      <c r="A494" s="2">
        <v>44504</v>
      </c>
      <c r="B494">
        <v>59.86</v>
      </c>
      <c r="C494">
        <v>54</v>
      </c>
      <c r="D494">
        <v>32.479999999999997</v>
      </c>
      <c r="E494">
        <v>12.34</v>
      </c>
    </row>
    <row r="495" spans="1:5" x14ac:dyDescent="0.25">
      <c r="A495" s="2">
        <v>44505</v>
      </c>
      <c r="B495">
        <v>59.39</v>
      </c>
      <c r="C495">
        <v>54.2</v>
      </c>
      <c r="D495">
        <v>32.46</v>
      </c>
      <c r="E495">
        <v>12.56</v>
      </c>
    </row>
    <row r="496" spans="1:5" x14ac:dyDescent="0.25">
      <c r="A496" s="2">
        <v>44506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44507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44508</v>
      </c>
      <c r="B498">
        <v>60.63</v>
      </c>
      <c r="C498">
        <v>54.17</v>
      </c>
      <c r="D498">
        <v>32.659999999999997</v>
      </c>
      <c r="E498">
        <v>12.83</v>
      </c>
    </row>
    <row r="499" spans="1:5" x14ac:dyDescent="0.25">
      <c r="A499" s="2">
        <v>44509</v>
      </c>
      <c r="B499">
        <v>60.41</v>
      </c>
      <c r="C499">
        <v>54.65</v>
      </c>
      <c r="D499">
        <v>33</v>
      </c>
      <c r="E499">
        <v>12.96</v>
      </c>
    </row>
    <row r="500" spans="1:5" x14ac:dyDescent="0.25">
      <c r="A500" s="2">
        <v>44510</v>
      </c>
      <c r="B500">
        <v>63.16</v>
      </c>
      <c r="C500">
        <v>55.79</v>
      </c>
      <c r="D500">
        <v>34.1</v>
      </c>
      <c r="E500">
        <v>13.18</v>
      </c>
    </row>
    <row r="501" spans="1:5" x14ac:dyDescent="0.25">
      <c r="A501" s="2">
        <v>44511</v>
      </c>
      <c r="B501">
        <v>63.7</v>
      </c>
      <c r="C501">
        <v>56.48</v>
      </c>
      <c r="D501">
        <v>34.93</v>
      </c>
      <c r="E501">
        <v>13.26</v>
      </c>
    </row>
    <row r="502" spans="1:5" x14ac:dyDescent="0.25">
      <c r="A502" s="2">
        <v>44512</v>
      </c>
      <c r="B502">
        <v>63.27</v>
      </c>
      <c r="C502">
        <v>56.98</v>
      </c>
      <c r="D502">
        <v>34.94</v>
      </c>
      <c r="E502">
        <v>13.17</v>
      </c>
    </row>
    <row r="503" spans="1:5" x14ac:dyDescent="0.25">
      <c r="A503" s="2">
        <v>44513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44514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44515</v>
      </c>
      <c r="B505">
        <v>65.930000000000007</v>
      </c>
      <c r="C505">
        <v>59.02</v>
      </c>
      <c r="D505">
        <v>36.36</v>
      </c>
      <c r="E505">
        <v>13.13</v>
      </c>
    </row>
    <row r="506" spans="1:5" x14ac:dyDescent="0.25">
      <c r="A506" s="2">
        <v>44516</v>
      </c>
      <c r="B506">
        <v>67.55</v>
      </c>
      <c r="C506">
        <v>58.86</v>
      </c>
      <c r="D506">
        <v>36.049999999999997</v>
      </c>
      <c r="E506">
        <v>12.99</v>
      </c>
    </row>
    <row r="507" spans="1:5" x14ac:dyDescent="0.25">
      <c r="A507" s="2">
        <v>44517</v>
      </c>
      <c r="B507">
        <v>67.16</v>
      </c>
      <c r="C507">
        <v>60.26</v>
      </c>
      <c r="D507">
        <v>35.520000000000003</v>
      </c>
      <c r="E507">
        <v>13.1</v>
      </c>
    </row>
    <row r="508" spans="1:5" x14ac:dyDescent="0.25">
      <c r="A508" s="2">
        <v>44518</v>
      </c>
      <c r="B508">
        <v>69.099999999999994</v>
      </c>
      <c r="C508">
        <v>62.45</v>
      </c>
      <c r="D508">
        <v>36.14</v>
      </c>
      <c r="E508">
        <v>13.24</v>
      </c>
    </row>
    <row r="509" spans="1:5" x14ac:dyDescent="0.25">
      <c r="A509" s="2">
        <v>44519</v>
      </c>
      <c r="B509">
        <v>69.36</v>
      </c>
      <c r="C509">
        <v>63.44</v>
      </c>
      <c r="D509">
        <v>35.770000000000003</v>
      </c>
      <c r="E509">
        <v>13.38</v>
      </c>
    </row>
    <row r="510" spans="1:5" x14ac:dyDescent="0.25">
      <c r="A510" s="2">
        <v>44520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44521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44522</v>
      </c>
      <c r="B512">
        <v>69.91</v>
      </c>
      <c r="C512">
        <v>65.25</v>
      </c>
      <c r="D512">
        <v>35.74</v>
      </c>
      <c r="E512">
        <v>13.4</v>
      </c>
    </row>
    <row r="513" spans="1:5" x14ac:dyDescent="0.25">
      <c r="A513" s="2">
        <v>44523</v>
      </c>
      <c r="B513">
        <v>69.17</v>
      </c>
      <c r="C513">
        <v>66.75</v>
      </c>
      <c r="D513">
        <v>35.270000000000003</v>
      </c>
      <c r="E513">
        <v>13.33</v>
      </c>
    </row>
    <row r="514" spans="1:5" x14ac:dyDescent="0.25">
      <c r="A514" s="2">
        <v>44524</v>
      </c>
      <c r="B514">
        <v>72.91</v>
      </c>
      <c r="C514">
        <v>68.849999999999994</v>
      </c>
      <c r="D514">
        <v>31.97</v>
      </c>
      <c r="E514">
        <v>13.01</v>
      </c>
    </row>
    <row r="515" spans="1:5" x14ac:dyDescent="0.25">
      <c r="A515" s="2">
        <v>44525</v>
      </c>
      <c r="B515">
        <v>74.459999999999994</v>
      </c>
      <c r="C515">
        <v>70.439989999999995</v>
      </c>
      <c r="D515" t="e">
        <v>#N/A</v>
      </c>
      <c r="E515" t="e">
        <v>#N/A</v>
      </c>
    </row>
    <row r="516" spans="1:5" x14ac:dyDescent="0.25">
      <c r="A516" s="2">
        <v>44526</v>
      </c>
      <c r="B516">
        <v>72.78</v>
      </c>
      <c r="C516">
        <v>69.25</v>
      </c>
      <c r="D516">
        <v>32.5</v>
      </c>
      <c r="E516">
        <v>13.03</v>
      </c>
    </row>
    <row r="517" spans="1:5" x14ac:dyDescent="0.25">
      <c r="A517" s="2">
        <v>44527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44528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44529</v>
      </c>
      <c r="B519">
        <v>74.209999999999994</v>
      </c>
      <c r="C519">
        <v>69.75</v>
      </c>
      <c r="D519">
        <v>33.5</v>
      </c>
      <c r="E519">
        <v>13.05</v>
      </c>
    </row>
    <row r="520" spans="1:5" x14ac:dyDescent="0.25">
      <c r="A520" s="2">
        <v>44530</v>
      </c>
      <c r="B520">
        <v>75.37</v>
      </c>
      <c r="C520">
        <v>73.02</v>
      </c>
      <c r="D520">
        <v>32.69</v>
      </c>
      <c r="E520">
        <v>12.9</v>
      </c>
    </row>
    <row r="521" spans="1:5" x14ac:dyDescent="0.25">
      <c r="A521" s="2">
        <v>44531</v>
      </c>
      <c r="B521">
        <v>76.81</v>
      </c>
      <c r="C521">
        <v>68.42</v>
      </c>
      <c r="D521">
        <v>31.86</v>
      </c>
      <c r="E521">
        <v>12.74</v>
      </c>
    </row>
    <row r="522" spans="1:5" x14ac:dyDescent="0.25">
      <c r="A522" s="2">
        <v>44532</v>
      </c>
      <c r="B522">
        <v>79.86</v>
      </c>
      <c r="C522">
        <v>68.81</v>
      </c>
      <c r="D522">
        <v>28.62</v>
      </c>
      <c r="E522">
        <v>12.9</v>
      </c>
    </row>
    <row r="523" spans="1:5" x14ac:dyDescent="0.25">
      <c r="A523" s="2">
        <v>44533</v>
      </c>
      <c r="B523">
        <v>78.25</v>
      </c>
      <c r="C523">
        <v>69</v>
      </c>
      <c r="D523">
        <v>29.13</v>
      </c>
      <c r="E523">
        <v>13.42</v>
      </c>
    </row>
    <row r="524" spans="1:5" x14ac:dyDescent="0.25">
      <c r="A524" s="2">
        <v>44534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44535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44536</v>
      </c>
      <c r="B526">
        <v>81.25</v>
      </c>
      <c r="C526">
        <v>70.27</v>
      </c>
      <c r="D526">
        <v>30.25</v>
      </c>
      <c r="E526">
        <v>13.59</v>
      </c>
    </row>
    <row r="527" spans="1:5" x14ac:dyDescent="0.25">
      <c r="A527" s="2">
        <v>44537</v>
      </c>
      <c r="B527">
        <v>84.91</v>
      </c>
      <c r="C527">
        <v>71.189989999999995</v>
      </c>
      <c r="D527">
        <v>31.61</v>
      </c>
      <c r="E527">
        <v>13.95</v>
      </c>
    </row>
    <row r="528" spans="1:5" x14ac:dyDescent="0.25">
      <c r="A528" s="2">
        <v>44538</v>
      </c>
      <c r="B528">
        <v>88.88</v>
      </c>
      <c r="C528">
        <v>74.439989999999995</v>
      </c>
      <c r="D528">
        <v>33.14</v>
      </c>
      <c r="E528">
        <v>13.62</v>
      </c>
    </row>
    <row r="529" spans="1:5" x14ac:dyDescent="0.25">
      <c r="A529" s="2">
        <v>44539</v>
      </c>
      <c r="B529">
        <v>80.2</v>
      </c>
      <c r="C529">
        <v>72.86</v>
      </c>
      <c r="D529">
        <v>32.43</v>
      </c>
      <c r="E529">
        <v>13.1</v>
      </c>
    </row>
    <row r="530" spans="1:5" x14ac:dyDescent="0.25">
      <c r="A530" s="2">
        <v>44540</v>
      </c>
      <c r="B530">
        <v>83.73</v>
      </c>
      <c r="C530">
        <v>73.14</v>
      </c>
      <c r="D530">
        <v>32.18</v>
      </c>
      <c r="E530">
        <v>13.57</v>
      </c>
    </row>
    <row r="531" spans="1:5" x14ac:dyDescent="0.25">
      <c r="A531" s="2">
        <v>44541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44542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44543</v>
      </c>
      <c r="B533">
        <v>82.12</v>
      </c>
      <c r="C533">
        <v>73.319999999999993</v>
      </c>
      <c r="D533">
        <v>31.2</v>
      </c>
      <c r="E533">
        <v>13.66</v>
      </c>
    </row>
    <row r="534" spans="1:5" x14ac:dyDescent="0.25">
      <c r="A534" s="2">
        <v>44544</v>
      </c>
      <c r="B534">
        <v>79.48</v>
      </c>
      <c r="C534">
        <v>72.260000000000005</v>
      </c>
      <c r="D534">
        <v>30.48</v>
      </c>
      <c r="E534">
        <v>13.92</v>
      </c>
    </row>
    <row r="535" spans="1:5" x14ac:dyDescent="0.25">
      <c r="A535" s="2">
        <v>44545</v>
      </c>
      <c r="B535">
        <v>80.5</v>
      </c>
      <c r="C535">
        <v>74.23</v>
      </c>
      <c r="D535">
        <v>31.29</v>
      </c>
      <c r="E535">
        <v>13.95</v>
      </c>
    </row>
    <row r="536" spans="1:5" x14ac:dyDescent="0.25">
      <c r="A536" s="2">
        <v>44546</v>
      </c>
      <c r="B536">
        <v>84.77</v>
      </c>
      <c r="C536">
        <v>79.2</v>
      </c>
      <c r="D536">
        <v>31.08</v>
      </c>
      <c r="E536">
        <v>13.85</v>
      </c>
    </row>
    <row r="537" spans="1:5" x14ac:dyDescent="0.25">
      <c r="A537" s="2">
        <v>44547</v>
      </c>
      <c r="B537">
        <v>73.28</v>
      </c>
      <c r="C537">
        <v>76.03</v>
      </c>
      <c r="D537">
        <v>30.4</v>
      </c>
      <c r="E537">
        <v>13.76</v>
      </c>
    </row>
    <row r="538" spans="1:5" x14ac:dyDescent="0.25">
      <c r="A538" s="2">
        <v>44548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44549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44550</v>
      </c>
      <c r="B540">
        <v>79.38</v>
      </c>
      <c r="C540">
        <v>76.75</v>
      </c>
      <c r="D540">
        <v>30.45</v>
      </c>
      <c r="E540">
        <v>13.75</v>
      </c>
    </row>
    <row r="541" spans="1:5" x14ac:dyDescent="0.25">
      <c r="A541" s="2">
        <v>44551</v>
      </c>
      <c r="B541">
        <v>80.489999999999995</v>
      </c>
      <c r="C541">
        <v>78.189989999999995</v>
      </c>
      <c r="D541">
        <v>31.01</v>
      </c>
      <c r="E541">
        <v>13.76</v>
      </c>
    </row>
    <row r="542" spans="1:5" x14ac:dyDescent="0.25">
      <c r="A542" s="2">
        <v>44552</v>
      </c>
      <c r="B542">
        <v>76.37</v>
      </c>
      <c r="C542">
        <v>76.47</v>
      </c>
      <c r="D542">
        <v>31.6</v>
      </c>
      <c r="E542">
        <v>13.75</v>
      </c>
    </row>
    <row r="543" spans="1:5" x14ac:dyDescent="0.25">
      <c r="A543" s="2">
        <v>44553</v>
      </c>
      <c r="B543">
        <v>74.040000000000006</v>
      </c>
      <c r="C543">
        <v>75.099999999999994</v>
      </c>
      <c r="D543">
        <v>31.74</v>
      </c>
      <c r="E543">
        <v>13.72</v>
      </c>
    </row>
    <row r="544" spans="1:5" x14ac:dyDescent="0.25">
      <c r="A544" s="2">
        <v>44554</v>
      </c>
      <c r="B544">
        <v>75.91</v>
      </c>
      <c r="C544">
        <v>75</v>
      </c>
      <c r="D544">
        <v>31.74</v>
      </c>
      <c r="E544">
        <v>13.72</v>
      </c>
    </row>
    <row r="545" spans="1:5" x14ac:dyDescent="0.25">
      <c r="A545" s="2">
        <v>44555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44556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44557</v>
      </c>
      <c r="B547">
        <v>76.55</v>
      </c>
      <c r="C547" t="e">
        <v>#N/A</v>
      </c>
      <c r="D547">
        <v>32.36</v>
      </c>
      <c r="E547">
        <v>13.72</v>
      </c>
    </row>
    <row r="548" spans="1:5" x14ac:dyDescent="0.25">
      <c r="A548" s="2">
        <v>44558</v>
      </c>
      <c r="B548">
        <v>78.86</v>
      </c>
      <c r="C548">
        <v>75</v>
      </c>
      <c r="D548">
        <v>32.44</v>
      </c>
      <c r="E548">
        <v>13.7</v>
      </c>
    </row>
    <row r="549" spans="1:5" x14ac:dyDescent="0.25">
      <c r="A549" s="2">
        <v>44559</v>
      </c>
      <c r="B549">
        <v>79.97</v>
      </c>
      <c r="C549">
        <v>75</v>
      </c>
      <c r="D549">
        <v>32.880000000000003</v>
      </c>
      <c r="E549">
        <v>13.7</v>
      </c>
    </row>
    <row r="550" spans="1:5" x14ac:dyDescent="0.25">
      <c r="A550" s="2">
        <v>44560</v>
      </c>
      <c r="B550">
        <v>79.77</v>
      </c>
      <c r="C550">
        <v>74.5</v>
      </c>
      <c r="D550">
        <v>33.11</v>
      </c>
      <c r="E550">
        <v>13.79</v>
      </c>
    </row>
    <row r="551" spans="1:5" x14ac:dyDescent="0.25">
      <c r="A551" s="2">
        <v>44561</v>
      </c>
      <c r="B551">
        <v>80.22</v>
      </c>
      <c r="C551">
        <v>73.8</v>
      </c>
      <c r="D551">
        <v>33.520000000000003</v>
      </c>
      <c r="E551">
        <v>13.71</v>
      </c>
    </row>
    <row r="552" spans="1:5" x14ac:dyDescent="0.25">
      <c r="A552" s="2">
        <v>44562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44563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44564</v>
      </c>
      <c r="B554">
        <v>83.63</v>
      </c>
      <c r="C554" t="e">
        <v>#N/A</v>
      </c>
      <c r="D554">
        <v>34.57</v>
      </c>
      <c r="E554">
        <v>13.93</v>
      </c>
    </row>
    <row r="555" spans="1:5" x14ac:dyDescent="0.25">
      <c r="A555" s="2">
        <v>44565</v>
      </c>
      <c r="B555">
        <v>84.55</v>
      </c>
      <c r="C555">
        <v>74.84</v>
      </c>
      <c r="D555">
        <v>34.36</v>
      </c>
      <c r="E555">
        <v>14</v>
      </c>
    </row>
    <row r="556" spans="1:5" x14ac:dyDescent="0.25">
      <c r="A556" s="2">
        <v>44566</v>
      </c>
      <c r="B556">
        <v>87.24</v>
      </c>
      <c r="C556">
        <v>76.14</v>
      </c>
      <c r="D556">
        <v>34.340000000000003</v>
      </c>
      <c r="E556">
        <v>14.25</v>
      </c>
    </row>
    <row r="557" spans="1:5" x14ac:dyDescent="0.25">
      <c r="A557" s="2">
        <v>44567</v>
      </c>
      <c r="B557">
        <v>86.4</v>
      </c>
      <c r="C557">
        <v>75.900000000000006</v>
      </c>
      <c r="D557">
        <v>33.56</v>
      </c>
      <c r="E557">
        <v>14.15</v>
      </c>
    </row>
    <row r="558" spans="1:5" x14ac:dyDescent="0.25">
      <c r="A558" s="2">
        <v>44568</v>
      </c>
      <c r="B558">
        <v>85.09</v>
      </c>
      <c r="C558">
        <v>75.95</v>
      </c>
      <c r="D558">
        <v>33.18</v>
      </c>
      <c r="E558">
        <v>14.15</v>
      </c>
    </row>
    <row r="559" spans="1:5" x14ac:dyDescent="0.25">
      <c r="A559" s="2">
        <v>44569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44570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44571</v>
      </c>
      <c r="B561">
        <v>79.8</v>
      </c>
      <c r="C561">
        <v>73.099999999999994</v>
      </c>
      <c r="D561">
        <v>32.17</v>
      </c>
      <c r="E561">
        <v>14.05</v>
      </c>
    </row>
    <row r="562" spans="1:5" x14ac:dyDescent="0.25">
      <c r="A562" s="2">
        <v>44572</v>
      </c>
      <c r="B562">
        <v>81.03</v>
      </c>
      <c r="C562">
        <v>70.14</v>
      </c>
      <c r="D562">
        <v>31.46</v>
      </c>
      <c r="E562">
        <v>14.05</v>
      </c>
    </row>
    <row r="563" spans="1:5" x14ac:dyDescent="0.25">
      <c r="A563" s="2">
        <v>44573</v>
      </c>
      <c r="B563">
        <v>79.75</v>
      </c>
      <c r="C563">
        <v>68.939989999999995</v>
      </c>
      <c r="D563">
        <v>31.66</v>
      </c>
      <c r="E563">
        <v>13.99</v>
      </c>
    </row>
    <row r="564" spans="1:5" x14ac:dyDescent="0.25">
      <c r="A564" s="2">
        <v>44574</v>
      </c>
      <c r="B564">
        <v>80.3</v>
      </c>
      <c r="C564">
        <v>69.760000000000005</v>
      </c>
      <c r="D564">
        <v>32.42</v>
      </c>
      <c r="E564">
        <v>13.97</v>
      </c>
    </row>
    <row r="565" spans="1:5" x14ac:dyDescent="0.25">
      <c r="A565" s="2">
        <v>44575</v>
      </c>
      <c r="B565">
        <v>81.819999999999993</v>
      </c>
      <c r="C565">
        <v>72.099999999999994</v>
      </c>
      <c r="D565">
        <v>32.21</v>
      </c>
      <c r="E565">
        <v>14.08</v>
      </c>
    </row>
    <row r="566" spans="1:5" x14ac:dyDescent="0.25">
      <c r="A566" s="2">
        <v>44576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44577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44578</v>
      </c>
      <c r="B568">
        <v>80.319999999999993</v>
      </c>
      <c r="C568">
        <v>71.45</v>
      </c>
      <c r="D568">
        <v>32.21</v>
      </c>
      <c r="E568">
        <v>14.08</v>
      </c>
    </row>
    <row r="569" spans="1:5" x14ac:dyDescent="0.25">
      <c r="A569" s="2">
        <v>44579</v>
      </c>
      <c r="B569">
        <v>82.38</v>
      </c>
      <c r="C569">
        <v>72.5</v>
      </c>
      <c r="D569">
        <v>31.78</v>
      </c>
      <c r="E569">
        <v>14.04</v>
      </c>
    </row>
    <row r="570" spans="1:5" x14ac:dyDescent="0.25">
      <c r="A570" s="2">
        <v>44580</v>
      </c>
      <c r="B570">
        <v>81.819999999999993</v>
      </c>
      <c r="C570">
        <v>73.61</v>
      </c>
      <c r="D570">
        <v>31.24</v>
      </c>
      <c r="E570">
        <v>14.02</v>
      </c>
    </row>
    <row r="571" spans="1:5" x14ac:dyDescent="0.25">
      <c r="A571" s="2">
        <v>44581</v>
      </c>
      <c r="B571">
        <v>85.32</v>
      </c>
      <c r="C571">
        <v>78</v>
      </c>
      <c r="D571">
        <v>31.06</v>
      </c>
      <c r="E571">
        <v>14.08</v>
      </c>
    </row>
    <row r="572" spans="1:5" x14ac:dyDescent="0.25">
      <c r="A572" s="2">
        <v>44582</v>
      </c>
      <c r="B572">
        <v>84.17</v>
      </c>
      <c r="C572">
        <v>77.2</v>
      </c>
      <c r="D572">
        <v>30.23</v>
      </c>
      <c r="E572">
        <v>14</v>
      </c>
    </row>
    <row r="573" spans="1:5" x14ac:dyDescent="0.25">
      <c r="A573" s="2">
        <v>44583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44584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44585</v>
      </c>
      <c r="B575">
        <v>83.72</v>
      </c>
      <c r="C575">
        <v>77.959999999999994</v>
      </c>
      <c r="D575">
        <v>28.87</v>
      </c>
      <c r="E575">
        <v>13.98</v>
      </c>
    </row>
    <row r="576" spans="1:5" x14ac:dyDescent="0.25">
      <c r="A576" s="2">
        <v>44586</v>
      </c>
      <c r="B576">
        <v>87.15</v>
      </c>
      <c r="C576">
        <v>79.689989999999995</v>
      </c>
      <c r="D576">
        <v>29.29</v>
      </c>
      <c r="E576">
        <v>13.88</v>
      </c>
    </row>
    <row r="577" spans="1:5" x14ac:dyDescent="0.25">
      <c r="A577" s="2">
        <v>44587</v>
      </c>
      <c r="B577">
        <v>88.36</v>
      </c>
      <c r="C577">
        <v>81.87</v>
      </c>
      <c r="D577">
        <v>29.21</v>
      </c>
      <c r="E577">
        <v>13.98</v>
      </c>
    </row>
    <row r="578" spans="1:5" x14ac:dyDescent="0.25">
      <c r="A578" s="2">
        <v>44588</v>
      </c>
      <c r="B578">
        <v>89.46</v>
      </c>
      <c r="C578">
        <v>82.75</v>
      </c>
      <c r="D578">
        <v>29.37</v>
      </c>
      <c r="E578">
        <v>14.12</v>
      </c>
    </row>
    <row r="579" spans="1:5" x14ac:dyDescent="0.25">
      <c r="A579" s="2">
        <v>44589</v>
      </c>
      <c r="B579">
        <v>88.9</v>
      </c>
      <c r="C579">
        <v>83</v>
      </c>
      <c r="D579">
        <v>29.11</v>
      </c>
      <c r="E579">
        <v>13.99</v>
      </c>
    </row>
    <row r="580" spans="1:5" x14ac:dyDescent="0.25">
      <c r="A580" s="2">
        <v>44590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44591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44592</v>
      </c>
      <c r="B582">
        <v>88.89</v>
      </c>
      <c r="C582">
        <v>82.97</v>
      </c>
      <c r="D582">
        <v>29.03</v>
      </c>
      <c r="E582">
        <v>14.03</v>
      </c>
    </row>
    <row r="583" spans="1:5" x14ac:dyDescent="0.25">
      <c r="A583" s="2">
        <v>44593</v>
      </c>
      <c r="B583">
        <v>89.18</v>
      </c>
      <c r="C583">
        <v>80.959999999999994</v>
      </c>
      <c r="D583">
        <v>29.36</v>
      </c>
      <c r="E583">
        <v>14.03</v>
      </c>
    </row>
    <row r="584" spans="1:5" x14ac:dyDescent="0.25">
      <c r="A584" s="2">
        <v>44594</v>
      </c>
      <c r="B584">
        <v>93.759990000000002</v>
      </c>
      <c r="C584">
        <v>83.97</v>
      </c>
      <c r="D584">
        <v>29.93</v>
      </c>
      <c r="E584">
        <v>14.07</v>
      </c>
    </row>
    <row r="585" spans="1:5" x14ac:dyDescent="0.25">
      <c r="A585" s="2">
        <v>44595</v>
      </c>
      <c r="B585">
        <v>94.38</v>
      </c>
      <c r="C585">
        <v>84.13</v>
      </c>
      <c r="D585">
        <v>29.22</v>
      </c>
      <c r="E585">
        <v>14.03</v>
      </c>
    </row>
    <row r="586" spans="1:5" x14ac:dyDescent="0.25">
      <c r="A586" s="2">
        <v>44596</v>
      </c>
      <c r="B586">
        <v>96.03</v>
      </c>
      <c r="C586">
        <v>86.12</v>
      </c>
      <c r="D586">
        <v>29.88</v>
      </c>
      <c r="E586">
        <v>14.03</v>
      </c>
    </row>
    <row r="587" spans="1:5" x14ac:dyDescent="0.25">
      <c r="A587" s="2">
        <v>44597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44598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44599</v>
      </c>
      <c r="B589">
        <v>96.28</v>
      </c>
      <c r="C589">
        <v>85.1</v>
      </c>
      <c r="D589">
        <v>29.03</v>
      </c>
      <c r="E589">
        <v>13.99</v>
      </c>
    </row>
    <row r="590" spans="1:5" x14ac:dyDescent="0.25">
      <c r="A590" s="2">
        <v>44600</v>
      </c>
      <c r="B590">
        <v>96.48</v>
      </c>
      <c r="C590">
        <v>85.28</v>
      </c>
      <c r="D590">
        <v>28.88</v>
      </c>
      <c r="E590">
        <v>13.94</v>
      </c>
    </row>
    <row r="591" spans="1:5" x14ac:dyDescent="0.25">
      <c r="A591" s="2">
        <v>44601</v>
      </c>
      <c r="B591">
        <v>90.4</v>
      </c>
      <c r="C591">
        <v>80.069999999999993</v>
      </c>
      <c r="D591">
        <v>28.82</v>
      </c>
      <c r="E591">
        <v>13.94</v>
      </c>
    </row>
    <row r="592" spans="1:5" x14ac:dyDescent="0.25">
      <c r="A592" s="2">
        <v>44602</v>
      </c>
      <c r="B592">
        <v>90.41</v>
      </c>
      <c r="C592">
        <v>79.98</v>
      </c>
      <c r="D592">
        <v>28.82</v>
      </c>
      <c r="E592">
        <v>13.95</v>
      </c>
    </row>
    <row r="593" spans="1:5" x14ac:dyDescent="0.25">
      <c r="A593" s="2">
        <v>44603</v>
      </c>
      <c r="B593">
        <v>92.5</v>
      </c>
      <c r="C593">
        <v>81.459999999999994</v>
      </c>
      <c r="D593">
        <v>28.66</v>
      </c>
      <c r="E593">
        <v>13.82</v>
      </c>
    </row>
    <row r="594" spans="1:5" x14ac:dyDescent="0.25">
      <c r="A594" s="2">
        <v>44604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44605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44606</v>
      </c>
      <c r="B596">
        <v>91.329989999999995</v>
      </c>
      <c r="C596">
        <v>81.849999999999994</v>
      </c>
      <c r="D596">
        <v>28.57</v>
      </c>
      <c r="E596">
        <v>13.86</v>
      </c>
    </row>
    <row r="597" spans="1:5" x14ac:dyDescent="0.25">
      <c r="A597" s="2">
        <v>44607</v>
      </c>
      <c r="B597">
        <v>90.71</v>
      </c>
      <c r="C597">
        <v>82.5</v>
      </c>
      <c r="D597">
        <v>28.47</v>
      </c>
      <c r="E597">
        <v>13.88</v>
      </c>
    </row>
    <row r="598" spans="1:5" x14ac:dyDescent="0.25">
      <c r="A598" s="2">
        <v>44608</v>
      </c>
      <c r="B598">
        <v>89.38</v>
      </c>
      <c r="C598">
        <v>83.6</v>
      </c>
      <c r="D598">
        <v>28.37</v>
      </c>
      <c r="E598">
        <v>13.88</v>
      </c>
    </row>
    <row r="599" spans="1:5" x14ac:dyDescent="0.25">
      <c r="A599" s="2">
        <v>44609</v>
      </c>
      <c r="B599">
        <v>85.98</v>
      </c>
      <c r="C599">
        <v>82.2</v>
      </c>
      <c r="D599">
        <v>29.07</v>
      </c>
      <c r="E599">
        <v>13.94</v>
      </c>
    </row>
    <row r="600" spans="1:5" x14ac:dyDescent="0.25">
      <c r="A600" s="2">
        <v>44610</v>
      </c>
      <c r="B600">
        <v>89.05</v>
      </c>
      <c r="C600">
        <v>85.7</v>
      </c>
      <c r="D600">
        <v>28.65</v>
      </c>
      <c r="E600">
        <v>13.99</v>
      </c>
    </row>
    <row r="601" spans="1:5" x14ac:dyDescent="0.25">
      <c r="A601" s="2">
        <v>44611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44612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44613</v>
      </c>
      <c r="B603">
        <v>89.29</v>
      </c>
      <c r="C603">
        <v>85.6</v>
      </c>
      <c r="D603">
        <v>28.65</v>
      </c>
      <c r="E603">
        <v>13.99</v>
      </c>
    </row>
    <row r="604" spans="1:5" x14ac:dyDescent="0.25">
      <c r="A604" s="2">
        <v>44614</v>
      </c>
      <c r="B604">
        <v>89.39</v>
      </c>
      <c r="C604">
        <v>82.98</v>
      </c>
      <c r="D604">
        <v>28.63</v>
      </c>
      <c r="E604">
        <v>14.01</v>
      </c>
    </row>
    <row r="605" spans="1:5" x14ac:dyDescent="0.25">
      <c r="A605" s="2">
        <v>44615</v>
      </c>
      <c r="B605">
        <v>94.689989999999995</v>
      </c>
      <c r="C605">
        <v>84.72</v>
      </c>
      <c r="D605">
        <v>28.78</v>
      </c>
      <c r="E605">
        <v>13.99</v>
      </c>
    </row>
    <row r="606" spans="1:5" x14ac:dyDescent="0.25">
      <c r="A606" s="2">
        <v>44616</v>
      </c>
      <c r="B606">
        <v>86.66</v>
      </c>
      <c r="C606">
        <v>80.42</v>
      </c>
      <c r="D606">
        <v>30.48</v>
      </c>
      <c r="E606">
        <v>13.91</v>
      </c>
    </row>
    <row r="607" spans="1:5" x14ac:dyDescent="0.25">
      <c r="A607" s="2">
        <v>44617</v>
      </c>
      <c r="B607">
        <v>87.74</v>
      </c>
      <c r="C607">
        <v>82.15</v>
      </c>
      <c r="D607">
        <v>30.78</v>
      </c>
      <c r="E607">
        <v>13.99</v>
      </c>
    </row>
    <row r="608" spans="1:5" x14ac:dyDescent="0.25">
      <c r="A608" s="2">
        <v>44618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44619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44620</v>
      </c>
      <c r="B610">
        <v>81.819999999999993</v>
      </c>
      <c r="C610">
        <v>77.939989999999995</v>
      </c>
      <c r="D610">
        <v>29.57</v>
      </c>
      <c r="E610">
        <v>13.88</v>
      </c>
    </row>
    <row r="611" spans="1:5" x14ac:dyDescent="0.25">
      <c r="A611" s="2">
        <v>44621</v>
      </c>
      <c r="B611">
        <v>68.53</v>
      </c>
      <c r="C611">
        <v>69.040000000000006</v>
      </c>
      <c r="D611">
        <v>27.66</v>
      </c>
      <c r="E611">
        <v>13.65</v>
      </c>
    </row>
    <row r="612" spans="1:5" x14ac:dyDescent="0.25">
      <c r="A612" s="2">
        <v>44622</v>
      </c>
      <c r="B612">
        <v>68.260000000000005</v>
      </c>
      <c r="C612">
        <v>71.62</v>
      </c>
      <c r="D612">
        <v>27.49</v>
      </c>
      <c r="E612">
        <v>13.68</v>
      </c>
    </row>
    <row r="613" spans="1:5" x14ac:dyDescent="0.25">
      <c r="A613" s="2">
        <v>44623</v>
      </c>
      <c r="B613">
        <v>67.09</v>
      </c>
      <c r="C613">
        <v>70.650000000000006</v>
      </c>
      <c r="D613">
        <v>26.98</v>
      </c>
      <c r="E613">
        <v>13.57</v>
      </c>
    </row>
    <row r="614" spans="1:5" x14ac:dyDescent="0.25">
      <c r="A614" s="2">
        <v>44624</v>
      </c>
      <c r="B614">
        <v>64.790000000000006</v>
      </c>
      <c r="C614">
        <v>70.38</v>
      </c>
      <c r="D614">
        <v>26.56</v>
      </c>
      <c r="E614">
        <v>13.52</v>
      </c>
    </row>
    <row r="615" spans="1:5" x14ac:dyDescent="0.25">
      <c r="A615" s="2">
        <v>44625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44626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44627</v>
      </c>
      <c r="B617">
        <v>57.93</v>
      </c>
      <c r="C617">
        <v>67.72</v>
      </c>
      <c r="D617">
        <v>24.41</v>
      </c>
      <c r="E617">
        <v>13.03</v>
      </c>
    </row>
    <row r="618" spans="1:5" x14ac:dyDescent="0.25">
      <c r="A618" s="2">
        <v>44628</v>
      </c>
      <c r="B618">
        <v>68.12</v>
      </c>
      <c r="C618">
        <v>68.069999999999993</v>
      </c>
      <c r="D618">
        <v>25.12</v>
      </c>
      <c r="E618">
        <v>13.12</v>
      </c>
    </row>
    <row r="619" spans="1:5" x14ac:dyDescent="0.25">
      <c r="A619" s="2">
        <v>44629</v>
      </c>
      <c r="B619">
        <v>72.78</v>
      </c>
      <c r="C619">
        <v>66.439989999999995</v>
      </c>
      <c r="D619">
        <v>27.02</v>
      </c>
      <c r="E619">
        <v>13.56</v>
      </c>
    </row>
    <row r="620" spans="1:5" x14ac:dyDescent="0.25">
      <c r="A620" s="2">
        <v>44630</v>
      </c>
      <c r="B620">
        <v>76.03</v>
      </c>
      <c r="C620">
        <v>71.510000000000005</v>
      </c>
      <c r="D620">
        <v>27.27</v>
      </c>
      <c r="E620">
        <v>13.21</v>
      </c>
    </row>
    <row r="621" spans="1:5" x14ac:dyDescent="0.25">
      <c r="A621" s="2">
        <v>44631</v>
      </c>
      <c r="B621">
        <v>76.39</v>
      </c>
      <c r="C621">
        <v>74.099999999999994</v>
      </c>
      <c r="D621">
        <v>27.85</v>
      </c>
      <c r="E621">
        <v>13.3</v>
      </c>
    </row>
    <row r="622" spans="1:5" x14ac:dyDescent="0.25">
      <c r="A622" s="2">
        <v>44632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44633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44634</v>
      </c>
      <c r="B624">
        <v>77.89</v>
      </c>
      <c r="C624">
        <v>76.98</v>
      </c>
      <c r="D624">
        <v>27.77</v>
      </c>
      <c r="E624">
        <v>13.2</v>
      </c>
    </row>
    <row r="625" spans="1:5" x14ac:dyDescent="0.25">
      <c r="A625" s="2">
        <v>44635</v>
      </c>
      <c r="B625">
        <v>77.040000000000006</v>
      </c>
      <c r="C625">
        <v>78.430000000000007</v>
      </c>
      <c r="D625">
        <v>27.5</v>
      </c>
      <c r="E625">
        <v>13.11</v>
      </c>
    </row>
    <row r="626" spans="1:5" x14ac:dyDescent="0.25">
      <c r="A626" s="2">
        <v>44636</v>
      </c>
      <c r="B626">
        <v>77.77</v>
      </c>
      <c r="C626">
        <v>79.66</v>
      </c>
      <c r="D626">
        <v>27.94</v>
      </c>
      <c r="E626">
        <v>12.88</v>
      </c>
    </row>
    <row r="627" spans="1:5" x14ac:dyDescent="0.25">
      <c r="A627" s="2">
        <v>44637</v>
      </c>
      <c r="B627">
        <v>79.53</v>
      </c>
      <c r="C627">
        <v>80.489999999999995</v>
      </c>
      <c r="D627">
        <v>27.98</v>
      </c>
      <c r="E627">
        <v>12.91</v>
      </c>
    </row>
    <row r="628" spans="1:5" x14ac:dyDescent="0.25">
      <c r="A628" s="2">
        <v>44638</v>
      </c>
      <c r="B628">
        <v>78.52</v>
      </c>
      <c r="C628">
        <v>78.41</v>
      </c>
      <c r="D628">
        <v>28.01</v>
      </c>
      <c r="E628">
        <v>12.77</v>
      </c>
    </row>
    <row r="629" spans="1:5" x14ac:dyDescent="0.25">
      <c r="A629" s="2">
        <v>44639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44640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44641</v>
      </c>
      <c r="B631">
        <v>78.009990000000002</v>
      </c>
      <c r="C631">
        <v>75.83</v>
      </c>
      <c r="D631">
        <v>27.49</v>
      </c>
      <c r="E631">
        <v>12.28</v>
      </c>
    </row>
    <row r="632" spans="1:5" x14ac:dyDescent="0.25">
      <c r="A632" s="2">
        <v>44642</v>
      </c>
      <c r="B632">
        <v>80.290000000000006</v>
      </c>
      <c r="C632">
        <v>73.11</v>
      </c>
      <c r="D632">
        <v>27.59</v>
      </c>
      <c r="E632">
        <v>12.62</v>
      </c>
    </row>
    <row r="633" spans="1:5" x14ac:dyDescent="0.25">
      <c r="A633" s="2">
        <v>44643</v>
      </c>
      <c r="B633">
        <v>76.25</v>
      </c>
      <c r="C633">
        <v>73.48</v>
      </c>
      <c r="D633">
        <v>27.92</v>
      </c>
      <c r="E633">
        <v>12.78</v>
      </c>
    </row>
    <row r="634" spans="1:5" x14ac:dyDescent="0.25">
      <c r="A634" s="2">
        <v>44644</v>
      </c>
      <c r="B634">
        <v>77.939989999999995</v>
      </c>
      <c r="C634">
        <v>75.05</v>
      </c>
      <c r="D634">
        <v>28.19</v>
      </c>
      <c r="E634">
        <v>12.91</v>
      </c>
    </row>
    <row r="635" spans="1:5" x14ac:dyDescent="0.25">
      <c r="A635" s="2">
        <v>44645</v>
      </c>
      <c r="B635">
        <v>78.31</v>
      </c>
      <c r="C635">
        <v>74.56</v>
      </c>
      <c r="D635">
        <v>28.71</v>
      </c>
      <c r="E635">
        <v>12.9</v>
      </c>
    </row>
    <row r="636" spans="1:5" x14ac:dyDescent="0.25">
      <c r="A636" s="2">
        <v>44646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44647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44648</v>
      </c>
      <c r="B638">
        <v>80.540000000000006</v>
      </c>
      <c r="C638">
        <v>76.3</v>
      </c>
      <c r="D638">
        <v>29.99</v>
      </c>
      <c r="E638">
        <v>13</v>
      </c>
    </row>
    <row r="639" spans="1:5" x14ac:dyDescent="0.25">
      <c r="A639" s="2">
        <v>44649</v>
      </c>
      <c r="B639">
        <v>81.540000000000006</v>
      </c>
      <c r="C639">
        <v>80.290000000000006</v>
      </c>
      <c r="D639">
        <v>31.34</v>
      </c>
      <c r="E639">
        <v>13.12</v>
      </c>
    </row>
    <row r="640" spans="1:5" x14ac:dyDescent="0.25">
      <c r="A640" s="2">
        <v>44650</v>
      </c>
      <c r="B640">
        <v>78.12</v>
      </c>
      <c r="C640">
        <v>76.78</v>
      </c>
      <c r="D640">
        <v>31.2</v>
      </c>
      <c r="E640">
        <v>13.07</v>
      </c>
    </row>
    <row r="641" spans="1:5" x14ac:dyDescent="0.25">
      <c r="A641" s="2">
        <v>44651</v>
      </c>
      <c r="B641">
        <v>76.319999999999993</v>
      </c>
      <c r="C641">
        <v>75.77</v>
      </c>
      <c r="D641">
        <v>30.91</v>
      </c>
      <c r="E641">
        <v>12.97</v>
      </c>
    </row>
    <row r="642" spans="1:5" x14ac:dyDescent="0.25">
      <c r="A642" s="2">
        <v>44652</v>
      </c>
      <c r="B642">
        <v>78.349999999999994</v>
      </c>
      <c r="C642">
        <v>75.33</v>
      </c>
      <c r="D642">
        <v>31.55</v>
      </c>
      <c r="E642">
        <v>12.92</v>
      </c>
    </row>
    <row r="643" spans="1:5" x14ac:dyDescent="0.25">
      <c r="A643" s="2">
        <v>44653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44654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44655</v>
      </c>
      <c r="B645">
        <v>78.34</v>
      </c>
      <c r="C645">
        <v>74.25</v>
      </c>
      <c r="D645">
        <v>31.87</v>
      </c>
      <c r="E645">
        <v>13.27</v>
      </c>
    </row>
    <row r="646" spans="1:5" x14ac:dyDescent="0.25">
      <c r="A646" s="2">
        <v>44656</v>
      </c>
      <c r="B646">
        <v>77.89</v>
      </c>
      <c r="C646">
        <v>72.89</v>
      </c>
      <c r="D646">
        <v>31.75</v>
      </c>
      <c r="E646">
        <v>13.37</v>
      </c>
    </row>
    <row r="647" spans="1:5" x14ac:dyDescent="0.25">
      <c r="A647" s="2">
        <v>44657</v>
      </c>
      <c r="B647">
        <v>77.02</v>
      </c>
      <c r="C647">
        <v>72.66</v>
      </c>
      <c r="D647">
        <v>31.69</v>
      </c>
      <c r="E647">
        <v>13.12</v>
      </c>
    </row>
    <row r="648" spans="1:5" x14ac:dyDescent="0.25">
      <c r="A648" s="2">
        <v>44658</v>
      </c>
      <c r="B648">
        <v>79.78</v>
      </c>
      <c r="C648">
        <v>76.28</v>
      </c>
      <c r="D648">
        <v>31.81</v>
      </c>
      <c r="E648">
        <v>13.76</v>
      </c>
    </row>
    <row r="649" spans="1:5" x14ac:dyDescent="0.25">
      <c r="A649" s="2">
        <v>44659</v>
      </c>
      <c r="B649">
        <v>79.930000000000007</v>
      </c>
      <c r="C649">
        <v>77.75</v>
      </c>
      <c r="D649">
        <v>32.03</v>
      </c>
      <c r="E649">
        <v>13.49</v>
      </c>
    </row>
    <row r="650" spans="1:5" x14ac:dyDescent="0.25">
      <c r="A650" s="2">
        <v>44660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44661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44662</v>
      </c>
      <c r="B652">
        <v>77.790000000000006</v>
      </c>
      <c r="C652">
        <v>77.22</v>
      </c>
      <c r="D652">
        <v>31.8</v>
      </c>
      <c r="E652">
        <v>13.5</v>
      </c>
    </row>
    <row r="653" spans="1:5" x14ac:dyDescent="0.25">
      <c r="A653" s="2">
        <v>44663</v>
      </c>
      <c r="B653">
        <v>78.84</v>
      </c>
      <c r="C653">
        <v>77.45</v>
      </c>
      <c r="D653">
        <v>31.76</v>
      </c>
      <c r="E653">
        <v>13.65</v>
      </c>
    </row>
    <row r="654" spans="1:5" x14ac:dyDescent="0.25">
      <c r="A654" s="2">
        <v>44664</v>
      </c>
      <c r="B654">
        <v>77.259990000000002</v>
      </c>
      <c r="C654">
        <v>76.81</v>
      </c>
      <c r="D654">
        <v>31.84</v>
      </c>
      <c r="E654">
        <v>13.87</v>
      </c>
    </row>
    <row r="655" spans="1:5" x14ac:dyDescent="0.25">
      <c r="A655" s="2">
        <v>44665</v>
      </c>
      <c r="B655">
        <v>79.78</v>
      </c>
      <c r="C655">
        <v>77.900000000000006</v>
      </c>
      <c r="D655">
        <v>31.87</v>
      </c>
      <c r="E655">
        <v>13.96</v>
      </c>
    </row>
    <row r="656" spans="1:5" x14ac:dyDescent="0.25">
      <c r="A656" s="2">
        <v>44666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44667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44668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44669</v>
      </c>
      <c r="B659">
        <v>79.78</v>
      </c>
      <c r="C659" t="e">
        <v>#N/A</v>
      </c>
      <c r="D659">
        <v>31.67</v>
      </c>
      <c r="E659">
        <v>14.11</v>
      </c>
    </row>
    <row r="660" spans="1:5" x14ac:dyDescent="0.25">
      <c r="A660" s="2">
        <v>44670</v>
      </c>
      <c r="B660">
        <v>79.98</v>
      </c>
      <c r="C660">
        <v>74.78</v>
      </c>
      <c r="D660">
        <v>31.67</v>
      </c>
      <c r="E660">
        <v>14.06</v>
      </c>
    </row>
    <row r="661" spans="1:5" x14ac:dyDescent="0.25">
      <c r="A661" s="2">
        <v>44671</v>
      </c>
      <c r="B661">
        <v>87.6</v>
      </c>
      <c r="C661">
        <v>79.599999999999994</v>
      </c>
      <c r="D661">
        <v>31.57</v>
      </c>
      <c r="E661">
        <v>14.09</v>
      </c>
    </row>
    <row r="662" spans="1:5" x14ac:dyDescent="0.25">
      <c r="A662" s="2">
        <v>44672</v>
      </c>
      <c r="B662">
        <v>86.189989999999995</v>
      </c>
      <c r="C662">
        <v>79.91</v>
      </c>
      <c r="D662">
        <v>31.54</v>
      </c>
      <c r="E662">
        <v>14.03</v>
      </c>
    </row>
    <row r="663" spans="1:5" x14ac:dyDescent="0.25">
      <c r="A663" s="2">
        <v>44673</v>
      </c>
      <c r="B663">
        <v>88.68</v>
      </c>
      <c r="C663">
        <v>82.55</v>
      </c>
      <c r="D663">
        <v>31.38</v>
      </c>
      <c r="E663">
        <v>14.01</v>
      </c>
    </row>
    <row r="664" spans="1:5" x14ac:dyDescent="0.25">
      <c r="A664" s="2">
        <v>44674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44675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44676</v>
      </c>
      <c r="B666">
        <v>83.13</v>
      </c>
      <c r="C666">
        <v>80.91</v>
      </c>
      <c r="D666">
        <v>30.73</v>
      </c>
      <c r="E666">
        <v>13.92</v>
      </c>
    </row>
    <row r="667" spans="1:5" x14ac:dyDescent="0.25">
      <c r="A667" s="2">
        <v>44677</v>
      </c>
      <c r="B667">
        <v>82.35</v>
      </c>
      <c r="C667">
        <v>81.63</v>
      </c>
      <c r="D667">
        <v>30.61</v>
      </c>
      <c r="E667">
        <v>13.83</v>
      </c>
    </row>
    <row r="668" spans="1:5" x14ac:dyDescent="0.25">
      <c r="A668" s="2">
        <v>44678</v>
      </c>
      <c r="B668">
        <v>80.66</v>
      </c>
      <c r="C668">
        <v>80.33</v>
      </c>
      <c r="D668">
        <v>30.64</v>
      </c>
      <c r="E668">
        <v>13.86</v>
      </c>
    </row>
    <row r="669" spans="1:5" x14ac:dyDescent="0.25">
      <c r="A669" s="2">
        <v>44679</v>
      </c>
      <c r="B669">
        <v>82.31</v>
      </c>
      <c r="C669">
        <v>81.150000000000006</v>
      </c>
      <c r="D669">
        <v>30.62</v>
      </c>
      <c r="E669">
        <v>13.9</v>
      </c>
    </row>
    <row r="670" spans="1:5" x14ac:dyDescent="0.25">
      <c r="A670" s="2">
        <v>44680</v>
      </c>
      <c r="B670">
        <v>84.04</v>
      </c>
      <c r="C670">
        <v>80.75</v>
      </c>
      <c r="D670">
        <v>30.44</v>
      </c>
      <c r="E670">
        <v>13.87</v>
      </c>
    </row>
    <row r="671" spans="1:5" x14ac:dyDescent="0.25">
      <c r="A671" s="2">
        <v>44681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44682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44683</v>
      </c>
      <c r="B673">
        <v>82.65</v>
      </c>
      <c r="C673" t="e">
        <v>#N/A</v>
      </c>
      <c r="D673">
        <v>30.23</v>
      </c>
      <c r="E673">
        <v>13.89</v>
      </c>
    </row>
    <row r="674" spans="1:5" x14ac:dyDescent="0.25">
      <c r="A674" s="2">
        <v>44684</v>
      </c>
      <c r="B674">
        <v>87.78</v>
      </c>
      <c r="C674">
        <v>82.88</v>
      </c>
      <c r="D674">
        <v>30.64</v>
      </c>
      <c r="E674">
        <v>13.96</v>
      </c>
    </row>
    <row r="675" spans="1:5" x14ac:dyDescent="0.25">
      <c r="A675" s="2">
        <v>44685</v>
      </c>
      <c r="B675">
        <v>87.9</v>
      </c>
      <c r="C675">
        <v>82.64</v>
      </c>
      <c r="D675">
        <v>30.87</v>
      </c>
      <c r="E675">
        <v>13.9</v>
      </c>
    </row>
    <row r="676" spans="1:5" x14ac:dyDescent="0.25">
      <c r="A676" s="2">
        <v>44686</v>
      </c>
      <c r="B676">
        <v>88.53</v>
      </c>
      <c r="C676">
        <v>84.65</v>
      </c>
      <c r="D676">
        <v>30.33</v>
      </c>
      <c r="E676">
        <v>13.88</v>
      </c>
    </row>
    <row r="677" spans="1:5" x14ac:dyDescent="0.25">
      <c r="A677" s="2">
        <v>44687</v>
      </c>
      <c r="B677">
        <v>91.14</v>
      </c>
      <c r="C677">
        <v>88.8</v>
      </c>
      <c r="D677">
        <v>30.34</v>
      </c>
      <c r="E677">
        <v>13.74</v>
      </c>
    </row>
    <row r="678" spans="1:5" x14ac:dyDescent="0.25">
      <c r="A678" s="2">
        <v>44688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44689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44690</v>
      </c>
      <c r="B680">
        <v>86.62</v>
      </c>
      <c r="C680">
        <v>87.25</v>
      </c>
      <c r="D680">
        <v>30.13</v>
      </c>
      <c r="E680">
        <v>13.69</v>
      </c>
    </row>
    <row r="681" spans="1:5" x14ac:dyDescent="0.25">
      <c r="A681" s="2">
        <v>44691</v>
      </c>
      <c r="B681">
        <v>86.93</v>
      </c>
      <c r="C681">
        <v>87.37</v>
      </c>
      <c r="D681">
        <v>30.59</v>
      </c>
      <c r="E681">
        <v>13.76</v>
      </c>
    </row>
    <row r="682" spans="1:5" x14ac:dyDescent="0.25">
      <c r="A682" s="2">
        <v>44692</v>
      </c>
      <c r="B682">
        <v>88.45</v>
      </c>
      <c r="C682">
        <v>88.97</v>
      </c>
      <c r="D682">
        <v>30.33</v>
      </c>
      <c r="E682">
        <v>13.57</v>
      </c>
    </row>
    <row r="683" spans="1:5" x14ac:dyDescent="0.25">
      <c r="A683" s="2">
        <v>44693</v>
      </c>
      <c r="B683">
        <v>87.87</v>
      </c>
      <c r="C683">
        <v>85.83</v>
      </c>
      <c r="D683">
        <v>29.93</v>
      </c>
      <c r="E683">
        <v>13.67</v>
      </c>
    </row>
    <row r="684" spans="1:5" x14ac:dyDescent="0.25">
      <c r="A684" s="2">
        <v>44694</v>
      </c>
      <c r="B684">
        <v>88.09</v>
      </c>
      <c r="C684">
        <v>84.1</v>
      </c>
      <c r="D684">
        <v>30.17</v>
      </c>
      <c r="E684">
        <v>13.7</v>
      </c>
    </row>
    <row r="685" spans="1:5" x14ac:dyDescent="0.25">
      <c r="A685" s="2">
        <v>44695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44696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44697</v>
      </c>
      <c r="B687">
        <v>89.18</v>
      </c>
      <c r="C687">
        <v>84.72</v>
      </c>
      <c r="D687">
        <v>30.39</v>
      </c>
      <c r="E687">
        <v>13.7</v>
      </c>
    </row>
    <row r="688" spans="1:5" x14ac:dyDescent="0.25">
      <c r="A688" s="2">
        <v>44698</v>
      </c>
      <c r="B688">
        <v>91.329989999999995</v>
      </c>
      <c r="C688">
        <v>85.5</v>
      </c>
      <c r="D688">
        <v>30.87</v>
      </c>
      <c r="E688">
        <v>13.72</v>
      </c>
    </row>
    <row r="689" spans="1:5" x14ac:dyDescent="0.25">
      <c r="A689" s="2">
        <v>44699</v>
      </c>
      <c r="B689">
        <v>84.27</v>
      </c>
      <c r="C689">
        <v>83.07</v>
      </c>
      <c r="D689">
        <v>30.9</v>
      </c>
      <c r="E689">
        <v>13.69</v>
      </c>
    </row>
    <row r="690" spans="1:5" x14ac:dyDescent="0.25">
      <c r="A690" s="2">
        <v>44700</v>
      </c>
      <c r="B690">
        <v>82.82</v>
      </c>
      <c r="C690">
        <v>83.45</v>
      </c>
      <c r="D690">
        <v>30.74</v>
      </c>
      <c r="E690">
        <v>13.72</v>
      </c>
    </row>
    <row r="691" spans="1:5" x14ac:dyDescent="0.25">
      <c r="A691" s="2">
        <v>44701</v>
      </c>
      <c r="B691">
        <v>80.05</v>
      </c>
      <c r="C691">
        <v>82.37</v>
      </c>
      <c r="D691">
        <v>30.81</v>
      </c>
      <c r="E691">
        <v>13.67</v>
      </c>
    </row>
    <row r="692" spans="1:5" x14ac:dyDescent="0.25">
      <c r="A692" s="2">
        <v>44702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44703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44704</v>
      </c>
      <c r="B694">
        <v>77.81</v>
      </c>
      <c r="C694">
        <v>80.099999999999994</v>
      </c>
      <c r="D694">
        <v>31.14</v>
      </c>
      <c r="E694">
        <v>13.63</v>
      </c>
    </row>
    <row r="695" spans="1:5" x14ac:dyDescent="0.25">
      <c r="A695" s="2">
        <v>44705</v>
      </c>
      <c r="B695">
        <v>80.98</v>
      </c>
      <c r="C695">
        <v>80.400000000000006</v>
      </c>
      <c r="D695">
        <v>31.34</v>
      </c>
      <c r="E695">
        <v>13.65</v>
      </c>
    </row>
    <row r="696" spans="1:5" x14ac:dyDescent="0.25">
      <c r="A696" s="2">
        <v>44706</v>
      </c>
      <c r="B696">
        <v>81.040000000000006</v>
      </c>
      <c r="C696">
        <v>80.31</v>
      </c>
      <c r="D696">
        <v>31.66</v>
      </c>
      <c r="E696">
        <v>13.63</v>
      </c>
    </row>
    <row r="697" spans="1:5" x14ac:dyDescent="0.25">
      <c r="A697" s="2">
        <v>44707</v>
      </c>
      <c r="B697">
        <v>84.4</v>
      </c>
      <c r="C697">
        <v>82.47</v>
      </c>
      <c r="D697">
        <v>31.75</v>
      </c>
      <c r="E697">
        <v>13.64</v>
      </c>
    </row>
    <row r="698" spans="1:5" x14ac:dyDescent="0.25">
      <c r="A698" s="2">
        <v>44708</v>
      </c>
      <c r="B698">
        <v>83.84</v>
      </c>
      <c r="C698">
        <v>82.189989999999995</v>
      </c>
      <c r="D698">
        <v>32.43</v>
      </c>
      <c r="E698">
        <v>13.73</v>
      </c>
    </row>
    <row r="699" spans="1:5" x14ac:dyDescent="0.25">
      <c r="A699" s="2">
        <v>44709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44710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44711</v>
      </c>
      <c r="B701">
        <v>83.61</v>
      </c>
      <c r="C701">
        <v>81.17</v>
      </c>
      <c r="D701">
        <v>32.43</v>
      </c>
      <c r="E701">
        <v>13.73</v>
      </c>
    </row>
    <row r="702" spans="1:5" x14ac:dyDescent="0.25">
      <c r="A702" s="2">
        <v>44712</v>
      </c>
      <c r="B702">
        <v>83.66</v>
      </c>
      <c r="C702">
        <v>82.59</v>
      </c>
      <c r="D702">
        <v>32.659999999999997</v>
      </c>
      <c r="E702">
        <v>13.71</v>
      </c>
    </row>
    <row r="703" spans="1:5" x14ac:dyDescent="0.25">
      <c r="A703" s="2">
        <v>44713</v>
      </c>
      <c r="B703">
        <v>85.72</v>
      </c>
      <c r="C703">
        <v>82.66</v>
      </c>
      <c r="D703">
        <v>33.200000000000003</v>
      </c>
      <c r="E703">
        <v>13.8</v>
      </c>
    </row>
    <row r="704" spans="1:5" x14ac:dyDescent="0.25">
      <c r="A704" s="2">
        <v>44714</v>
      </c>
      <c r="B704">
        <v>85.98</v>
      </c>
      <c r="C704" t="e">
        <v>#N/A</v>
      </c>
      <c r="D704">
        <v>32.840000000000003</v>
      </c>
      <c r="E704">
        <v>13.85</v>
      </c>
    </row>
    <row r="705" spans="1:5" x14ac:dyDescent="0.25">
      <c r="A705" s="2">
        <v>44715</v>
      </c>
      <c r="B705">
        <v>86.5</v>
      </c>
      <c r="C705" t="e">
        <v>#N/A</v>
      </c>
      <c r="D705">
        <v>32.729999999999997</v>
      </c>
      <c r="E705">
        <v>13.95</v>
      </c>
    </row>
    <row r="706" spans="1:5" x14ac:dyDescent="0.25">
      <c r="A706" s="2">
        <v>44716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44717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44718</v>
      </c>
      <c r="B708">
        <v>81.08</v>
      </c>
      <c r="C708">
        <v>81.8</v>
      </c>
      <c r="D708">
        <v>32.299999999999997</v>
      </c>
      <c r="E708">
        <v>13.95</v>
      </c>
    </row>
    <row r="709" spans="1:5" x14ac:dyDescent="0.25">
      <c r="A709" s="2">
        <v>44719</v>
      </c>
      <c r="B709">
        <v>80.98</v>
      </c>
      <c r="C709">
        <v>82.56</v>
      </c>
      <c r="D709">
        <v>32.26</v>
      </c>
      <c r="E709">
        <v>13.93</v>
      </c>
    </row>
    <row r="710" spans="1:5" x14ac:dyDescent="0.25">
      <c r="A710" s="2">
        <v>44720</v>
      </c>
      <c r="B710">
        <v>79.489999999999995</v>
      </c>
      <c r="C710">
        <v>81.78</v>
      </c>
      <c r="D710">
        <v>32.93</v>
      </c>
      <c r="E710">
        <v>13.82</v>
      </c>
    </row>
    <row r="711" spans="1:5" x14ac:dyDescent="0.25">
      <c r="A711" s="2">
        <v>44721</v>
      </c>
      <c r="B711">
        <v>80.680000000000007</v>
      </c>
      <c r="C711">
        <v>82.24</v>
      </c>
      <c r="D711">
        <v>32.869999999999997</v>
      </c>
      <c r="E711">
        <v>13.83</v>
      </c>
    </row>
    <row r="712" spans="1:5" x14ac:dyDescent="0.25">
      <c r="A712" s="2">
        <v>44722</v>
      </c>
      <c r="B712">
        <v>81.53</v>
      </c>
      <c r="C712">
        <v>81.75</v>
      </c>
      <c r="D712">
        <v>32.82</v>
      </c>
      <c r="E712">
        <v>13.84</v>
      </c>
    </row>
    <row r="713" spans="1:5" x14ac:dyDescent="0.25">
      <c r="A713" s="2">
        <v>44723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44724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44725</v>
      </c>
      <c r="B715">
        <v>81.2</v>
      </c>
      <c r="C715">
        <v>81.2</v>
      </c>
      <c r="D715">
        <v>32.130000000000003</v>
      </c>
      <c r="E715">
        <v>13.78</v>
      </c>
    </row>
    <row r="716" spans="1:5" x14ac:dyDescent="0.25">
      <c r="A716" s="2">
        <v>44726</v>
      </c>
      <c r="B716">
        <v>83.78</v>
      </c>
      <c r="C716">
        <v>82.11</v>
      </c>
      <c r="D716">
        <v>31.38</v>
      </c>
      <c r="E716">
        <v>13.84</v>
      </c>
    </row>
    <row r="717" spans="1:5" x14ac:dyDescent="0.25">
      <c r="A717" s="2">
        <v>44727</v>
      </c>
      <c r="B717">
        <v>85.83</v>
      </c>
      <c r="C717">
        <v>82.37</v>
      </c>
      <c r="D717">
        <v>31.51</v>
      </c>
      <c r="E717">
        <v>13.85</v>
      </c>
    </row>
    <row r="718" spans="1:5" x14ac:dyDescent="0.25">
      <c r="A718" s="2">
        <v>44728</v>
      </c>
      <c r="B718">
        <v>82.61</v>
      </c>
      <c r="C718">
        <v>82</v>
      </c>
      <c r="D718">
        <v>31</v>
      </c>
      <c r="E718">
        <v>13.83</v>
      </c>
    </row>
    <row r="719" spans="1:5" x14ac:dyDescent="0.25">
      <c r="A719" s="2">
        <v>44729</v>
      </c>
      <c r="B719">
        <v>81.99</v>
      </c>
      <c r="C719">
        <v>81.349999999999994</v>
      </c>
      <c r="D719">
        <v>30.77</v>
      </c>
      <c r="E719">
        <v>13.88</v>
      </c>
    </row>
    <row r="720" spans="1:5" x14ac:dyDescent="0.25">
      <c r="A720" s="2">
        <v>44730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44731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44732</v>
      </c>
      <c r="B722">
        <v>83.59</v>
      </c>
      <c r="C722">
        <v>81.98</v>
      </c>
      <c r="D722">
        <v>30.77</v>
      </c>
      <c r="E722">
        <v>13.88</v>
      </c>
    </row>
    <row r="723" spans="1:5" x14ac:dyDescent="0.25">
      <c r="A723" s="2">
        <v>44733</v>
      </c>
      <c r="B723">
        <v>84.27</v>
      </c>
      <c r="C723">
        <v>81.5</v>
      </c>
      <c r="D723">
        <v>30.3</v>
      </c>
      <c r="E723">
        <v>13.84</v>
      </c>
    </row>
    <row r="724" spans="1:5" x14ac:dyDescent="0.25">
      <c r="A724" s="2">
        <v>44734</v>
      </c>
      <c r="B724">
        <v>81.42</v>
      </c>
      <c r="C724">
        <v>80.38</v>
      </c>
      <c r="D724">
        <v>29.56</v>
      </c>
      <c r="E724">
        <v>13.82</v>
      </c>
    </row>
    <row r="725" spans="1:5" x14ac:dyDescent="0.25">
      <c r="A725" s="2">
        <v>44735</v>
      </c>
      <c r="B725">
        <v>83.67</v>
      </c>
      <c r="C725">
        <v>80.28</v>
      </c>
      <c r="D725">
        <v>29.39</v>
      </c>
      <c r="E725">
        <v>13.9</v>
      </c>
    </row>
    <row r="726" spans="1:5" x14ac:dyDescent="0.25">
      <c r="A726" s="2">
        <v>44736</v>
      </c>
      <c r="B726">
        <v>82.98</v>
      </c>
      <c r="C726">
        <v>80.98</v>
      </c>
      <c r="D726">
        <v>29.59</v>
      </c>
      <c r="E726">
        <v>13.92</v>
      </c>
    </row>
    <row r="727" spans="1:5" x14ac:dyDescent="0.25">
      <c r="A727" s="2">
        <v>44737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44738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44739</v>
      </c>
      <c r="B729">
        <v>84.59</v>
      </c>
      <c r="C729">
        <v>81.239999999999995</v>
      </c>
      <c r="D729">
        <v>29.43</v>
      </c>
      <c r="E729">
        <v>13.8</v>
      </c>
    </row>
    <row r="730" spans="1:5" x14ac:dyDescent="0.25">
      <c r="A730" s="2">
        <v>44740</v>
      </c>
      <c r="B730">
        <v>87.12</v>
      </c>
      <c r="C730">
        <v>82.85</v>
      </c>
      <c r="D730">
        <v>29.51</v>
      </c>
      <c r="E730">
        <v>13.84</v>
      </c>
    </row>
    <row r="731" spans="1:5" x14ac:dyDescent="0.25">
      <c r="A731" s="2">
        <v>44741</v>
      </c>
      <c r="B731">
        <v>88.07</v>
      </c>
      <c r="C731">
        <v>83.46</v>
      </c>
      <c r="D731">
        <v>29.76</v>
      </c>
      <c r="E731">
        <v>13.9</v>
      </c>
    </row>
    <row r="732" spans="1:5" x14ac:dyDescent="0.25">
      <c r="A732" s="2">
        <v>44742</v>
      </c>
      <c r="B732">
        <v>89.88</v>
      </c>
      <c r="C732">
        <v>84.99</v>
      </c>
      <c r="D732">
        <v>31.29</v>
      </c>
      <c r="E732">
        <v>13.91</v>
      </c>
    </row>
    <row r="733" spans="1:5" x14ac:dyDescent="0.25">
      <c r="A733" s="2">
        <v>44743</v>
      </c>
      <c r="B733">
        <v>85.3</v>
      </c>
      <c r="C733">
        <v>85.49</v>
      </c>
      <c r="D733">
        <v>31.02</v>
      </c>
      <c r="E733">
        <v>13.97</v>
      </c>
    </row>
    <row r="734" spans="1:5" x14ac:dyDescent="0.25">
      <c r="A734" s="2">
        <v>44744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44745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44746</v>
      </c>
      <c r="B736">
        <v>84.29</v>
      </c>
      <c r="C736">
        <v>85.38</v>
      </c>
      <c r="D736">
        <v>31.02</v>
      </c>
      <c r="E736">
        <v>13.97</v>
      </c>
    </row>
    <row r="737" spans="1:5" x14ac:dyDescent="0.25">
      <c r="A737" s="2">
        <v>44747</v>
      </c>
      <c r="B737">
        <v>82.99</v>
      </c>
      <c r="C737">
        <v>84.8</v>
      </c>
      <c r="D737">
        <v>30.59</v>
      </c>
      <c r="E737">
        <v>13.84</v>
      </c>
    </row>
    <row r="738" spans="1:5" x14ac:dyDescent="0.25">
      <c r="A738" s="2">
        <v>44748</v>
      </c>
      <c r="B738">
        <v>82.939989999999995</v>
      </c>
      <c r="C738">
        <v>83.009990000000002</v>
      </c>
      <c r="D738">
        <v>30.47</v>
      </c>
      <c r="E738">
        <v>13.82</v>
      </c>
    </row>
    <row r="739" spans="1:5" x14ac:dyDescent="0.25">
      <c r="A739" s="2">
        <v>44749</v>
      </c>
      <c r="B739">
        <v>84.64</v>
      </c>
      <c r="C739">
        <v>81.8</v>
      </c>
      <c r="D739">
        <v>30.58</v>
      </c>
      <c r="E739">
        <v>13.9</v>
      </c>
    </row>
    <row r="740" spans="1:5" x14ac:dyDescent="0.25">
      <c r="A740" s="2">
        <v>44750</v>
      </c>
      <c r="B740">
        <v>82.509990000000002</v>
      </c>
      <c r="C740">
        <v>81.5</v>
      </c>
      <c r="D740">
        <v>30.37</v>
      </c>
      <c r="E740">
        <v>13.6</v>
      </c>
    </row>
    <row r="741" spans="1:5" x14ac:dyDescent="0.25">
      <c r="A741" s="2">
        <v>44751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44752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44753</v>
      </c>
      <c r="B743">
        <v>84.07</v>
      </c>
      <c r="C743">
        <v>82.35</v>
      </c>
      <c r="D743">
        <v>29.81</v>
      </c>
      <c r="E743">
        <v>13.61</v>
      </c>
    </row>
    <row r="744" spans="1:5" x14ac:dyDescent="0.25">
      <c r="A744" s="2">
        <v>44754</v>
      </c>
      <c r="B744">
        <v>85.37</v>
      </c>
      <c r="C744">
        <v>82.54</v>
      </c>
      <c r="D744">
        <v>29.28</v>
      </c>
      <c r="E744">
        <v>13.59</v>
      </c>
    </row>
    <row r="745" spans="1:5" x14ac:dyDescent="0.25">
      <c r="A745" s="2">
        <v>44755</v>
      </c>
      <c r="B745">
        <v>83.59</v>
      </c>
      <c r="C745">
        <v>81.349999999999994</v>
      </c>
      <c r="D745">
        <v>29</v>
      </c>
      <c r="E745">
        <v>13.37</v>
      </c>
    </row>
    <row r="746" spans="1:5" x14ac:dyDescent="0.25">
      <c r="A746" s="2">
        <v>44756</v>
      </c>
      <c r="B746">
        <v>83.7</v>
      </c>
      <c r="C746">
        <v>81.400000000000006</v>
      </c>
      <c r="D746">
        <v>28.59</v>
      </c>
      <c r="E746">
        <v>13.43</v>
      </c>
    </row>
    <row r="747" spans="1:5" x14ac:dyDescent="0.25">
      <c r="A747" s="2">
        <v>44757</v>
      </c>
      <c r="B747">
        <v>85.09</v>
      </c>
      <c r="C747">
        <v>83.37</v>
      </c>
      <c r="D747">
        <v>28.44</v>
      </c>
      <c r="E747">
        <v>13.24</v>
      </c>
    </row>
    <row r="748" spans="1:5" x14ac:dyDescent="0.25">
      <c r="A748" s="2">
        <v>44758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44759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44760</v>
      </c>
      <c r="B750">
        <v>84.66</v>
      </c>
      <c r="C750">
        <v>83.95</v>
      </c>
      <c r="D750">
        <v>28.15</v>
      </c>
      <c r="E750">
        <v>13.27</v>
      </c>
    </row>
    <row r="751" spans="1:5" x14ac:dyDescent="0.25">
      <c r="A751" s="2">
        <v>44761</v>
      </c>
      <c r="B751">
        <v>83.37</v>
      </c>
      <c r="C751">
        <v>83.14</v>
      </c>
      <c r="D751">
        <v>28.51</v>
      </c>
      <c r="E751">
        <v>13.39</v>
      </c>
    </row>
    <row r="752" spans="1:5" x14ac:dyDescent="0.25">
      <c r="A752" s="2">
        <v>44762</v>
      </c>
      <c r="B752">
        <v>78.58</v>
      </c>
      <c r="C752">
        <v>78.63</v>
      </c>
      <c r="D752">
        <v>28.48</v>
      </c>
      <c r="E752">
        <v>13.37</v>
      </c>
    </row>
    <row r="753" spans="1:5" x14ac:dyDescent="0.25">
      <c r="A753" s="2">
        <v>44763</v>
      </c>
      <c r="B753">
        <v>77.849999999999994</v>
      </c>
      <c r="C753">
        <v>78.27</v>
      </c>
      <c r="D753">
        <v>28.35</v>
      </c>
      <c r="E753">
        <v>13.3</v>
      </c>
    </row>
    <row r="754" spans="1:5" x14ac:dyDescent="0.25">
      <c r="A754" s="2">
        <v>44764</v>
      </c>
      <c r="B754">
        <v>76.03</v>
      </c>
      <c r="C754">
        <v>77.03</v>
      </c>
      <c r="D754">
        <v>28.21</v>
      </c>
      <c r="E754">
        <v>13.03</v>
      </c>
    </row>
    <row r="755" spans="1:5" x14ac:dyDescent="0.25">
      <c r="A755" s="2">
        <v>44765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44766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44767</v>
      </c>
      <c r="B757">
        <v>76.08</v>
      </c>
      <c r="C757">
        <v>76.25</v>
      </c>
      <c r="D757">
        <v>27.98</v>
      </c>
      <c r="E757">
        <v>13.03</v>
      </c>
    </row>
    <row r="758" spans="1:5" x14ac:dyDescent="0.25">
      <c r="A758" s="2">
        <v>44768</v>
      </c>
      <c r="B758">
        <v>76.39</v>
      </c>
      <c r="C758">
        <v>76.89</v>
      </c>
      <c r="D758">
        <v>28.04</v>
      </c>
      <c r="E758">
        <v>13.04</v>
      </c>
    </row>
    <row r="759" spans="1:5" x14ac:dyDescent="0.25">
      <c r="A759" s="2">
        <v>44769</v>
      </c>
      <c r="B759">
        <v>75.849999999999994</v>
      </c>
      <c r="C759">
        <v>76.11</v>
      </c>
      <c r="D759">
        <v>28.22</v>
      </c>
      <c r="E759">
        <v>13.11</v>
      </c>
    </row>
    <row r="760" spans="1:5" x14ac:dyDescent="0.25">
      <c r="A760" s="2">
        <v>44770</v>
      </c>
      <c r="B760">
        <v>78.680000000000007</v>
      </c>
      <c r="C760">
        <v>77.900000000000006</v>
      </c>
      <c r="D760">
        <v>28.3</v>
      </c>
      <c r="E760">
        <v>13.08</v>
      </c>
    </row>
    <row r="761" spans="1:5" x14ac:dyDescent="0.25">
      <c r="A761" s="2">
        <v>44771</v>
      </c>
      <c r="B761">
        <v>78.27</v>
      </c>
      <c r="C761">
        <v>78.33</v>
      </c>
      <c r="D761">
        <v>28.95</v>
      </c>
      <c r="E761">
        <v>13.08</v>
      </c>
    </row>
    <row r="762" spans="1:5" x14ac:dyDescent="0.25">
      <c r="A762" s="2">
        <v>44772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44773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44774</v>
      </c>
      <c r="B764">
        <v>80.28</v>
      </c>
      <c r="C764">
        <v>78.78</v>
      </c>
      <c r="D764">
        <v>29.6</v>
      </c>
      <c r="E764">
        <v>13.19</v>
      </c>
    </row>
    <row r="765" spans="1:5" x14ac:dyDescent="0.25">
      <c r="A765" s="2">
        <v>44775</v>
      </c>
      <c r="B765">
        <v>81.66</v>
      </c>
      <c r="C765">
        <v>79.209999999999994</v>
      </c>
      <c r="D765">
        <v>30.03</v>
      </c>
      <c r="E765">
        <v>13.19</v>
      </c>
    </row>
    <row r="766" spans="1:5" x14ac:dyDescent="0.25">
      <c r="A766" s="2">
        <v>44776</v>
      </c>
      <c r="B766">
        <v>83.71</v>
      </c>
      <c r="C766">
        <v>80.52</v>
      </c>
      <c r="D766">
        <v>30.68</v>
      </c>
      <c r="E766">
        <v>13.19</v>
      </c>
    </row>
    <row r="767" spans="1:5" x14ac:dyDescent="0.25">
      <c r="A767" s="2">
        <v>44777</v>
      </c>
      <c r="B767">
        <v>83.9</v>
      </c>
      <c r="C767">
        <v>80.31</v>
      </c>
      <c r="D767">
        <v>30.19</v>
      </c>
      <c r="E767">
        <v>13.21</v>
      </c>
    </row>
    <row r="768" spans="1:5" x14ac:dyDescent="0.25">
      <c r="A768" s="2">
        <v>44778</v>
      </c>
      <c r="B768">
        <v>84.48</v>
      </c>
      <c r="C768">
        <v>81.31</v>
      </c>
      <c r="D768">
        <v>30.44</v>
      </c>
      <c r="E768">
        <v>13.2</v>
      </c>
    </row>
    <row r="769" spans="1:5" x14ac:dyDescent="0.25">
      <c r="A769" s="2">
        <v>44779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44780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44781</v>
      </c>
      <c r="B771">
        <v>83.53</v>
      </c>
      <c r="C771">
        <v>81.39</v>
      </c>
      <c r="D771">
        <v>31.13</v>
      </c>
      <c r="E771">
        <v>13.16</v>
      </c>
    </row>
    <row r="772" spans="1:5" x14ac:dyDescent="0.25">
      <c r="A772" s="2">
        <v>44782</v>
      </c>
      <c r="B772">
        <v>85.65</v>
      </c>
      <c r="C772">
        <v>82.23</v>
      </c>
      <c r="D772">
        <v>32.270000000000003</v>
      </c>
      <c r="E772">
        <v>13.16</v>
      </c>
    </row>
    <row r="773" spans="1:5" x14ac:dyDescent="0.25">
      <c r="A773" s="2">
        <v>44783</v>
      </c>
      <c r="B773">
        <v>85.63</v>
      </c>
      <c r="C773">
        <v>82.3</v>
      </c>
      <c r="D773">
        <v>32.520000000000003</v>
      </c>
      <c r="E773">
        <v>13.16</v>
      </c>
    </row>
    <row r="774" spans="1:5" x14ac:dyDescent="0.25">
      <c r="A774" s="2">
        <v>44784</v>
      </c>
      <c r="B774">
        <v>87.27</v>
      </c>
      <c r="C774">
        <v>84.8</v>
      </c>
      <c r="D774">
        <v>32.61</v>
      </c>
      <c r="E774">
        <v>13.48</v>
      </c>
    </row>
    <row r="775" spans="1:5" x14ac:dyDescent="0.25">
      <c r="A775" s="2">
        <v>44785</v>
      </c>
      <c r="B775">
        <v>88.58</v>
      </c>
      <c r="C775">
        <v>86.81</v>
      </c>
      <c r="D775">
        <v>32.18</v>
      </c>
      <c r="E775">
        <v>13.16</v>
      </c>
    </row>
    <row r="776" spans="1:5" x14ac:dyDescent="0.25">
      <c r="A776" s="2">
        <v>44786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44787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44788</v>
      </c>
      <c r="B778">
        <v>90.48</v>
      </c>
      <c r="C778">
        <v>89.939989999999995</v>
      </c>
      <c r="D778">
        <v>31.91</v>
      </c>
      <c r="E778">
        <v>13.37</v>
      </c>
    </row>
    <row r="779" spans="1:5" x14ac:dyDescent="0.25">
      <c r="A779" s="2">
        <v>44789</v>
      </c>
      <c r="B779">
        <v>91.77</v>
      </c>
      <c r="C779">
        <v>92.759990000000002</v>
      </c>
      <c r="D779">
        <v>31.16</v>
      </c>
      <c r="E779">
        <v>13.52</v>
      </c>
    </row>
    <row r="780" spans="1:5" x14ac:dyDescent="0.25">
      <c r="A780" s="2">
        <v>44790</v>
      </c>
      <c r="B780">
        <v>95.5</v>
      </c>
      <c r="C780">
        <v>94.38</v>
      </c>
      <c r="D780">
        <v>31.2</v>
      </c>
      <c r="E780">
        <v>13.57</v>
      </c>
    </row>
    <row r="781" spans="1:5" x14ac:dyDescent="0.25">
      <c r="A781" s="2">
        <v>44791</v>
      </c>
      <c r="B781">
        <v>95.72</v>
      </c>
      <c r="C781">
        <v>94.78</v>
      </c>
      <c r="D781">
        <v>31.46</v>
      </c>
      <c r="E781">
        <v>13.57</v>
      </c>
    </row>
    <row r="782" spans="1:5" x14ac:dyDescent="0.25">
      <c r="A782" s="2">
        <v>44792</v>
      </c>
      <c r="B782">
        <v>97.67</v>
      </c>
      <c r="C782">
        <v>97.75</v>
      </c>
      <c r="D782">
        <v>31.25</v>
      </c>
      <c r="E782">
        <v>13.72</v>
      </c>
    </row>
    <row r="783" spans="1:5" x14ac:dyDescent="0.25">
      <c r="A783" s="2">
        <v>44793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44794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44795</v>
      </c>
      <c r="B785">
        <v>91.829989999999995</v>
      </c>
      <c r="C785">
        <v>94.92</v>
      </c>
      <c r="D785">
        <v>31.06</v>
      </c>
      <c r="E785">
        <v>13.63</v>
      </c>
    </row>
    <row r="786" spans="1:5" x14ac:dyDescent="0.25">
      <c r="A786" s="2">
        <v>44796</v>
      </c>
      <c r="B786">
        <v>88.939989999999995</v>
      </c>
      <c r="C786">
        <v>93.16</v>
      </c>
      <c r="D786">
        <v>30.85</v>
      </c>
      <c r="E786">
        <v>13.72</v>
      </c>
    </row>
    <row r="787" spans="1:5" x14ac:dyDescent="0.25">
      <c r="A787" s="2">
        <v>44797</v>
      </c>
      <c r="B787">
        <v>88.86</v>
      </c>
      <c r="C787">
        <v>93.14</v>
      </c>
      <c r="D787">
        <v>28.8</v>
      </c>
      <c r="E787">
        <v>13.69</v>
      </c>
    </row>
    <row r="788" spans="1:5" x14ac:dyDescent="0.25">
      <c r="A788" s="2">
        <v>44798</v>
      </c>
      <c r="B788">
        <v>88.95</v>
      </c>
      <c r="C788">
        <v>95.329989999999995</v>
      </c>
      <c r="D788">
        <v>28.31</v>
      </c>
      <c r="E788">
        <v>13.61</v>
      </c>
    </row>
    <row r="789" spans="1:5" x14ac:dyDescent="0.25">
      <c r="A789" s="2">
        <v>44799</v>
      </c>
      <c r="B789">
        <v>89.939989999999995</v>
      </c>
      <c r="C789">
        <v>97.3</v>
      </c>
      <c r="D789">
        <v>28.19</v>
      </c>
      <c r="E789">
        <v>13.59</v>
      </c>
    </row>
    <row r="790" spans="1:5" x14ac:dyDescent="0.25">
      <c r="A790" s="2">
        <v>44800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44801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44802</v>
      </c>
      <c r="B792">
        <v>86.24</v>
      </c>
      <c r="C792" t="e">
        <v>#N/A</v>
      </c>
      <c r="D792">
        <v>28.03</v>
      </c>
      <c r="E792">
        <v>13.46</v>
      </c>
    </row>
    <row r="793" spans="1:5" x14ac:dyDescent="0.25">
      <c r="A793" s="2">
        <v>44803</v>
      </c>
      <c r="B793">
        <v>80.34</v>
      </c>
      <c r="C793">
        <v>92.63</v>
      </c>
      <c r="D793">
        <v>27.4</v>
      </c>
      <c r="E793">
        <v>13.43</v>
      </c>
    </row>
    <row r="794" spans="1:5" x14ac:dyDescent="0.25">
      <c r="A794" s="2">
        <v>44804</v>
      </c>
      <c r="B794">
        <v>79.61</v>
      </c>
      <c r="C794">
        <v>97.09</v>
      </c>
      <c r="D794">
        <v>27.16</v>
      </c>
      <c r="E794">
        <v>13.52</v>
      </c>
    </row>
    <row r="795" spans="1:5" x14ac:dyDescent="0.25">
      <c r="A795" s="2">
        <v>44805</v>
      </c>
      <c r="B795">
        <v>80.33</v>
      </c>
      <c r="C795">
        <v>97.009990000000002</v>
      </c>
      <c r="D795">
        <v>26.88</v>
      </c>
      <c r="E795">
        <v>13.48</v>
      </c>
    </row>
    <row r="796" spans="1:5" x14ac:dyDescent="0.25">
      <c r="A796" s="2">
        <v>44806</v>
      </c>
      <c r="B796">
        <v>77.45</v>
      </c>
      <c r="C796">
        <v>95.75</v>
      </c>
      <c r="D796">
        <v>27.74</v>
      </c>
      <c r="E796">
        <v>13.5</v>
      </c>
    </row>
    <row r="797" spans="1:5" x14ac:dyDescent="0.25">
      <c r="A797" s="2">
        <v>44807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44808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44809</v>
      </c>
      <c r="B799">
        <v>74.05</v>
      </c>
      <c r="C799">
        <v>92.25</v>
      </c>
      <c r="D799">
        <v>27.74</v>
      </c>
      <c r="E799">
        <v>13.5</v>
      </c>
    </row>
    <row r="800" spans="1:5" x14ac:dyDescent="0.25">
      <c r="A800" s="2">
        <v>44810</v>
      </c>
      <c r="B800">
        <v>69.569999999999993</v>
      </c>
      <c r="C800">
        <v>87.13</v>
      </c>
      <c r="D800">
        <v>27.74</v>
      </c>
      <c r="E800">
        <v>13.37</v>
      </c>
    </row>
    <row r="801" spans="1:5" x14ac:dyDescent="0.25">
      <c r="A801" s="2">
        <v>44811</v>
      </c>
      <c r="B801">
        <v>68.709999999999994</v>
      </c>
      <c r="C801">
        <v>80</v>
      </c>
      <c r="D801">
        <v>27.49</v>
      </c>
      <c r="E801">
        <v>13.2</v>
      </c>
    </row>
    <row r="802" spans="1:5" x14ac:dyDescent="0.25">
      <c r="A802" s="2">
        <v>44812</v>
      </c>
      <c r="B802">
        <v>66.930000000000007</v>
      </c>
      <c r="C802">
        <v>76.430000000000007</v>
      </c>
      <c r="D802">
        <v>27.1</v>
      </c>
      <c r="E802">
        <v>12.99</v>
      </c>
    </row>
    <row r="803" spans="1:5" x14ac:dyDescent="0.25">
      <c r="A803" s="2">
        <v>44813</v>
      </c>
      <c r="B803">
        <v>65.72</v>
      </c>
      <c r="C803">
        <v>76.67</v>
      </c>
      <c r="D803">
        <v>27.25</v>
      </c>
      <c r="E803">
        <v>13.24</v>
      </c>
    </row>
    <row r="804" spans="1:5" x14ac:dyDescent="0.25">
      <c r="A804" s="2">
        <v>44814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44815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44816</v>
      </c>
      <c r="B806">
        <v>71.439989999999995</v>
      </c>
      <c r="C806">
        <v>79.86</v>
      </c>
      <c r="D806">
        <v>27.7</v>
      </c>
      <c r="E806">
        <v>13.27</v>
      </c>
    </row>
    <row r="807" spans="1:5" x14ac:dyDescent="0.25">
      <c r="A807" s="2">
        <v>44817</v>
      </c>
      <c r="B807">
        <v>69.36</v>
      </c>
      <c r="C807">
        <v>78.989999999999995</v>
      </c>
      <c r="D807">
        <v>27.52</v>
      </c>
      <c r="E807">
        <v>13.23</v>
      </c>
    </row>
    <row r="808" spans="1:5" x14ac:dyDescent="0.25">
      <c r="A808" s="2">
        <v>44818</v>
      </c>
      <c r="B808">
        <v>72.14</v>
      </c>
      <c r="C808">
        <v>79.25</v>
      </c>
      <c r="D808">
        <v>27.84</v>
      </c>
      <c r="E808">
        <v>13.26</v>
      </c>
    </row>
    <row r="809" spans="1:5" x14ac:dyDescent="0.25">
      <c r="A809" s="2">
        <v>44819</v>
      </c>
      <c r="B809">
        <v>71.45</v>
      </c>
      <c r="C809">
        <v>77.48</v>
      </c>
      <c r="D809">
        <v>28.18</v>
      </c>
      <c r="E809">
        <v>13.33</v>
      </c>
    </row>
    <row r="810" spans="1:5" x14ac:dyDescent="0.25">
      <c r="A810" s="2">
        <v>44820</v>
      </c>
      <c r="B810">
        <v>72.87</v>
      </c>
      <c r="C810">
        <v>76.569999999999993</v>
      </c>
      <c r="D810">
        <v>27.93</v>
      </c>
      <c r="E810">
        <v>13.37</v>
      </c>
    </row>
    <row r="811" spans="1:5" x14ac:dyDescent="0.25">
      <c r="A811" s="2">
        <v>44821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44822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44823</v>
      </c>
      <c r="B813">
        <v>70.709999999999994</v>
      </c>
      <c r="C813">
        <v>74.88</v>
      </c>
      <c r="D813">
        <v>27.65</v>
      </c>
      <c r="E813">
        <v>13.23</v>
      </c>
    </row>
    <row r="814" spans="1:5" x14ac:dyDescent="0.25">
      <c r="A814" s="2">
        <v>44824</v>
      </c>
      <c r="B814">
        <v>70.739999999999995</v>
      </c>
      <c r="C814">
        <v>73.92</v>
      </c>
      <c r="D814">
        <v>27.37</v>
      </c>
      <c r="E814">
        <v>13.07</v>
      </c>
    </row>
    <row r="815" spans="1:5" x14ac:dyDescent="0.25">
      <c r="A815" s="2">
        <v>44825</v>
      </c>
      <c r="B815">
        <v>69.400000000000006</v>
      </c>
      <c r="C815">
        <v>74.75</v>
      </c>
      <c r="D815">
        <v>27.13</v>
      </c>
      <c r="E815">
        <v>12.96</v>
      </c>
    </row>
    <row r="816" spans="1:5" x14ac:dyDescent="0.25">
      <c r="A816" s="2">
        <v>44826</v>
      </c>
      <c r="B816">
        <v>70.05</v>
      </c>
      <c r="C816">
        <v>75.759990000000002</v>
      </c>
      <c r="D816">
        <v>27.04</v>
      </c>
      <c r="E816">
        <v>12.82</v>
      </c>
    </row>
    <row r="817" spans="1:5" x14ac:dyDescent="0.25">
      <c r="A817" s="2">
        <v>44827</v>
      </c>
      <c r="B817">
        <v>65.41</v>
      </c>
      <c r="C817">
        <v>74.03</v>
      </c>
      <c r="D817">
        <v>26.11</v>
      </c>
      <c r="E817">
        <v>12.68</v>
      </c>
    </row>
    <row r="818" spans="1:5" x14ac:dyDescent="0.25">
      <c r="A818" s="2">
        <v>44828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44829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44830</v>
      </c>
      <c r="B820">
        <v>69.97</v>
      </c>
      <c r="C820">
        <v>75.28</v>
      </c>
      <c r="D820">
        <v>26.16</v>
      </c>
      <c r="E820">
        <v>12.74</v>
      </c>
    </row>
    <row r="821" spans="1:5" x14ac:dyDescent="0.25">
      <c r="A821" s="2">
        <v>44831</v>
      </c>
      <c r="B821">
        <v>67.959999999999994</v>
      </c>
      <c r="C821">
        <v>75.67</v>
      </c>
      <c r="D821">
        <v>26.11</v>
      </c>
      <c r="E821">
        <v>12.76</v>
      </c>
    </row>
    <row r="822" spans="1:5" x14ac:dyDescent="0.25">
      <c r="A822" s="2">
        <v>44832</v>
      </c>
      <c r="B822">
        <v>65.150000000000006</v>
      </c>
      <c r="C822">
        <v>75.259990000000002</v>
      </c>
      <c r="D822">
        <v>26.3</v>
      </c>
      <c r="E822">
        <v>12.85</v>
      </c>
    </row>
    <row r="823" spans="1:5" x14ac:dyDescent="0.25">
      <c r="A823" s="2">
        <v>44833</v>
      </c>
      <c r="B823">
        <v>65.73</v>
      </c>
      <c r="C823">
        <v>74.95</v>
      </c>
      <c r="D823">
        <v>26.58</v>
      </c>
      <c r="E823">
        <v>12.95</v>
      </c>
    </row>
    <row r="824" spans="1:5" x14ac:dyDescent="0.25">
      <c r="A824" s="2">
        <v>44834</v>
      </c>
      <c r="B824">
        <v>66.73</v>
      </c>
      <c r="C824">
        <v>75.03</v>
      </c>
      <c r="D824">
        <v>26.84</v>
      </c>
      <c r="E824">
        <v>13.07</v>
      </c>
    </row>
    <row r="825" spans="1:5" x14ac:dyDescent="0.25">
      <c r="A825" s="2">
        <v>44835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44836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44837</v>
      </c>
      <c r="B827">
        <v>65.939989999999995</v>
      </c>
      <c r="C827">
        <v>74.03</v>
      </c>
      <c r="D827">
        <v>27.37</v>
      </c>
      <c r="E827">
        <v>13.1</v>
      </c>
    </row>
    <row r="828" spans="1:5" x14ac:dyDescent="0.25">
      <c r="A828" s="2">
        <v>44838</v>
      </c>
      <c r="B828">
        <v>66.92</v>
      </c>
      <c r="C828">
        <v>73.63</v>
      </c>
      <c r="D828">
        <v>27.66</v>
      </c>
      <c r="E828">
        <v>13.21</v>
      </c>
    </row>
    <row r="829" spans="1:5" x14ac:dyDescent="0.25">
      <c r="A829" s="2">
        <v>44839</v>
      </c>
      <c r="B829">
        <v>67.069999999999993</v>
      </c>
      <c r="C829">
        <v>72.8</v>
      </c>
      <c r="D829">
        <v>27.27</v>
      </c>
      <c r="E829">
        <v>13.21</v>
      </c>
    </row>
    <row r="830" spans="1:5" x14ac:dyDescent="0.25">
      <c r="A830" s="2">
        <v>44840</v>
      </c>
      <c r="B830">
        <v>68.959999999999994</v>
      </c>
      <c r="C830">
        <v>73.77</v>
      </c>
      <c r="D830">
        <v>27.79</v>
      </c>
      <c r="E830">
        <v>13.36</v>
      </c>
    </row>
    <row r="831" spans="1:5" x14ac:dyDescent="0.25">
      <c r="A831" s="2">
        <v>44841</v>
      </c>
      <c r="B831">
        <v>69.849999999999994</v>
      </c>
      <c r="C831">
        <v>74.599999999999994</v>
      </c>
      <c r="D831">
        <v>27.84</v>
      </c>
      <c r="E831">
        <v>13.35</v>
      </c>
    </row>
    <row r="832" spans="1:5" x14ac:dyDescent="0.25">
      <c r="A832" s="2">
        <v>44842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44843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44844</v>
      </c>
      <c r="B834">
        <v>66.77</v>
      </c>
      <c r="C834">
        <v>71.739999999999995</v>
      </c>
      <c r="D834">
        <v>27.99</v>
      </c>
      <c r="E834">
        <v>13.34</v>
      </c>
    </row>
    <row r="835" spans="1:5" x14ac:dyDescent="0.25">
      <c r="A835" s="2">
        <v>44845</v>
      </c>
      <c r="B835">
        <v>66.34</v>
      </c>
      <c r="C835">
        <v>70.47</v>
      </c>
      <c r="D835">
        <v>28.37</v>
      </c>
      <c r="E835">
        <v>13.29</v>
      </c>
    </row>
    <row r="836" spans="1:5" x14ac:dyDescent="0.25">
      <c r="A836" s="2">
        <v>44846</v>
      </c>
      <c r="B836">
        <v>66.709999999999994</v>
      </c>
      <c r="C836">
        <v>71.849999999999994</v>
      </c>
      <c r="D836">
        <v>28.45</v>
      </c>
      <c r="E836">
        <v>13.29</v>
      </c>
    </row>
    <row r="837" spans="1:5" x14ac:dyDescent="0.25">
      <c r="A837" s="2">
        <v>44847</v>
      </c>
      <c r="B837">
        <v>68.84</v>
      </c>
      <c r="C837">
        <v>72.900000000000006</v>
      </c>
      <c r="D837">
        <v>28.63</v>
      </c>
      <c r="E837">
        <v>13.29</v>
      </c>
    </row>
    <row r="838" spans="1:5" x14ac:dyDescent="0.25">
      <c r="A838" s="2">
        <v>44848</v>
      </c>
      <c r="B838">
        <v>68.02</v>
      </c>
      <c r="C838">
        <v>71.010000000000005</v>
      </c>
      <c r="D838">
        <v>28.44</v>
      </c>
      <c r="E838">
        <v>13.22</v>
      </c>
    </row>
    <row r="839" spans="1:5" x14ac:dyDescent="0.25">
      <c r="A839" s="2">
        <v>44849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44850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44851</v>
      </c>
      <c r="B841">
        <v>67.510000000000005</v>
      </c>
      <c r="C841">
        <v>70.2</v>
      </c>
      <c r="D841">
        <v>28.39</v>
      </c>
      <c r="E841">
        <v>13.16</v>
      </c>
    </row>
    <row r="842" spans="1:5" x14ac:dyDescent="0.25">
      <c r="A842" s="2">
        <v>44852</v>
      </c>
      <c r="B842">
        <v>67.77</v>
      </c>
      <c r="C842">
        <v>70.189989999999995</v>
      </c>
      <c r="D842">
        <v>28.15</v>
      </c>
      <c r="E842">
        <v>13.03</v>
      </c>
    </row>
    <row r="843" spans="1:5" x14ac:dyDescent="0.25">
      <c r="A843" s="2">
        <v>44853</v>
      </c>
      <c r="B843">
        <v>67.290000000000006</v>
      </c>
      <c r="C843">
        <v>68.709999999999994</v>
      </c>
      <c r="D843">
        <v>27.88</v>
      </c>
      <c r="E843">
        <v>12.8</v>
      </c>
    </row>
    <row r="844" spans="1:5" x14ac:dyDescent="0.25">
      <c r="A844" s="2">
        <v>44854</v>
      </c>
      <c r="B844">
        <v>66.87</v>
      </c>
      <c r="C844">
        <v>68.72</v>
      </c>
      <c r="D844">
        <v>27.84</v>
      </c>
      <c r="E844">
        <v>12.88</v>
      </c>
    </row>
    <row r="845" spans="1:5" x14ac:dyDescent="0.25">
      <c r="A845" s="2">
        <v>44855</v>
      </c>
      <c r="B845">
        <v>68.72</v>
      </c>
      <c r="C845">
        <v>69.569999999999993</v>
      </c>
      <c r="D845">
        <v>28.06</v>
      </c>
      <c r="E845">
        <v>12.92</v>
      </c>
    </row>
    <row r="846" spans="1:5" x14ac:dyDescent="0.25">
      <c r="A846" s="2">
        <v>44856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44857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44858</v>
      </c>
      <c r="B848">
        <v>72.319999999999993</v>
      </c>
      <c r="C848">
        <v>72.05</v>
      </c>
      <c r="D848">
        <v>28.34</v>
      </c>
      <c r="E848">
        <v>12.96</v>
      </c>
    </row>
    <row r="849" spans="1:5" x14ac:dyDescent="0.25">
      <c r="A849" s="2">
        <v>44859</v>
      </c>
      <c r="B849">
        <v>77.11</v>
      </c>
      <c r="C849">
        <v>75.97</v>
      </c>
      <c r="D849">
        <v>28.45</v>
      </c>
      <c r="E849">
        <v>12.99</v>
      </c>
    </row>
    <row r="850" spans="1:5" x14ac:dyDescent="0.25">
      <c r="A850" s="2">
        <v>44860</v>
      </c>
      <c r="B850">
        <v>75.790000000000006</v>
      </c>
      <c r="C850">
        <v>76</v>
      </c>
      <c r="D850">
        <v>28.54</v>
      </c>
      <c r="E850">
        <v>13.04</v>
      </c>
    </row>
    <row r="851" spans="1:5" x14ac:dyDescent="0.25">
      <c r="A851" s="2">
        <v>44861</v>
      </c>
      <c r="B851">
        <v>80.209999999999994</v>
      </c>
      <c r="C851">
        <v>77.95</v>
      </c>
      <c r="D851">
        <v>28.93</v>
      </c>
      <c r="E851">
        <v>13.27</v>
      </c>
    </row>
    <row r="852" spans="1:5" x14ac:dyDescent="0.25">
      <c r="A852" s="2">
        <v>44862</v>
      </c>
      <c r="B852">
        <v>81.209999999999994</v>
      </c>
      <c r="C852">
        <v>78.36</v>
      </c>
      <c r="D852">
        <v>29.51</v>
      </c>
      <c r="E852">
        <v>13.37</v>
      </c>
    </row>
    <row r="853" spans="1:5" x14ac:dyDescent="0.25">
      <c r="A853" s="2">
        <v>44863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44864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44865</v>
      </c>
      <c r="B855">
        <v>79.97</v>
      </c>
      <c r="C855">
        <v>77.650000000000006</v>
      </c>
      <c r="D855">
        <v>30.07</v>
      </c>
      <c r="E855">
        <v>13.41</v>
      </c>
    </row>
    <row r="856" spans="1:5" x14ac:dyDescent="0.25">
      <c r="A856" s="2">
        <v>44866</v>
      </c>
      <c r="B856">
        <v>76.72</v>
      </c>
      <c r="C856">
        <v>74.709999999999994</v>
      </c>
      <c r="D856">
        <v>29.65</v>
      </c>
      <c r="E856">
        <v>13.49</v>
      </c>
    </row>
    <row r="857" spans="1:5" x14ac:dyDescent="0.25">
      <c r="A857" s="2">
        <v>44867</v>
      </c>
      <c r="B857">
        <v>76.7</v>
      </c>
      <c r="C857">
        <v>73.680000000000007</v>
      </c>
      <c r="D857">
        <v>29.16</v>
      </c>
      <c r="E857">
        <v>13.67</v>
      </c>
    </row>
    <row r="858" spans="1:5" x14ac:dyDescent="0.25">
      <c r="A858" s="2">
        <v>44868</v>
      </c>
      <c r="B858">
        <v>76.28</v>
      </c>
      <c r="C858">
        <v>73.290000000000006</v>
      </c>
      <c r="D858">
        <v>28.74</v>
      </c>
      <c r="E858">
        <v>13.59</v>
      </c>
    </row>
    <row r="859" spans="1:5" x14ac:dyDescent="0.25">
      <c r="A859" s="2">
        <v>44869</v>
      </c>
      <c r="B859">
        <v>76.36</v>
      </c>
      <c r="C859">
        <v>73.739999999999995</v>
      </c>
      <c r="D859">
        <v>28.49</v>
      </c>
      <c r="E859">
        <v>13.54</v>
      </c>
    </row>
    <row r="860" spans="1:5" x14ac:dyDescent="0.25">
      <c r="A860" s="2">
        <v>44870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44871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44872</v>
      </c>
      <c r="B862">
        <v>77.489999999999995</v>
      </c>
      <c r="C862">
        <v>74.59</v>
      </c>
      <c r="D862">
        <v>28.37</v>
      </c>
      <c r="E862">
        <v>13.44</v>
      </c>
    </row>
    <row r="863" spans="1:5" x14ac:dyDescent="0.25">
      <c r="A863" s="2">
        <v>44873</v>
      </c>
      <c r="B863">
        <v>76.06</v>
      </c>
      <c r="C863">
        <v>73.900000000000006</v>
      </c>
      <c r="D863">
        <v>28.46</v>
      </c>
      <c r="E863">
        <v>13.34</v>
      </c>
    </row>
    <row r="864" spans="1:5" x14ac:dyDescent="0.25">
      <c r="A864" s="2">
        <v>44874</v>
      </c>
      <c r="B864">
        <v>72.760000000000005</v>
      </c>
      <c r="C864">
        <v>72.36</v>
      </c>
      <c r="D864">
        <v>28.25</v>
      </c>
      <c r="E864">
        <v>13.25</v>
      </c>
    </row>
    <row r="865" spans="1:5" x14ac:dyDescent="0.25">
      <c r="A865" s="2">
        <v>44875</v>
      </c>
      <c r="B865">
        <v>73.05</v>
      </c>
      <c r="C865">
        <v>70.86</v>
      </c>
      <c r="D865">
        <v>28.16</v>
      </c>
      <c r="E865">
        <v>13.25</v>
      </c>
    </row>
    <row r="866" spans="1:5" x14ac:dyDescent="0.25">
      <c r="A866" s="2">
        <v>44876</v>
      </c>
      <c r="B866">
        <v>75.84</v>
      </c>
      <c r="C866">
        <v>71.709999999999994</v>
      </c>
      <c r="D866">
        <v>28.1</v>
      </c>
      <c r="E866">
        <v>13.21</v>
      </c>
    </row>
    <row r="867" spans="1:5" x14ac:dyDescent="0.25">
      <c r="A867" s="2">
        <v>44877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44878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44879</v>
      </c>
      <c r="B869">
        <v>75.23</v>
      </c>
      <c r="C869">
        <v>70.25</v>
      </c>
      <c r="D869">
        <v>27.9</v>
      </c>
      <c r="E869">
        <v>13.31</v>
      </c>
    </row>
    <row r="870" spans="1:5" x14ac:dyDescent="0.25">
      <c r="A870" s="2">
        <v>44880</v>
      </c>
      <c r="B870">
        <v>76.650000000000006</v>
      </c>
      <c r="C870">
        <v>69.41</v>
      </c>
      <c r="D870">
        <v>27.94</v>
      </c>
      <c r="E870">
        <v>13.26</v>
      </c>
    </row>
    <row r="871" spans="1:5" x14ac:dyDescent="0.25">
      <c r="A871" s="2">
        <v>44881</v>
      </c>
      <c r="B871">
        <v>73.41</v>
      </c>
      <c r="C871">
        <v>67.760000000000005</v>
      </c>
      <c r="D871">
        <v>28.28</v>
      </c>
      <c r="E871">
        <v>13.24</v>
      </c>
    </row>
    <row r="872" spans="1:5" x14ac:dyDescent="0.25">
      <c r="A872" s="2">
        <v>44882</v>
      </c>
      <c r="B872">
        <v>72.400000000000006</v>
      </c>
      <c r="C872">
        <v>67.12</v>
      </c>
      <c r="D872">
        <v>28.27</v>
      </c>
      <c r="E872">
        <v>13.36</v>
      </c>
    </row>
    <row r="873" spans="1:5" x14ac:dyDescent="0.25">
      <c r="A873" s="2">
        <v>44883</v>
      </c>
      <c r="B873">
        <v>72.47</v>
      </c>
      <c r="C873">
        <v>66.55</v>
      </c>
      <c r="D873">
        <v>27.96</v>
      </c>
      <c r="E873">
        <v>13.3</v>
      </c>
    </row>
    <row r="874" spans="1:5" x14ac:dyDescent="0.25">
      <c r="A874" s="2">
        <v>44884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44885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44886</v>
      </c>
      <c r="B876">
        <v>74.61</v>
      </c>
      <c r="C876">
        <v>67.819999999999993</v>
      </c>
      <c r="D876">
        <v>27.86</v>
      </c>
      <c r="E876">
        <v>13.26</v>
      </c>
    </row>
    <row r="877" spans="1:5" x14ac:dyDescent="0.25">
      <c r="A877" s="2">
        <v>44887</v>
      </c>
      <c r="B877">
        <v>73.89</v>
      </c>
      <c r="C877">
        <v>67.040000000000006</v>
      </c>
      <c r="D877">
        <v>27.85</v>
      </c>
      <c r="E877">
        <v>13.28</v>
      </c>
    </row>
    <row r="878" spans="1:5" x14ac:dyDescent="0.25">
      <c r="A878" s="2">
        <v>44888</v>
      </c>
      <c r="B878">
        <v>75.87</v>
      </c>
      <c r="C878">
        <v>67.98</v>
      </c>
      <c r="D878">
        <v>27.11</v>
      </c>
      <c r="E878">
        <v>13.39</v>
      </c>
    </row>
    <row r="879" spans="1:5" x14ac:dyDescent="0.25">
      <c r="A879" s="2">
        <v>44889</v>
      </c>
      <c r="B879">
        <v>78.27</v>
      </c>
      <c r="C879">
        <v>69.78</v>
      </c>
      <c r="D879">
        <v>27.11</v>
      </c>
      <c r="E879">
        <v>13.39</v>
      </c>
    </row>
    <row r="880" spans="1:5" x14ac:dyDescent="0.25">
      <c r="A880" s="2">
        <v>44890</v>
      </c>
      <c r="B880">
        <v>78.86</v>
      </c>
      <c r="C880">
        <v>69.27</v>
      </c>
      <c r="D880">
        <v>27.01</v>
      </c>
      <c r="E880">
        <v>13.38</v>
      </c>
    </row>
    <row r="881" spans="1:5" x14ac:dyDescent="0.25">
      <c r="A881" s="2">
        <v>44891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44892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44893</v>
      </c>
      <c r="B883">
        <v>78.81</v>
      </c>
      <c r="C883">
        <v>68.73</v>
      </c>
      <c r="D883">
        <v>26.28</v>
      </c>
      <c r="E883">
        <v>13.31</v>
      </c>
    </row>
    <row r="884" spans="1:5" x14ac:dyDescent="0.25">
      <c r="A884" s="2">
        <v>44894</v>
      </c>
      <c r="B884">
        <v>81.25</v>
      </c>
      <c r="C884">
        <v>69.08</v>
      </c>
      <c r="D884">
        <v>26.3</v>
      </c>
      <c r="E884">
        <v>13.18</v>
      </c>
    </row>
    <row r="885" spans="1:5" x14ac:dyDescent="0.25">
      <c r="A885" s="2">
        <v>44895</v>
      </c>
      <c r="B885">
        <v>84.689989999999995</v>
      </c>
      <c r="C885">
        <v>71.319999999999993</v>
      </c>
      <c r="D885">
        <v>26.73</v>
      </c>
      <c r="E885">
        <v>13.09</v>
      </c>
    </row>
    <row r="886" spans="1:5" x14ac:dyDescent="0.25">
      <c r="A886" s="2">
        <v>44896</v>
      </c>
      <c r="B886">
        <v>85.22</v>
      </c>
      <c r="C886">
        <v>75.17</v>
      </c>
      <c r="D886">
        <v>27.33</v>
      </c>
      <c r="E886">
        <v>13.2</v>
      </c>
    </row>
    <row r="887" spans="1:5" x14ac:dyDescent="0.25">
      <c r="A887" s="2">
        <v>44897</v>
      </c>
      <c r="B887">
        <v>87.67</v>
      </c>
      <c r="C887">
        <v>79.180000000000007</v>
      </c>
      <c r="D887">
        <v>27.35</v>
      </c>
      <c r="E887">
        <v>13.12</v>
      </c>
    </row>
    <row r="888" spans="1:5" x14ac:dyDescent="0.25">
      <c r="A888" s="2">
        <v>44898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44899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44900</v>
      </c>
      <c r="B890">
        <v>87.31</v>
      </c>
      <c r="C890">
        <v>79.819999999999993</v>
      </c>
      <c r="D890">
        <v>27.48</v>
      </c>
      <c r="E890">
        <v>13.13</v>
      </c>
    </row>
    <row r="891" spans="1:5" x14ac:dyDescent="0.25">
      <c r="A891" s="2">
        <v>44901</v>
      </c>
      <c r="B891">
        <v>87.689989999999995</v>
      </c>
      <c r="C891">
        <v>79.17</v>
      </c>
      <c r="D891">
        <v>27.55</v>
      </c>
      <c r="E891">
        <v>13.15</v>
      </c>
    </row>
    <row r="892" spans="1:5" x14ac:dyDescent="0.25">
      <c r="A892" s="2">
        <v>44902</v>
      </c>
      <c r="B892">
        <v>88.07</v>
      </c>
      <c r="C892">
        <v>77.91</v>
      </c>
      <c r="D892">
        <v>27.72</v>
      </c>
      <c r="E892">
        <v>13.1</v>
      </c>
    </row>
    <row r="893" spans="1:5" x14ac:dyDescent="0.25">
      <c r="A893" s="2">
        <v>44903</v>
      </c>
      <c r="B893">
        <v>88.67</v>
      </c>
      <c r="C893">
        <v>76.11</v>
      </c>
      <c r="D893">
        <v>27.65</v>
      </c>
      <c r="E893">
        <v>13.09</v>
      </c>
    </row>
    <row r="894" spans="1:5" x14ac:dyDescent="0.25">
      <c r="A894" s="2">
        <v>44904</v>
      </c>
      <c r="B894">
        <v>87.84</v>
      </c>
      <c r="C894">
        <v>74.72</v>
      </c>
      <c r="D894">
        <v>28.08</v>
      </c>
      <c r="E894">
        <v>13.21</v>
      </c>
    </row>
    <row r="895" spans="1:5" x14ac:dyDescent="0.25">
      <c r="A895" s="2">
        <v>44905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44906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44907</v>
      </c>
      <c r="B897">
        <v>90.17</v>
      </c>
      <c r="C897">
        <v>74.59</v>
      </c>
      <c r="D897">
        <v>28.36</v>
      </c>
      <c r="E897">
        <v>13.2</v>
      </c>
    </row>
    <row r="898" spans="1:5" x14ac:dyDescent="0.25">
      <c r="A898" s="2">
        <v>44908</v>
      </c>
      <c r="B898">
        <v>88.64</v>
      </c>
      <c r="C898">
        <v>72.569999999999993</v>
      </c>
      <c r="D898">
        <v>28.35</v>
      </c>
      <c r="E898">
        <v>13.17</v>
      </c>
    </row>
    <row r="899" spans="1:5" x14ac:dyDescent="0.25">
      <c r="A899" s="2">
        <v>44909</v>
      </c>
      <c r="B899">
        <v>86.61</v>
      </c>
      <c r="C899">
        <v>70.05</v>
      </c>
      <c r="D899">
        <v>28.58</v>
      </c>
      <c r="E899">
        <v>13.1</v>
      </c>
    </row>
    <row r="900" spans="1:5" x14ac:dyDescent="0.25">
      <c r="A900" s="2">
        <v>44910</v>
      </c>
      <c r="B900">
        <v>85.5</v>
      </c>
      <c r="C900">
        <v>70.61</v>
      </c>
      <c r="D900">
        <v>28.69</v>
      </c>
      <c r="E900">
        <v>13.09</v>
      </c>
    </row>
    <row r="901" spans="1:5" x14ac:dyDescent="0.25">
      <c r="A901" s="2">
        <v>44911</v>
      </c>
      <c r="B901">
        <v>83.82</v>
      </c>
      <c r="C901">
        <v>70.91</v>
      </c>
      <c r="D901">
        <v>28.66</v>
      </c>
      <c r="E901">
        <v>13.1</v>
      </c>
    </row>
    <row r="902" spans="1:5" x14ac:dyDescent="0.25">
      <c r="A902" s="2">
        <v>44912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44913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44914</v>
      </c>
      <c r="B904">
        <v>84.11</v>
      </c>
      <c r="C904">
        <v>69.150000000000006</v>
      </c>
      <c r="D904">
        <v>28.7</v>
      </c>
      <c r="E904">
        <v>13.2</v>
      </c>
    </row>
    <row r="905" spans="1:5" x14ac:dyDescent="0.25">
      <c r="A905" s="2">
        <v>44915</v>
      </c>
      <c r="B905">
        <v>87.67</v>
      </c>
      <c r="C905">
        <v>70.33</v>
      </c>
      <c r="D905">
        <v>28.78</v>
      </c>
      <c r="E905">
        <v>13.35</v>
      </c>
    </row>
    <row r="906" spans="1:5" x14ac:dyDescent="0.25">
      <c r="A906" s="2">
        <v>44916</v>
      </c>
      <c r="B906">
        <v>85.35</v>
      </c>
      <c r="C906">
        <v>69.17</v>
      </c>
      <c r="D906">
        <v>28.78</v>
      </c>
      <c r="E906">
        <v>13.3</v>
      </c>
    </row>
    <row r="907" spans="1:5" x14ac:dyDescent="0.25">
      <c r="A907" s="2">
        <v>44917</v>
      </c>
      <c r="B907">
        <v>86.72</v>
      </c>
      <c r="C907">
        <v>71.239999999999995</v>
      </c>
      <c r="D907">
        <v>28.86</v>
      </c>
      <c r="E907">
        <v>13.27</v>
      </c>
    </row>
    <row r="908" spans="1:5" x14ac:dyDescent="0.25">
      <c r="A908" s="2">
        <v>44918</v>
      </c>
      <c r="B908">
        <v>86.81</v>
      </c>
      <c r="C908">
        <v>72.55</v>
      </c>
      <c r="D908" t="e">
        <v>#N/A</v>
      </c>
      <c r="E908" t="e">
        <v>#N/A</v>
      </c>
    </row>
    <row r="909" spans="1:5" x14ac:dyDescent="0.25">
      <c r="A909" s="2">
        <v>44919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44920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44921</v>
      </c>
      <c r="B911" t="e">
        <v>#N/A</v>
      </c>
      <c r="C911" t="e">
        <v>#N/A</v>
      </c>
      <c r="D911" t="e">
        <v>#N/A</v>
      </c>
      <c r="E911" t="e">
        <v>#N/A</v>
      </c>
    </row>
    <row r="912" spans="1:5" x14ac:dyDescent="0.25">
      <c r="A912" s="2">
        <v>44922</v>
      </c>
      <c r="B912">
        <v>85.77</v>
      </c>
      <c r="C912" t="e">
        <v>#N/A</v>
      </c>
      <c r="D912">
        <v>29.39</v>
      </c>
      <c r="E912">
        <v>13.55</v>
      </c>
    </row>
    <row r="913" spans="1:5" x14ac:dyDescent="0.25">
      <c r="A913" s="2">
        <v>44923</v>
      </c>
      <c r="B913">
        <v>83.54</v>
      </c>
      <c r="C913">
        <v>69.72</v>
      </c>
      <c r="D913">
        <v>28.71</v>
      </c>
      <c r="E913">
        <v>13.26</v>
      </c>
    </row>
    <row r="914" spans="1:5" x14ac:dyDescent="0.25">
      <c r="A914" s="2">
        <v>44924</v>
      </c>
      <c r="B914">
        <v>82</v>
      </c>
      <c r="C914">
        <v>68.709999999999994</v>
      </c>
      <c r="D914">
        <v>28.96</v>
      </c>
      <c r="E914">
        <v>13.5</v>
      </c>
    </row>
    <row r="915" spans="1:5" x14ac:dyDescent="0.25">
      <c r="A915" s="2">
        <v>44925</v>
      </c>
      <c r="B915">
        <v>81.489999999999995</v>
      </c>
      <c r="C915">
        <v>69.55</v>
      </c>
      <c r="D915">
        <v>29.02</v>
      </c>
      <c r="E915">
        <v>13.55</v>
      </c>
    </row>
    <row r="916" spans="1:5" x14ac:dyDescent="0.25">
      <c r="A916" s="2">
        <v>44926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44927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44928</v>
      </c>
      <c r="B918">
        <v>83.85</v>
      </c>
      <c r="C918" t="e">
        <v>#N/A</v>
      </c>
      <c r="D918">
        <v>29.02</v>
      </c>
      <c r="E918">
        <v>13.55</v>
      </c>
    </row>
    <row r="919" spans="1:5" x14ac:dyDescent="0.25">
      <c r="A919" s="2">
        <v>44929</v>
      </c>
      <c r="B919">
        <v>81.13</v>
      </c>
      <c r="C919">
        <v>67.03</v>
      </c>
      <c r="D919">
        <v>28.43</v>
      </c>
      <c r="E919">
        <v>13.18</v>
      </c>
    </row>
    <row r="920" spans="1:5" x14ac:dyDescent="0.25">
      <c r="A920" s="2">
        <v>44930</v>
      </c>
      <c r="B920">
        <v>75.48</v>
      </c>
      <c r="C920">
        <v>63.77</v>
      </c>
      <c r="D920">
        <v>28.15</v>
      </c>
      <c r="E920">
        <v>13.09</v>
      </c>
    </row>
    <row r="921" spans="1:5" x14ac:dyDescent="0.25">
      <c r="A921" s="2">
        <v>44931</v>
      </c>
      <c r="B921">
        <v>76.59</v>
      </c>
      <c r="C921">
        <v>64.03</v>
      </c>
      <c r="D921">
        <v>28.08</v>
      </c>
      <c r="E921">
        <v>12.78</v>
      </c>
    </row>
    <row r="922" spans="1:5" x14ac:dyDescent="0.25">
      <c r="A922" s="2">
        <v>44932</v>
      </c>
      <c r="B922">
        <v>75.14</v>
      </c>
      <c r="C922">
        <v>64.62</v>
      </c>
      <c r="D922">
        <v>28.24</v>
      </c>
      <c r="E922">
        <v>12.55</v>
      </c>
    </row>
    <row r="923" spans="1:5" x14ac:dyDescent="0.25">
      <c r="A923" s="2">
        <v>44933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44934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44935</v>
      </c>
      <c r="B925">
        <v>79.14</v>
      </c>
      <c r="C925">
        <v>66.180000000000007</v>
      </c>
      <c r="D925">
        <v>28.62</v>
      </c>
      <c r="E925">
        <v>12.4</v>
      </c>
    </row>
    <row r="926" spans="1:5" x14ac:dyDescent="0.25">
      <c r="A926" s="2">
        <v>44936</v>
      </c>
      <c r="B926">
        <v>78.150000000000006</v>
      </c>
      <c r="C926">
        <v>65.099999999999994</v>
      </c>
      <c r="D926">
        <v>28.5</v>
      </c>
      <c r="E926">
        <v>12.35</v>
      </c>
    </row>
    <row r="927" spans="1:5" x14ac:dyDescent="0.25">
      <c r="A927" s="2">
        <v>44937</v>
      </c>
      <c r="B927">
        <v>76.56</v>
      </c>
      <c r="C927">
        <v>63.65</v>
      </c>
      <c r="D927">
        <v>28.6</v>
      </c>
      <c r="E927">
        <v>12.59</v>
      </c>
    </row>
    <row r="928" spans="1:5" x14ac:dyDescent="0.25">
      <c r="A928" s="2">
        <v>44938</v>
      </c>
      <c r="B928">
        <v>77.81</v>
      </c>
      <c r="C928">
        <v>64.319999999999993</v>
      </c>
      <c r="D928">
        <v>28.87</v>
      </c>
      <c r="E928">
        <v>12.9</v>
      </c>
    </row>
    <row r="929" spans="1:5" x14ac:dyDescent="0.25">
      <c r="A929" s="2">
        <v>44939</v>
      </c>
      <c r="B929">
        <v>77.439989999999995</v>
      </c>
      <c r="C929">
        <v>64.11</v>
      </c>
      <c r="D929">
        <v>28.98</v>
      </c>
      <c r="E929">
        <v>12.99</v>
      </c>
    </row>
    <row r="930" spans="1:5" x14ac:dyDescent="0.25">
      <c r="A930" s="2">
        <v>44940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44941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44942</v>
      </c>
      <c r="B932">
        <v>75.17</v>
      </c>
      <c r="C932">
        <v>62.66</v>
      </c>
      <c r="D932">
        <v>28.98</v>
      </c>
      <c r="E932">
        <v>12.99</v>
      </c>
    </row>
    <row r="933" spans="1:5" x14ac:dyDescent="0.25">
      <c r="A933" s="2">
        <v>44943</v>
      </c>
      <c r="B933">
        <v>77.16</v>
      </c>
      <c r="C933">
        <v>63.88</v>
      </c>
      <c r="D933">
        <v>29.27</v>
      </c>
      <c r="E933">
        <v>13.15</v>
      </c>
    </row>
    <row r="934" spans="1:5" x14ac:dyDescent="0.25">
      <c r="A934" s="2">
        <v>44944</v>
      </c>
      <c r="B934">
        <v>80.86</v>
      </c>
      <c r="C934">
        <v>66.11</v>
      </c>
      <c r="D934">
        <v>29.07</v>
      </c>
      <c r="E934">
        <v>13.08</v>
      </c>
    </row>
    <row r="935" spans="1:5" x14ac:dyDescent="0.25">
      <c r="A935" s="2">
        <v>44945</v>
      </c>
      <c r="B935">
        <v>81.47</v>
      </c>
      <c r="C935">
        <v>65.87</v>
      </c>
      <c r="D935">
        <v>29.07</v>
      </c>
      <c r="E935">
        <v>12.79</v>
      </c>
    </row>
    <row r="936" spans="1:5" x14ac:dyDescent="0.25">
      <c r="A936" s="2">
        <v>44946</v>
      </c>
      <c r="B936">
        <v>82.62</v>
      </c>
      <c r="C936">
        <v>65.209999999999994</v>
      </c>
      <c r="D936">
        <v>29.05</v>
      </c>
      <c r="E936">
        <v>12.64</v>
      </c>
    </row>
    <row r="937" spans="1:5" x14ac:dyDescent="0.25">
      <c r="A937" s="2">
        <v>44947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44948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44949</v>
      </c>
      <c r="B939">
        <v>82.7</v>
      </c>
      <c r="C939">
        <v>64.180000000000007</v>
      </c>
      <c r="D939">
        <v>28.92</v>
      </c>
      <c r="E939">
        <v>12.6</v>
      </c>
    </row>
    <row r="940" spans="1:5" x14ac:dyDescent="0.25">
      <c r="A940" s="2">
        <v>44950</v>
      </c>
      <c r="B940">
        <v>79.23</v>
      </c>
      <c r="C940">
        <v>62.65</v>
      </c>
      <c r="D940">
        <v>28.61</v>
      </c>
      <c r="E940">
        <v>12.66</v>
      </c>
    </row>
    <row r="941" spans="1:5" x14ac:dyDescent="0.25">
      <c r="A941" s="2">
        <v>44951</v>
      </c>
      <c r="B941">
        <v>81.77</v>
      </c>
      <c r="C941">
        <v>64.27</v>
      </c>
      <c r="D941">
        <v>28.32</v>
      </c>
      <c r="E941">
        <v>12.63</v>
      </c>
    </row>
    <row r="942" spans="1:5" x14ac:dyDescent="0.25">
      <c r="A942" s="2">
        <v>44952</v>
      </c>
      <c r="B942">
        <v>86.79</v>
      </c>
      <c r="C942">
        <v>69.42</v>
      </c>
      <c r="D942">
        <v>28.38</v>
      </c>
      <c r="E942">
        <v>12.62</v>
      </c>
    </row>
    <row r="943" spans="1:5" x14ac:dyDescent="0.25">
      <c r="A943" s="2">
        <v>44953</v>
      </c>
      <c r="B943">
        <v>86.509990000000002</v>
      </c>
      <c r="C943">
        <v>70.430000000000007</v>
      </c>
      <c r="D943">
        <v>28.52</v>
      </c>
      <c r="E943">
        <v>12.7</v>
      </c>
    </row>
    <row r="944" spans="1:5" x14ac:dyDescent="0.25">
      <c r="A944" s="2">
        <v>44954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44955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44956</v>
      </c>
      <c r="B946">
        <v>86.91</v>
      </c>
      <c r="C946">
        <v>71.069999999999993</v>
      </c>
      <c r="D946">
        <v>28.29</v>
      </c>
      <c r="E946">
        <v>12.78</v>
      </c>
    </row>
    <row r="947" spans="1:5" x14ac:dyDescent="0.25">
      <c r="A947" s="2">
        <v>44957</v>
      </c>
      <c r="B947">
        <v>90.25</v>
      </c>
      <c r="C947">
        <v>73.56</v>
      </c>
      <c r="D947">
        <v>28.1</v>
      </c>
      <c r="E947">
        <v>12.88</v>
      </c>
    </row>
    <row r="948" spans="1:5" x14ac:dyDescent="0.25">
      <c r="A948" s="2">
        <v>44958</v>
      </c>
      <c r="B948">
        <v>92.6</v>
      </c>
      <c r="C948">
        <v>75.900000000000006</v>
      </c>
      <c r="D948">
        <v>28.14</v>
      </c>
      <c r="E948" t="e">
        <v>#N/A</v>
      </c>
    </row>
    <row r="949" spans="1:5" x14ac:dyDescent="0.25">
      <c r="A949" s="2">
        <v>44959</v>
      </c>
      <c r="B949">
        <v>90.189989999999995</v>
      </c>
      <c r="C949">
        <v>76.42</v>
      </c>
      <c r="D949">
        <v>28.58</v>
      </c>
      <c r="E949" t="e">
        <v>#N/A</v>
      </c>
    </row>
    <row r="950" spans="1:5" x14ac:dyDescent="0.25">
      <c r="A950" s="2">
        <v>44960</v>
      </c>
      <c r="B950">
        <v>90.439989999999995</v>
      </c>
      <c r="C950">
        <v>80.77</v>
      </c>
      <c r="D950">
        <v>28.74</v>
      </c>
      <c r="E950">
        <v>12.93</v>
      </c>
    </row>
    <row r="951" spans="1:5" x14ac:dyDescent="0.25">
      <c r="A951" s="2">
        <v>44961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44962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44963</v>
      </c>
      <c r="B953">
        <v>88.07</v>
      </c>
      <c r="C953">
        <v>77.599999999999994</v>
      </c>
      <c r="D953">
        <v>28.57</v>
      </c>
      <c r="E953">
        <v>13.05</v>
      </c>
    </row>
    <row r="954" spans="1:5" x14ac:dyDescent="0.25">
      <c r="A954" s="2">
        <v>44964</v>
      </c>
      <c r="B954">
        <v>87.54</v>
      </c>
      <c r="C954">
        <v>78.28</v>
      </c>
      <c r="D954">
        <v>28.42</v>
      </c>
      <c r="E954">
        <v>13.09</v>
      </c>
    </row>
    <row r="955" spans="1:5" x14ac:dyDescent="0.25">
      <c r="A955" s="2">
        <v>44965</v>
      </c>
      <c r="B955">
        <v>87.52</v>
      </c>
      <c r="C955">
        <v>78.73</v>
      </c>
      <c r="D955">
        <v>28.37</v>
      </c>
      <c r="E955">
        <v>13.03</v>
      </c>
    </row>
    <row r="956" spans="1:5" x14ac:dyDescent="0.25">
      <c r="A956" s="2">
        <v>44966</v>
      </c>
      <c r="B956">
        <v>88.22</v>
      </c>
      <c r="C956">
        <v>79.52</v>
      </c>
      <c r="D956">
        <v>28.21</v>
      </c>
      <c r="E956">
        <v>12.96</v>
      </c>
    </row>
    <row r="957" spans="1:5" x14ac:dyDescent="0.25">
      <c r="A957" s="2">
        <v>44967</v>
      </c>
      <c r="B957">
        <v>90.23</v>
      </c>
      <c r="C957">
        <v>80.61</v>
      </c>
      <c r="D957">
        <v>28.19</v>
      </c>
      <c r="E957">
        <v>12.72</v>
      </c>
    </row>
    <row r="958" spans="1:5" x14ac:dyDescent="0.25">
      <c r="A958" s="2">
        <v>44968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44969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44970</v>
      </c>
      <c r="B960">
        <v>89.43</v>
      </c>
      <c r="C960">
        <v>79.81</v>
      </c>
      <c r="D960">
        <v>28.22</v>
      </c>
      <c r="E960">
        <v>12.72</v>
      </c>
    </row>
    <row r="961" spans="1:5" x14ac:dyDescent="0.25">
      <c r="A961" s="2">
        <v>44971</v>
      </c>
      <c r="B961">
        <v>89.28</v>
      </c>
      <c r="C961">
        <v>78.759990000000002</v>
      </c>
      <c r="D961">
        <v>28.22</v>
      </c>
      <c r="E961">
        <v>12.7</v>
      </c>
    </row>
    <row r="962" spans="1:5" x14ac:dyDescent="0.25">
      <c r="A962" s="2">
        <v>44972</v>
      </c>
      <c r="B962">
        <v>91.5</v>
      </c>
      <c r="C962">
        <v>80.08</v>
      </c>
      <c r="D962">
        <v>28.11</v>
      </c>
      <c r="E962">
        <v>12.73</v>
      </c>
    </row>
    <row r="963" spans="1:5" x14ac:dyDescent="0.25">
      <c r="A963" s="2">
        <v>44973</v>
      </c>
      <c r="B963">
        <v>94.61</v>
      </c>
      <c r="C963">
        <v>80.25</v>
      </c>
      <c r="D963">
        <v>28.26</v>
      </c>
      <c r="E963">
        <v>12.73</v>
      </c>
    </row>
    <row r="964" spans="1:5" x14ac:dyDescent="0.25">
      <c r="A964" s="2">
        <v>44974</v>
      </c>
      <c r="B964">
        <v>93.34</v>
      </c>
      <c r="C964">
        <v>79.739999999999995</v>
      </c>
      <c r="D964">
        <v>28.28</v>
      </c>
      <c r="E964">
        <v>12.7</v>
      </c>
    </row>
    <row r="965" spans="1:5" x14ac:dyDescent="0.25">
      <c r="A965" s="2">
        <v>44975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44976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44977</v>
      </c>
      <c r="B967">
        <v>95.36</v>
      </c>
      <c r="C967">
        <v>81.25</v>
      </c>
      <c r="D967">
        <v>28.28</v>
      </c>
      <c r="E967">
        <v>12.7</v>
      </c>
    </row>
    <row r="968" spans="1:5" x14ac:dyDescent="0.25">
      <c r="A968" s="2">
        <v>44978</v>
      </c>
      <c r="B968">
        <v>97.28</v>
      </c>
      <c r="C968">
        <v>82.11</v>
      </c>
      <c r="D968">
        <v>28.16</v>
      </c>
      <c r="E968">
        <v>12.64</v>
      </c>
    </row>
    <row r="969" spans="1:5" x14ac:dyDescent="0.25">
      <c r="A969" s="2">
        <v>44979</v>
      </c>
      <c r="B969">
        <v>93.77</v>
      </c>
      <c r="C969">
        <v>78.959999999999994</v>
      </c>
      <c r="D969">
        <v>28.05</v>
      </c>
      <c r="E969">
        <v>12.66</v>
      </c>
    </row>
    <row r="970" spans="1:5" x14ac:dyDescent="0.25">
      <c r="A970" s="2">
        <v>44980</v>
      </c>
      <c r="B970">
        <v>94.53</v>
      </c>
      <c r="C970">
        <v>79.259990000000002</v>
      </c>
      <c r="D970">
        <v>28.5</v>
      </c>
      <c r="E970">
        <v>12.65</v>
      </c>
    </row>
    <row r="971" spans="1:5" x14ac:dyDescent="0.25">
      <c r="A971" s="2">
        <v>44981</v>
      </c>
      <c r="B971">
        <v>94.31</v>
      </c>
      <c r="C971">
        <v>80.11</v>
      </c>
      <c r="D971">
        <v>28.54</v>
      </c>
      <c r="E971">
        <v>12.68</v>
      </c>
    </row>
    <row r="972" spans="1:5" x14ac:dyDescent="0.25">
      <c r="A972" s="2">
        <v>44982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44983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44984</v>
      </c>
      <c r="B974">
        <v>97.05</v>
      </c>
      <c r="C974">
        <v>81.78</v>
      </c>
      <c r="D974">
        <v>28.75</v>
      </c>
      <c r="E974">
        <v>12.72</v>
      </c>
    </row>
    <row r="975" spans="1:5" x14ac:dyDescent="0.25">
      <c r="A975" s="2">
        <v>44985</v>
      </c>
      <c r="B975">
        <v>96.579989999999995</v>
      </c>
      <c r="C975">
        <v>81.22</v>
      </c>
      <c r="D975">
        <v>28.78</v>
      </c>
      <c r="E975">
        <v>12.6</v>
      </c>
    </row>
    <row r="976" spans="1:5" x14ac:dyDescent="0.25">
      <c r="A976" s="2">
        <v>44986</v>
      </c>
      <c r="B976">
        <v>93.72</v>
      </c>
      <c r="C976">
        <v>80</v>
      </c>
      <c r="D976">
        <v>29.25</v>
      </c>
      <c r="E976">
        <v>12.59</v>
      </c>
    </row>
    <row r="977" spans="1:5" x14ac:dyDescent="0.25">
      <c r="A977" s="2">
        <v>44987</v>
      </c>
      <c r="B977">
        <v>90.23</v>
      </c>
      <c r="C977">
        <v>78.14</v>
      </c>
      <c r="D977">
        <v>29.93</v>
      </c>
      <c r="E977">
        <v>12.56</v>
      </c>
    </row>
    <row r="978" spans="1:5" x14ac:dyDescent="0.25">
      <c r="A978" s="2">
        <v>44988</v>
      </c>
      <c r="B978">
        <v>89.07</v>
      </c>
      <c r="C978">
        <v>76.759990000000002</v>
      </c>
      <c r="D978">
        <v>29.9</v>
      </c>
      <c r="E978">
        <v>12.56</v>
      </c>
    </row>
    <row r="979" spans="1:5" x14ac:dyDescent="0.25">
      <c r="A979" s="2">
        <v>44989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44990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44991</v>
      </c>
      <c r="B981">
        <v>89.9</v>
      </c>
      <c r="C981">
        <v>75.650000000000006</v>
      </c>
      <c r="D981">
        <v>29.67</v>
      </c>
      <c r="E981">
        <v>12.61</v>
      </c>
    </row>
    <row r="982" spans="1:5" x14ac:dyDescent="0.25">
      <c r="A982" s="2">
        <v>44992</v>
      </c>
      <c r="B982">
        <v>92.59</v>
      </c>
      <c r="C982">
        <v>77.7</v>
      </c>
      <c r="D982">
        <v>29.48</v>
      </c>
      <c r="E982">
        <v>12.59</v>
      </c>
    </row>
    <row r="983" spans="1:5" x14ac:dyDescent="0.25">
      <c r="A983" s="2">
        <v>44993</v>
      </c>
      <c r="B983">
        <v>94.7</v>
      </c>
      <c r="C983">
        <v>79.689989999999995</v>
      </c>
      <c r="D983">
        <v>29.64</v>
      </c>
      <c r="E983">
        <v>12.59</v>
      </c>
    </row>
    <row r="984" spans="1:5" x14ac:dyDescent="0.25">
      <c r="A984" s="2">
        <v>44994</v>
      </c>
      <c r="B984">
        <v>95.31</v>
      </c>
      <c r="C984">
        <v>80.239999999999995</v>
      </c>
      <c r="D984">
        <v>29.9</v>
      </c>
      <c r="E984">
        <v>12.73</v>
      </c>
    </row>
    <row r="985" spans="1:5" x14ac:dyDescent="0.25">
      <c r="A985" s="2">
        <v>44995</v>
      </c>
      <c r="B985">
        <v>96.72</v>
      </c>
      <c r="C985">
        <v>81.52</v>
      </c>
      <c r="D985">
        <v>29.72</v>
      </c>
      <c r="E985">
        <v>12.51</v>
      </c>
    </row>
    <row r="986" spans="1:5" x14ac:dyDescent="0.25">
      <c r="A986" s="2">
        <v>44996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44997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44998</v>
      </c>
      <c r="B988">
        <v>94.259990000000002</v>
      </c>
      <c r="C988">
        <v>79.95</v>
      </c>
      <c r="D988">
        <v>29.33</v>
      </c>
      <c r="E988">
        <v>12.45</v>
      </c>
    </row>
    <row r="989" spans="1:5" x14ac:dyDescent="0.25">
      <c r="A989" s="2">
        <v>44999</v>
      </c>
      <c r="B989">
        <v>89.8</v>
      </c>
      <c r="C989">
        <v>76.7</v>
      </c>
      <c r="D989">
        <v>29.44</v>
      </c>
      <c r="E989">
        <v>12.41</v>
      </c>
    </row>
    <row r="990" spans="1:5" x14ac:dyDescent="0.25">
      <c r="A990" s="2">
        <v>45000</v>
      </c>
      <c r="B990">
        <v>86.6</v>
      </c>
      <c r="C990">
        <v>73.42</v>
      </c>
      <c r="D990">
        <v>29.29</v>
      </c>
      <c r="E990">
        <v>12.49</v>
      </c>
    </row>
    <row r="991" spans="1:5" x14ac:dyDescent="0.25">
      <c r="A991" s="2">
        <v>45001</v>
      </c>
      <c r="B991">
        <v>84.43</v>
      </c>
      <c r="C991">
        <v>70.650000000000006</v>
      </c>
      <c r="D991">
        <v>29.2</v>
      </c>
      <c r="E991">
        <v>12.47</v>
      </c>
    </row>
    <row r="992" spans="1:5" x14ac:dyDescent="0.25">
      <c r="A992" s="2">
        <v>45002</v>
      </c>
      <c r="B992">
        <v>84.58</v>
      </c>
      <c r="C992">
        <v>70.760000000000005</v>
      </c>
      <c r="D992">
        <v>29</v>
      </c>
      <c r="E992">
        <v>12.58</v>
      </c>
    </row>
    <row r="993" spans="1:5" x14ac:dyDescent="0.25">
      <c r="A993" s="2">
        <v>45003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45004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45005</v>
      </c>
      <c r="B995">
        <v>85.11</v>
      </c>
      <c r="C995">
        <v>70.72</v>
      </c>
      <c r="D995">
        <v>29.2</v>
      </c>
      <c r="E995">
        <v>12.57</v>
      </c>
    </row>
    <row r="996" spans="1:5" x14ac:dyDescent="0.25">
      <c r="A996" s="2">
        <v>45006</v>
      </c>
      <c r="B996">
        <v>86.88</v>
      </c>
      <c r="C996">
        <v>71.16</v>
      </c>
      <c r="D996">
        <v>29.48</v>
      </c>
      <c r="E996">
        <v>12.52</v>
      </c>
    </row>
    <row r="997" spans="1:5" x14ac:dyDescent="0.25">
      <c r="A997" s="2">
        <v>45007</v>
      </c>
      <c r="B997">
        <v>86.77</v>
      </c>
      <c r="C997">
        <v>70.709999999999994</v>
      </c>
      <c r="D997">
        <v>29.45</v>
      </c>
      <c r="E997">
        <v>12.47</v>
      </c>
    </row>
    <row r="998" spans="1:5" x14ac:dyDescent="0.25">
      <c r="A998" s="2">
        <v>45008</v>
      </c>
      <c r="B998">
        <v>89.689989999999995</v>
      </c>
      <c r="C998">
        <v>72.459999999999994</v>
      </c>
      <c r="D998">
        <v>29.59</v>
      </c>
      <c r="E998">
        <v>12.52</v>
      </c>
    </row>
    <row r="999" spans="1:5" x14ac:dyDescent="0.25">
      <c r="A999" s="2">
        <v>45009</v>
      </c>
      <c r="B999">
        <v>85.1</v>
      </c>
      <c r="C999">
        <v>69.87</v>
      </c>
      <c r="D999">
        <v>29.5</v>
      </c>
      <c r="E999">
        <v>12.65</v>
      </c>
    </row>
    <row r="1000" spans="1:5" x14ac:dyDescent="0.25">
      <c r="A1000" s="2">
        <v>45010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45011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45012</v>
      </c>
      <c r="B1002">
        <v>84.77</v>
      </c>
      <c r="C1002">
        <v>68.52</v>
      </c>
      <c r="D1002">
        <v>29.53</v>
      </c>
      <c r="E1002">
        <v>12.62</v>
      </c>
    </row>
    <row r="1003" spans="1:5" x14ac:dyDescent="0.25">
      <c r="A1003" s="2">
        <v>45013</v>
      </c>
      <c r="B1003">
        <v>87.47</v>
      </c>
      <c r="C1003">
        <v>72.87</v>
      </c>
      <c r="D1003">
        <v>29.55</v>
      </c>
      <c r="E1003">
        <v>12.55</v>
      </c>
    </row>
    <row r="1004" spans="1:5" x14ac:dyDescent="0.25">
      <c r="A1004" s="2">
        <v>45014</v>
      </c>
      <c r="B1004">
        <v>88.4</v>
      </c>
      <c r="C1004">
        <v>73.010000000000005</v>
      </c>
      <c r="D1004">
        <v>29.92</v>
      </c>
      <c r="E1004">
        <v>12.68</v>
      </c>
    </row>
    <row r="1005" spans="1:5" x14ac:dyDescent="0.25">
      <c r="A1005" s="2">
        <v>45015</v>
      </c>
      <c r="B1005">
        <v>89.1</v>
      </c>
      <c r="C1005">
        <v>73.689989999999995</v>
      </c>
      <c r="D1005">
        <v>29.8</v>
      </c>
      <c r="E1005">
        <v>12.73</v>
      </c>
    </row>
    <row r="1006" spans="1:5" x14ac:dyDescent="0.25">
      <c r="A1006" s="2">
        <v>45016</v>
      </c>
      <c r="B1006">
        <v>90.09</v>
      </c>
      <c r="C1006">
        <v>73.930000000000007</v>
      </c>
      <c r="D1006">
        <v>29.91</v>
      </c>
      <c r="E1006">
        <v>12.93</v>
      </c>
    </row>
    <row r="1007" spans="1:5" x14ac:dyDescent="0.25">
      <c r="A1007" s="2">
        <v>45017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45018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45019</v>
      </c>
      <c r="B1009">
        <v>93.88</v>
      </c>
      <c r="C1009">
        <v>77.41</v>
      </c>
      <c r="D1009">
        <v>30.06</v>
      </c>
      <c r="E1009">
        <v>13.04</v>
      </c>
    </row>
    <row r="1010" spans="1:5" x14ac:dyDescent="0.25">
      <c r="A1010" s="2">
        <v>45020</v>
      </c>
      <c r="B1010">
        <v>93.07</v>
      </c>
      <c r="C1010">
        <v>75.959999999999994</v>
      </c>
      <c r="D1010">
        <v>29.93</v>
      </c>
      <c r="E1010">
        <v>13</v>
      </c>
    </row>
    <row r="1011" spans="1:5" x14ac:dyDescent="0.25">
      <c r="A1011" s="2">
        <v>45021</v>
      </c>
      <c r="B1011">
        <v>94.72</v>
      </c>
      <c r="C1011">
        <v>73.959999999999994</v>
      </c>
      <c r="D1011">
        <v>29.74</v>
      </c>
      <c r="E1011">
        <v>12.92</v>
      </c>
    </row>
    <row r="1012" spans="1:5" x14ac:dyDescent="0.25">
      <c r="A1012" s="2">
        <v>45022</v>
      </c>
      <c r="B1012">
        <v>94.74</v>
      </c>
      <c r="C1012">
        <v>73.95</v>
      </c>
      <c r="D1012">
        <v>29.83</v>
      </c>
      <c r="E1012">
        <v>12.93</v>
      </c>
    </row>
    <row r="1013" spans="1:5" x14ac:dyDescent="0.25">
      <c r="A1013" s="2">
        <v>45023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45024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45025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45026</v>
      </c>
      <c r="B1016">
        <v>94.74</v>
      </c>
      <c r="C1016" t="e">
        <v>#N/A</v>
      </c>
      <c r="D1016">
        <v>29.8</v>
      </c>
      <c r="E1016">
        <v>13.02</v>
      </c>
    </row>
    <row r="1017" spans="1:5" x14ac:dyDescent="0.25">
      <c r="A1017" s="2">
        <v>45027</v>
      </c>
      <c r="B1017">
        <v>95.49</v>
      </c>
      <c r="C1017">
        <v>74.22</v>
      </c>
      <c r="D1017">
        <v>29.9</v>
      </c>
      <c r="E1017">
        <v>12.99</v>
      </c>
    </row>
    <row r="1018" spans="1:5" x14ac:dyDescent="0.25">
      <c r="A1018" s="2">
        <v>45028</v>
      </c>
      <c r="B1018">
        <v>93.99</v>
      </c>
      <c r="C1018">
        <v>72.66</v>
      </c>
      <c r="D1018">
        <v>30.08</v>
      </c>
      <c r="E1018">
        <v>13</v>
      </c>
    </row>
    <row r="1019" spans="1:5" x14ac:dyDescent="0.25">
      <c r="A1019" s="2">
        <v>45029</v>
      </c>
      <c r="B1019">
        <v>92.55</v>
      </c>
      <c r="C1019">
        <v>71.16</v>
      </c>
      <c r="D1019">
        <v>30.38</v>
      </c>
      <c r="E1019">
        <v>12.96</v>
      </c>
    </row>
    <row r="1020" spans="1:5" x14ac:dyDescent="0.25">
      <c r="A1020" s="2">
        <v>45030</v>
      </c>
      <c r="B1020">
        <v>91.92</v>
      </c>
      <c r="C1020">
        <v>70.680000000000007</v>
      </c>
      <c r="D1020">
        <v>30.57</v>
      </c>
      <c r="E1020">
        <v>12.93</v>
      </c>
    </row>
    <row r="1021" spans="1:5" x14ac:dyDescent="0.25">
      <c r="A1021" s="2">
        <v>45031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45032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45033</v>
      </c>
      <c r="B1023">
        <v>91.11</v>
      </c>
      <c r="C1023">
        <v>69.709999999999994</v>
      </c>
      <c r="D1023">
        <v>30.92</v>
      </c>
      <c r="E1023">
        <v>12.99</v>
      </c>
    </row>
    <row r="1024" spans="1:5" x14ac:dyDescent="0.25">
      <c r="A1024" s="2">
        <v>45034</v>
      </c>
      <c r="B1024">
        <v>93.39</v>
      </c>
      <c r="C1024">
        <v>69.33</v>
      </c>
      <c r="D1024">
        <v>30.93</v>
      </c>
      <c r="E1024">
        <v>12.97</v>
      </c>
    </row>
    <row r="1025" spans="1:5" x14ac:dyDescent="0.25">
      <c r="A1025" s="2">
        <v>45035</v>
      </c>
      <c r="B1025">
        <v>92.53</v>
      </c>
      <c r="C1025">
        <v>67.41</v>
      </c>
      <c r="D1025">
        <v>30.91</v>
      </c>
      <c r="E1025">
        <v>12.91</v>
      </c>
    </row>
    <row r="1026" spans="1:5" x14ac:dyDescent="0.25">
      <c r="A1026" s="2">
        <v>45036</v>
      </c>
      <c r="B1026">
        <v>90.05</v>
      </c>
      <c r="C1026">
        <v>64.739999999999995</v>
      </c>
      <c r="D1026">
        <v>30.87</v>
      </c>
      <c r="E1026">
        <v>12.86</v>
      </c>
    </row>
    <row r="1027" spans="1:5" x14ac:dyDescent="0.25">
      <c r="A1027" s="2">
        <v>45037</v>
      </c>
      <c r="B1027">
        <v>87.83</v>
      </c>
      <c r="C1027">
        <v>63.16</v>
      </c>
      <c r="D1027">
        <v>30.81</v>
      </c>
      <c r="E1027">
        <v>12.78</v>
      </c>
    </row>
    <row r="1028" spans="1:5" x14ac:dyDescent="0.25">
      <c r="A1028" s="2">
        <v>45038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45039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45040</v>
      </c>
      <c r="B1030">
        <v>86.53</v>
      </c>
      <c r="C1030">
        <v>63.4</v>
      </c>
      <c r="D1030">
        <v>30.73</v>
      </c>
      <c r="E1030">
        <v>12.65</v>
      </c>
    </row>
    <row r="1031" spans="1:5" x14ac:dyDescent="0.25">
      <c r="A1031" s="2">
        <v>45041</v>
      </c>
      <c r="B1031">
        <v>85.16</v>
      </c>
      <c r="C1031">
        <v>62.99</v>
      </c>
      <c r="D1031">
        <v>30.66</v>
      </c>
      <c r="E1031">
        <v>12.67</v>
      </c>
    </row>
    <row r="1032" spans="1:5" x14ac:dyDescent="0.25">
      <c r="A1032" s="2">
        <v>45042</v>
      </c>
      <c r="B1032">
        <v>83.87</v>
      </c>
      <c r="C1032">
        <v>61.82</v>
      </c>
      <c r="D1032">
        <v>30.84</v>
      </c>
      <c r="E1032">
        <v>12.7</v>
      </c>
    </row>
    <row r="1033" spans="1:5" x14ac:dyDescent="0.25">
      <c r="A1033" s="2">
        <v>45043</v>
      </c>
      <c r="B1033">
        <v>84.3</v>
      </c>
      <c r="C1033">
        <v>61.76</v>
      </c>
      <c r="D1033">
        <v>31.15</v>
      </c>
      <c r="E1033">
        <v>12.69</v>
      </c>
    </row>
    <row r="1034" spans="1:5" x14ac:dyDescent="0.25">
      <c r="A1034" s="2">
        <v>45044</v>
      </c>
      <c r="B1034">
        <v>85.63</v>
      </c>
      <c r="C1034">
        <v>61.24</v>
      </c>
      <c r="D1034">
        <v>31.05</v>
      </c>
      <c r="E1034">
        <v>12.82</v>
      </c>
    </row>
    <row r="1035" spans="1:5" x14ac:dyDescent="0.25">
      <c r="A1035" s="2">
        <v>45045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45046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45047</v>
      </c>
      <c r="B1037">
        <v>84.25</v>
      </c>
      <c r="C1037" t="e">
        <v>#N/A</v>
      </c>
      <c r="D1037">
        <v>31.03</v>
      </c>
      <c r="E1037">
        <v>12.87</v>
      </c>
    </row>
    <row r="1038" spans="1:5" x14ac:dyDescent="0.25">
      <c r="A1038" s="2">
        <v>45048</v>
      </c>
      <c r="B1038">
        <v>86.63</v>
      </c>
      <c r="C1038">
        <v>60.4</v>
      </c>
      <c r="D1038">
        <v>31</v>
      </c>
      <c r="E1038">
        <v>12.9</v>
      </c>
    </row>
    <row r="1039" spans="1:5" x14ac:dyDescent="0.25">
      <c r="A1039" s="2">
        <v>45049</v>
      </c>
      <c r="B1039">
        <v>83.28</v>
      </c>
      <c r="C1039">
        <v>58.75</v>
      </c>
      <c r="D1039">
        <v>30.77</v>
      </c>
      <c r="E1039">
        <v>12.9</v>
      </c>
    </row>
    <row r="1040" spans="1:5" x14ac:dyDescent="0.25">
      <c r="A1040" s="2">
        <v>45050</v>
      </c>
      <c r="B1040">
        <v>83</v>
      </c>
      <c r="C1040">
        <v>59.05</v>
      </c>
      <c r="D1040">
        <v>30.49</v>
      </c>
      <c r="E1040">
        <v>12.85</v>
      </c>
    </row>
    <row r="1041" spans="1:5" x14ac:dyDescent="0.25">
      <c r="A1041" s="2">
        <v>45051</v>
      </c>
      <c r="B1041">
        <v>83.28</v>
      </c>
      <c r="C1041">
        <v>59.98</v>
      </c>
      <c r="D1041">
        <v>30.37</v>
      </c>
      <c r="E1041">
        <v>12.75</v>
      </c>
    </row>
    <row r="1042" spans="1:5" x14ac:dyDescent="0.25">
      <c r="A1042" s="2">
        <v>45052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45053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45054</v>
      </c>
      <c r="B1044">
        <v>83.71</v>
      </c>
      <c r="C1044" t="e">
        <v>#N/A</v>
      </c>
      <c r="D1044">
        <v>30.32</v>
      </c>
      <c r="E1044">
        <v>12.78</v>
      </c>
    </row>
    <row r="1045" spans="1:5" x14ac:dyDescent="0.25">
      <c r="A1045" s="2">
        <v>45055</v>
      </c>
      <c r="B1045">
        <v>85.06</v>
      </c>
      <c r="C1045">
        <v>59.22</v>
      </c>
      <c r="D1045">
        <v>30.38</v>
      </c>
      <c r="E1045">
        <v>12.81</v>
      </c>
    </row>
    <row r="1046" spans="1:5" x14ac:dyDescent="0.25">
      <c r="A1046" s="2">
        <v>45056</v>
      </c>
      <c r="B1046">
        <v>87.7</v>
      </c>
      <c r="C1046">
        <v>60.81</v>
      </c>
      <c r="D1046">
        <v>30.57</v>
      </c>
      <c r="E1046">
        <v>12.84</v>
      </c>
    </row>
    <row r="1047" spans="1:5" x14ac:dyDescent="0.25">
      <c r="A1047" s="2">
        <v>45057</v>
      </c>
      <c r="B1047">
        <v>86.59</v>
      </c>
      <c r="C1047">
        <v>60.12</v>
      </c>
      <c r="D1047">
        <v>30.55</v>
      </c>
      <c r="E1047">
        <v>12.88</v>
      </c>
    </row>
    <row r="1048" spans="1:5" x14ac:dyDescent="0.25">
      <c r="A1048" s="2">
        <v>45058</v>
      </c>
      <c r="B1048">
        <v>86.65</v>
      </c>
      <c r="C1048">
        <v>58.68</v>
      </c>
      <c r="D1048">
        <v>30.51</v>
      </c>
      <c r="E1048">
        <v>12.9</v>
      </c>
    </row>
    <row r="1049" spans="1:5" x14ac:dyDescent="0.25">
      <c r="A1049" s="2">
        <v>45059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45060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45061</v>
      </c>
      <c r="B1051">
        <v>85.2</v>
      </c>
      <c r="C1051">
        <v>57.16</v>
      </c>
      <c r="D1051">
        <v>30.52</v>
      </c>
      <c r="E1051">
        <v>12.89</v>
      </c>
    </row>
    <row r="1052" spans="1:5" x14ac:dyDescent="0.25">
      <c r="A1052" s="2">
        <v>45062</v>
      </c>
      <c r="B1052">
        <v>86.81</v>
      </c>
      <c r="C1052">
        <v>57.08</v>
      </c>
      <c r="D1052">
        <v>30.46</v>
      </c>
      <c r="E1052">
        <v>12.96</v>
      </c>
    </row>
    <row r="1053" spans="1:5" x14ac:dyDescent="0.25">
      <c r="A1053" s="2">
        <v>45063</v>
      </c>
      <c r="B1053">
        <v>86.41</v>
      </c>
      <c r="C1053">
        <v>60.01</v>
      </c>
      <c r="D1053">
        <v>30.49</v>
      </c>
      <c r="E1053">
        <v>13</v>
      </c>
    </row>
    <row r="1054" spans="1:5" x14ac:dyDescent="0.25">
      <c r="A1054" s="2">
        <v>45064</v>
      </c>
      <c r="B1054">
        <v>88.06</v>
      </c>
      <c r="C1054">
        <v>62.22</v>
      </c>
      <c r="D1054">
        <v>30.73</v>
      </c>
      <c r="E1054">
        <v>13</v>
      </c>
    </row>
    <row r="1055" spans="1:5" x14ac:dyDescent="0.25">
      <c r="A1055" s="2">
        <v>45065</v>
      </c>
      <c r="B1055">
        <v>88.09</v>
      </c>
      <c r="C1055">
        <v>61.4</v>
      </c>
      <c r="D1055">
        <v>30.74</v>
      </c>
      <c r="E1055">
        <v>13.04</v>
      </c>
    </row>
    <row r="1056" spans="1:5" x14ac:dyDescent="0.25">
      <c r="A1056" s="2">
        <v>45066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45067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45068</v>
      </c>
      <c r="B1058">
        <v>85.95</v>
      </c>
      <c r="C1058">
        <v>58.57</v>
      </c>
      <c r="D1058">
        <v>30.8</v>
      </c>
      <c r="E1058">
        <v>13.05</v>
      </c>
    </row>
    <row r="1059" spans="1:5" x14ac:dyDescent="0.25">
      <c r="A1059" s="2">
        <v>45069</v>
      </c>
      <c r="B1059">
        <v>83.68</v>
      </c>
      <c r="C1059">
        <v>55.45</v>
      </c>
      <c r="D1059">
        <v>30.63</v>
      </c>
      <c r="E1059">
        <v>13.05</v>
      </c>
    </row>
    <row r="1060" spans="1:5" x14ac:dyDescent="0.25">
      <c r="A1060" s="2">
        <v>45070</v>
      </c>
      <c r="B1060">
        <v>83.35</v>
      </c>
      <c r="C1060">
        <v>55.11</v>
      </c>
      <c r="D1060">
        <v>30.76</v>
      </c>
      <c r="E1060">
        <v>13.24</v>
      </c>
    </row>
    <row r="1061" spans="1:5" x14ac:dyDescent="0.25">
      <c r="A1061" s="2">
        <v>45071</v>
      </c>
      <c r="B1061">
        <v>81.23</v>
      </c>
      <c r="C1061">
        <v>53.13</v>
      </c>
      <c r="D1061">
        <v>30.72</v>
      </c>
      <c r="E1061">
        <v>13.45</v>
      </c>
    </row>
    <row r="1062" spans="1:5" x14ac:dyDescent="0.25">
      <c r="A1062" s="2">
        <v>45072</v>
      </c>
      <c r="B1062">
        <v>80.56</v>
      </c>
      <c r="C1062">
        <v>53.09</v>
      </c>
      <c r="D1062">
        <v>30.95</v>
      </c>
      <c r="E1062">
        <v>13.42</v>
      </c>
    </row>
    <row r="1063" spans="1:5" x14ac:dyDescent="0.25">
      <c r="A1063" s="2">
        <v>45073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45074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45075</v>
      </c>
      <c r="B1065">
        <v>81.13</v>
      </c>
      <c r="C1065" t="e">
        <v>#N/A</v>
      </c>
      <c r="D1065">
        <v>30.95</v>
      </c>
      <c r="E1065">
        <v>13.42</v>
      </c>
    </row>
    <row r="1066" spans="1:5" x14ac:dyDescent="0.25">
      <c r="A1066" s="2">
        <v>45076</v>
      </c>
      <c r="B1066">
        <v>78.819999999999993</v>
      </c>
      <c r="C1066">
        <v>49.8</v>
      </c>
      <c r="D1066">
        <v>31.08</v>
      </c>
      <c r="E1066">
        <v>13.38</v>
      </c>
    </row>
    <row r="1067" spans="1:5" x14ac:dyDescent="0.25">
      <c r="A1067" s="2">
        <v>45077</v>
      </c>
      <c r="B1067">
        <v>79.38</v>
      </c>
      <c r="C1067">
        <v>52.23</v>
      </c>
      <c r="D1067">
        <v>30.9</v>
      </c>
      <c r="E1067">
        <v>13.41</v>
      </c>
    </row>
    <row r="1068" spans="1:5" x14ac:dyDescent="0.25">
      <c r="A1068" s="2">
        <v>45078</v>
      </c>
      <c r="B1068">
        <v>77.11</v>
      </c>
      <c r="C1068">
        <v>51.04</v>
      </c>
      <c r="D1068">
        <v>30.88</v>
      </c>
      <c r="E1068">
        <v>13.39</v>
      </c>
    </row>
    <row r="1069" spans="1:5" x14ac:dyDescent="0.25">
      <c r="A1069" s="2">
        <v>45079</v>
      </c>
      <c r="B1069">
        <v>77.38</v>
      </c>
      <c r="C1069">
        <v>51.2</v>
      </c>
      <c r="D1069">
        <v>30.82</v>
      </c>
      <c r="E1069">
        <v>13.35</v>
      </c>
    </row>
    <row r="1070" spans="1:5" x14ac:dyDescent="0.25">
      <c r="A1070" s="2">
        <v>45080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45081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45082</v>
      </c>
      <c r="B1072">
        <v>80.88</v>
      </c>
      <c r="C1072">
        <v>52</v>
      </c>
      <c r="D1072">
        <v>30.7</v>
      </c>
      <c r="E1072">
        <v>13.18</v>
      </c>
    </row>
    <row r="1073" spans="1:5" x14ac:dyDescent="0.25">
      <c r="A1073" s="2">
        <v>45083</v>
      </c>
      <c r="B1073">
        <v>80.05</v>
      </c>
      <c r="C1073">
        <v>51.51</v>
      </c>
      <c r="D1073">
        <v>30.82</v>
      </c>
      <c r="E1073">
        <v>13.13</v>
      </c>
    </row>
    <row r="1074" spans="1:5" x14ac:dyDescent="0.25">
      <c r="A1074" s="2">
        <v>45084</v>
      </c>
      <c r="B1074">
        <v>81.92</v>
      </c>
      <c r="C1074">
        <v>53.24</v>
      </c>
      <c r="D1074">
        <v>30.97</v>
      </c>
      <c r="E1074">
        <v>13.25</v>
      </c>
    </row>
    <row r="1075" spans="1:5" x14ac:dyDescent="0.25">
      <c r="A1075" s="2">
        <v>45085</v>
      </c>
      <c r="B1075">
        <v>82.32</v>
      </c>
      <c r="C1075">
        <v>53.1</v>
      </c>
      <c r="D1075">
        <v>31.06</v>
      </c>
      <c r="E1075" t="e">
        <v>#N/A</v>
      </c>
    </row>
    <row r="1076" spans="1:5" x14ac:dyDescent="0.25">
      <c r="A1076" s="2">
        <v>45086</v>
      </c>
      <c r="B1076">
        <v>85.06</v>
      </c>
      <c r="C1076">
        <v>53.54</v>
      </c>
      <c r="D1076">
        <v>31.45</v>
      </c>
      <c r="E1076">
        <v>13.03</v>
      </c>
    </row>
    <row r="1077" spans="1:5" x14ac:dyDescent="0.25">
      <c r="A1077" s="2">
        <v>45087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45088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45089</v>
      </c>
      <c r="B1079">
        <v>86.09</v>
      </c>
      <c r="C1079">
        <v>53.97</v>
      </c>
      <c r="D1079">
        <v>31.75</v>
      </c>
      <c r="E1079">
        <v>13.03</v>
      </c>
    </row>
    <row r="1080" spans="1:5" x14ac:dyDescent="0.25">
      <c r="A1080" s="2">
        <v>45090</v>
      </c>
      <c r="B1080">
        <v>88.12</v>
      </c>
      <c r="C1080">
        <v>55.38</v>
      </c>
      <c r="D1080">
        <v>31.8</v>
      </c>
      <c r="E1080">
        <v>13.01</v>
      </c>
    </row>
    <row r="1081" spans="1:5" x14ac:dyDescent="0.25">
      <c r="A1081" s="2">
        <v>45091</v>
      </c>
      <c r="B1081">
        <v>91.52</v>
      </c>
      <c r="C1081">
        <v>58.81</v>
      </c>
      <c r="D1081">
        <v>31.84</v>
      </c>
      <c r="E1081">
        <v>12.93</v>
      </c>
    </row>
    <row r="1082" spans="1:5" x14ac:dyDescent="0.25">
      <c r="A1082" s="2">
        <v>45092</v>
      </c>
      <c r="B1082">
        <v>91.41</v>
      </c>
      <c r="C1082">
        <v>60.48</v>
      </c>
      <c r="D1082">
        <v>32.299999999999997</v>
      </c>
      <c r="E1082">
        <v>13</v>
      </c>
    </row>
    <row r="1083" spans="1:5" x14ac:dyDescent="0.25">
      <c r="A1083" s="2">
        <v>45093</v>
      </c>
      <c r="B1083">
        <v>90.509990000000002</v>
      </c>
      <c r="C1083">
        <v>59.37</v>
      </c>
      <c r="D1083">
        <v>31.9</v>
      </c>
      <c r="E1083">
        <v>12.99</v>
      </c>
    </row>
    <row r="1084" spans="1:5" x14ac:dyDescent="0.25">
      <c r="A1084" s="2">
        <v>45094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45095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45096</v>
      </c>
      <c r="B1086">
        <v>90.25</v>
      </c>
      <c r="C1086">
        <v>59.28</v>
      </c>
      <c r="D1086">
        <v>31.9</v>
      </c>
      <c r="E1086">
        <v>12.99</v>
      </c>
    </row>
    <row r="1087" spans="1:5" x14ac:dyDescent="0.25">
      <c r="A1087" s="2">
        <v>45097</v>
      </c>
      <c r="B1087">
        <v>92.9</v>
      </c>
      <c r="C1087">
        <v>59.5</v>
      </c>
      <c r="D1087">
        <v>31.99</v>
      </c>
      <c r="E1087">
        <v>12.99</v>
      </c>
    </row>
    <row r="1088" spans="1:5" x14ac:dyDescent="0.25">
      <c r="A1088" s="2">
        <v>45098</v>
      </c>
      <c r="B1088">
        <v>88.59</v>
      </c>
      <c r="C1088">
        <v>58.2</v>
      </c>
      <c r="D1088">
        <v>32.29</v>
      </c>
      <c r="E1088">
        <v>13.03</v>
      </c>
    </row>
    <row r="1089" spans="1:5" x14ac:dyDescent="0.25">
      <c r="A1089" s="2">
        <v>45099</v>
      </c>
      <c r="B1089">
        <v>88.2</v>
      </c>
      <c r="C1089">
        <v>56.35</v>
      </c>
      <c r="D1089">
        <v>32.24</v>
      </c>
      <c r="E1089">
        <v>13.18</v>
      </c>
    </row>
    <row r="1090" spans="1:5" x14ac:dyDescent="0.25">
      <c r="A1090" s="2">
        <v>45100</v>
      </c>
      <c r="B1090">
        <v>85.93</v>
      </c>
      <c r="C1090">
        <v>53.38</v>
      </c>
      <c r="D1090">
        <v>32.18</v>
      </c>
      <c r="E1090">
        <v>13.28</v>
      </c>
    </row>
    <row r="1091" spans="1:5" x14ac:dyDescent="0.25">
      <c r="A1091" s="2">
        <v>45101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45102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45103</v>
      </c>
      <c r="B1093">
        <v>84.3</v>
      </c>
      <c r="C1093">
        <v>51.5</v>
      </c>
      <c r="D1093">
        <v>32</v>
      </c>
      <c r="E1093">
        <v>13.29</v>
      </c>
    </row>
    <row r="1094" spans="1:5" x14ac:dyDescent="0.25">
      <c r="A1094" s="2">
        <v>45104</v>
      </c>
      <c r="B1094">
        <v>87.85</v>
      </c>
      <c r="C1094">
        <v>51.51</v>
      </c>
      <c r="D1094">
        <v>31.97</v>
      </c>
      <c r="E1094">
        <v>13.33</v>
      </c>
    </row>
    <row r="1095" spans="1:5" x14ac:dyDescent="0.25">
      <c r="A1095" s="2">
        <v>45105</v>
      </c>
      <c r="B1095">
        <v>86.72</v>
      </c>
      <c r="C1095">
        <v>53.74</v>
      </c>
      <c r="D1095">
        <v>32.07</v>
      </c>
      <c r="E1095">
        <v>13.35</v>
      </c>
    </row>
    <row r="1096" spans="1:5" x14ac:dyDescent="0.25">
      <c r="A1096" s="2">
        <v>45106</v>
      </c>
      <c r="B1096">
        <v>86.9</v>
      </c>
      <c r="C1096">
        <v>54.04</v>
      </c>
      <c r="D1096">
        <v>32.14</v>
      </c>
      <c r="E1096">
        <v>13.27</v>
      </c>
    </row>
    <row r="1097" spans="1:5" x14ac:dyDescent="0.25">
      <c r="A1097" s="2">
        <v>45107</v>
      </c>
      <c r="B1097">
        <v>88.09</v>
      </c>
      <c r="C1097">
        <v>53.9</v>
      </c>
      <c r="D1097" t="e">
        <v>#N/A</v>
      </c>
      <c r="E1097">
        <v>13.3</v>
      </c>
    </row>
    <row r="1098" spans="1:5" x14ac:dyDescent="0.25">
      <c r="A1098" s="2">
        <v>45108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45109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45110</v>
      </c>
      <c r="B1100">
        <v>86.33</v>
      </c>
      <c r="C1100">
        <v>58.3</v>
      </c>
      <c r="D1100">
        <v>32.32</v>
      </c>
      <c r="E1100">
        <v>13.26</v>
      </c>
    </row>
    <row r="1101" spans="1:5" x14ac:dyDescent="0.25">
      <c r="A1101" s="2">
        <v>45111</v>
      </c>
      <c r="B1101">
        <v>86.32</v>
      </c>
      <c r="C1101">
        <v>56.04</v>
      </c>
      <c r="D1101">
        <v>32.32</v>
      </c>
      <c r="E1101">
        <v>13.26</v>
      </c>
    </row>
    <row r="1102" spans="1:5" x14ac:dyDescent="0.25">
      <c r="A1102" s="2">
        <v>45112</v>
      </c>
      <c r="B1102">
        <v>84.91</v>
      </c>
      <c r="C1102">
        <v>52.62</v>
      </c>
      <c r="D1102">
        <v>32.369999999999997</v>
      </c>
      <c r="E1102">
        <v>13.27</v>
      </c>
    </row>
    <row r="1103" spans="1:5" x14ac:dyDescent="0.25">
      <c r="A1103" s="2">
        <v>45113</v>
      </c>
      <c r="B1103">
        <v>85.05</v>
      </c>
      <c r="C1103">
        <v>50.96</v>
      </c>
      <c r="D1103">
        <v>32.25</v>
      </c>
      <c r="E1103">
        <v>13.28</v>
      </c>
    </row>
    <row r="1104" spans="1:5" x14ac:dyDescent="0.25">
      <c r="A1104" s="2">
        <v>45114</v>
      </c>
      <c r="B1104">
        <v>85.23</v>
      </c>
      <c r="C1104">
        <v>50</v>
      </c>
      <c r="D1104">
        <v>32.22</v>
      </c>
      <c r="E1104">
        <v>13.28</v>
      </c>
    </row>
    <row r="1105" spans="1:5" x14ac:dyDescent="0.25">
      <c r="A1105" s="2">
        <v>45115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45116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45117</v>
      </c>
      <c r="B1107">
        <v>85.38</v>
      </c>
      <c r="C1107">
        <v>50.85</v>
      </c>
      <c r="D1107">
        <v>32.25</v>
      </c>
      <c r="E1107">
        <v>13.29</v>
      </c>
    </row>
    <row r="1108" spans="1:5" x14ac:dyDescent="0.25">
      <c r="A1108" s="2">
        <v>45118</v>
      </c>
      <c r="B1108">
        <v>85.81</v>
      </c>
      <c r="C1108">
        <v>50.65</v>
      </c>
      <c r="D1108">
        <v>32.1</v>
      </c>
      <c r="E1108">
        <v>13.28</v>
      </c>
    </row>
    <row r="1109" spans="1:5" x14ac:dyDescent="0.25">
      <c r="A1109" s="2">
        <v>45119</v>
      </c>
      <c r="B1109">
        <v>84.88</v>
      </c>
      <c r="C1109">
        <v>50.29</v>
      </c>
      <c r="D1109">
        <v>32.19</v>
      </c>
      <c r="E1109">
        <v>13.27</v>
      </c>
    </row>
    <row r="1110" spans="1:5" x14ac:dyDescent="0.25">
      <c r="A1110" s="2">
        <v>45120</v>
      </c>
      <c r="B1110">
        <v>84.91</v>
      </c>
      <c r="C1110">
        <v>50.23</v>
      </c>
      <c r="D1110">
        <v>33.18</v>
      </c>
      <c r="E1110">
        <v>13.51</v>
      </c>
    </row>
    <row r="1111" spans="1:5" x14ac:dyDescent="0.25">
      <c r="A1111" s="2">
        <v>45121</v>
      </c>
      <c r="B1111">
        <v>85.11</v>
      </c>
      <c r="C1111">
        <v>49.2</v>
      </c>
      <c r="D1111">
        <v>33.28</v>
      </c>
      <c r="E1111">
        <v>13.59</v>
      </c>
    </row>
    <row r="1112" spans="1:5" x14ac:dyDescent="0.25">
      <c r="A1112" s="2">
        <v>45122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45123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45124</v>
      </c>
      <c r="B1114">
        <v>85.56</v>
      </c>
      <c r="C1114">
        <v>49.25</v>
      </c>
      <c r="D1114">
        <v>33.76</v>
      </c>
      <c r="E1114">
        <v>13.66</v>
      </c>
    </row>
    <row r="1115" spans="1:5" x14ac:dyDescent="0.25">
      <c r="A1115" s="2">
        <v>45125</v>
      </c>
      <c r="B1115">
        <v>86.42</v>
      </c>
      <c r="C1115">
        <v>48.26</v>
      </c>
      <c r="D1115">
        <v>33.619999999999997</v>
      </c>
      <c r="E1115">
        <v>13.64</v>
      </c>
    </row>
    <row r="1116" spans="1:5" x14ac:dyDescent="0.25">
      <c r="A1116" s="2">
        <v>45126</v>
      </c>
      <c r="B1116">
        <v>88.25</v>
      </c>
      <c r="C1116">
        <v>49.15</v>
      </c>
      <c r="D1116">
        <v>33.93</v>
      </c>
      <c r="E1116">
        <v>13.73</v>
      </c>
    </row>
    <row r="1117" spans="1:5" x14ac:dyDescent="0.25">
      <c r="A1117" s="2">
        <v>45127</v>
      </c>
      <c r="B1117">
        <v>89.56</v>
      </c>
      <c r="C1117">
        <v>48.44</v>
      </c>
      <c r="D1117">
        <v>33.83</v>
      </c>
      <c r="E1117">
        <v>13.76</v>
      </c>
    </row>
    <row r="1118" spans="1:5" x14ac:dyDescent="0.25">
      <c r="A1118" s="2">
        <v>45128</v>
      </c>
      <c r="B1118">
        <v>90.43</v>
      </c>
      <c r="C1118">
        <v>48.06</v>
      </c>
      <c r="D1118">
        <v>33.75</v>
      </c>
      <c r="E1118">
        <v>13.85</v>
      </c>
    </row>
    <row r="1119" spans="1:5" x14ac:dyDescent="0.25">
      <c r="A1119" s="2">
        <v>45129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45130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45131</v>
      </c>
      <c r="B1121">
        <v>90.09</v>
      </c>
      <c r="C1121">
        <v>47.77</v>
      </c>
      <c r="D1121">
        <v>33.4</v>
      </c>
      <c r="E1121">
        <v>13.75</v>
      </c>
    </row>
    <row r="1122" spans="1:5" x14ac:dyDescent="0.25">
      <c r="A1122" s="2">
        <v>45132</v>
      </c>
      <c r="B1122">
        <v>90.89</v>
      </c>
      <c r="C1122">
        <v>47.86</v>
      </c>
      <c r="D1122">
        <v>33.51</v>
      </c>
      <c r="E1122">
        <v>13.76</v>
      </c>
    </row>
    <row r="1123" spans="1:5" x14ac:dyDescent="0.25">
      <c r="A1123" s="2">
        <v>45133</v>
      </c>
      <c r="B1123">
        <v>89.829989999999995</v>
      </c>
      <c r="C1123">
        <v>47.53</v>
      </c>
      <c r="D1123">
        <v>34.26</v>
      </c>
      <c r="E1123">
        <v>13.84</v>
      </c>
    </row>
    <row r="1124" spans="1:5" x14ac:dyDescent="0.25">
      <c r="A1124" s="2">
        <v>45134</v>
      </c>
      <c r="B1124">
        <v>90.03</v>
      </c>
      <c r="C1124">
        <v>47.72</v>
      </c>
      <c r="D1124">
        <v>35.72</v>
      </c>
      <c r="E1124">
        <v>14.01</v>
      </c>
    </row>
    <row r="1125" spans="1:5" x14ac:dyDescent="0.25">
      <c r="A1125" s="2">
        <v>45135</v>
      </c>
      <c r="B1125">
        <v>87.68</v>
      </c>
      <c r="C1125">
        <v>46.98</v>
      </c>
      <c r="D1125">
        <v>35.86</v>
      </c>
      <c r="E1125">
        <v>14.09</v>
      </c>
    </row>
    <row r="1126" spans="1:5" x14ac:dyDescent="0.25">
      <c r="A1126" s="2">
        <v>45136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45137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45138</v>
      </c>
      <c r="B1128">
        <v>85.689989999999995</v>
      </c>
      <c r="C1128">
        <v>45.5</v>
      </c>
      <c r="D1128">
        <v>36.9</v>
      </c>
      <c r="E1128">
        <v>14.03</v>
      </c>
    </row>
    <row r="1129" spans="1:5" x14ac:dyDescent="0.25">
      <c r="A1129" s="2">
        <v>45139</v>
      </c>
      <c r="B1129">
        <v>84.16</v>
      </c>
      <c r="C1129">
        <v>42.14</v>
      </c>
      <c r="D1129">
        <v>36.299999999999997</v>
      </c>
      <c r="E1129">
        <v>14.01</v>
      </c>
    </row>
    <row r="1130" spans="1:5" x14ac:dyDescent="0.25">
      <c r="A1130" s="2">
        <v>45140</v>
      </c>
      <c r="B1130">
        <v>82.53</v>
      </c>
      <c r="C1130">
        <v>40.6</v>
      </c>
      <c r="D1130">
        <v>35.35</v>
      </c>
      <c r="E1130">
        <v>13.93</v>
      </c>
    </row>
    <row r="1131" spans="1:5" x14ac:dyDescent="0.25">
      <c r="A1131" s="2">
        <v>45141</v>
      </c>
      <c r="B1131">
        <v>83.86</v>
      </c>
      <c r="C1131">
        <v>40.549999999999997</v>
      </c>
      <c r="D1131">
        <v>35.26</v>
      </c>
      <c r="E1131">
        <v>13.81</v>
      </c>
    </row>
    <row r="1132" spans="1:5" x14ac:dyDescent="0.25">
      <c r="A1132" s="2">
        <v>45142</v>
      </c>
      <c r="B1132">
        <v>82.73</v>
      </c>
      <c r="C1132">
        <v>41.23</v>
      </c>
      <c r="D1132">
        <v>35.78</v>
      </c>
      <c r="E1132">
        <v>13.74</v>
      </c>
    </row>
    <row r="1133" spans="1:5" x14ac:dyDescent="0.25">
      <c r="A1133" s="2">
        <v>45143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45144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45145</v>
      </c>
      <c r="B1135">
        <v>81.759990000000002</v>
      </c>
      <c r="C1135">
        <v>40.270000000000003</v>
      </c>
      <c r="D1135">
        <v>36.31</v>
      </c>
      <c r="E1135">
        <v>13.72</v>
      </c>
    </row>
    <row r="1136" spans="1:5" x14ac:dyDescent="0.25">
      <c r="A1136" s="2">
        <v>45146</v>
      </c>
      <c r="B1136">
        <v>83.439989999999995</v>
      </c>
      <c r="C1136">
        <v>40.53</v>
      </c>
      <c r="D1136">
        <v>36.32</v>
      </c>
      <c r="E1136">
        <v>13.72</v>
      </c>
    </row>
    <row r="1137" spans="1:5" x14ac:dyDescent="0.25">
      <c r="A1137" s="2">
        <v>45147</v>
      </c>
      <c r="B1137">
        <v>83.03</v>
      </c>
      <c r="C1137">
        <v>39.96</v>
      </c>
      <c r="D1137">
        <v>36.17</v>
      </c>
      <c r="E1137">
        <v>13.72</v>
      </c>
    </row>
    <row r="1138" spans="1:5" x14ac:dyDescent="0.25">
      <c r="A1138" s="2">
        <v>45148</v>
      </c>
      <c r="B1138">
        <v>83.98</v>
      </c>
      <c r="C1138">
        <v>39.76</v>
      </c>
      <c r="D1138">
        <v>35.979999999999997</v>
      </c>
      <c r="E1138">
        <v>13.73</v>
      </c>
    </row>
    <row r="1139" spans="1:5" x14ac:dyDescent="0.25">
      <c r="A1139" s="2">
        <v>45149</v>
      </c>
      <c r="B1139">
        <v>85.82</v>
      </c>
      <c r="C1139">
        <v>40.31</v>
      </c>
      <c r="D1139">
        <v>35.65</v>
      </c>
      <c r="E1139">
        <v>13.73</v>
      </c>
    </row>
    <row r="1140" spans="1:5" x14ac:dyDescent="0.25">
      <c r="A1140" s="2">
        <v>45150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45151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45152</v>
      </c>
      <c r="B1142">
        <v>86.82</v>
      </c>
      <c r="C1142">
        <v>40.159999999999997</v>
      </c>
      <c r="D1142">
        <v>35.43</v>
      </c>
      <c r="E1142">
        <v>13.74</v>
      </c>
    </row>
    <row r="1143" spans="1:5" x14ac:dyDescent="0.25">
      <c r="A1143" s="2">
        <v>45153</v>
      </c>
      <c r="B1143">
        <v>86.189989999999995</v>
      </c>
      <c r="C1143">
        <v>40.159999999999997</v>
      </c>
      <c r="D1143">
        <v>35.31</v>
      </c>
      <c r="E1143">
        <v>13.74</v>
      </c>
    </row>
    <row r="1144" spans="1:5" x14ac:dyDescent="0.25">
      <c r="A1144" s="2">
        <v>45154</v>
      </c>
      <c r="B1144">
        <v>87.52</v>
      </c>
      <c r="C1144">
        <v>40.950000000000003</v>
      </c>
      <c r="D1144">
        <v>35.409999999999997</v>
      </c>
      <c r="E1144">
        <v>13.8</v>
      </c>
    </row>
    <row r="1145" spans="1:5" x14ac:dyDescent="0.25">
      <c r="A1145" s="2">
        <v>45155</v>
      </c>
      <c r="B1145">
        <v>87.88</v>
      </c>
      <c r="C1145">
        <v>42.16</v>
      </c>
      <c r="D1145">
        <v>35.520000000000003</v>
      </c>
      <c r="E1145">
        <v>13.81</v>
      </c>
    </row>
    <row r="1146" spans="1:5" x14ac:dyDescent="0.25">
      <c r="A1146" s="2">
        <v>45156</v>
      </c>
      <c r="B1146">
        <v>87.07</v>
      </c>
      <c r="C1146">
        <v>43.39</v>
      </c>
      <c r="D1146">
        <v>35.409999999999997</v>
      </c>
      <c r="E1146">
        <v>13.83</v>
      </c>
    </row>
    <row r="1147" spans="1:5" x14ac:dyDescent="0.25">
      <c r="A1147" s="2">
        <v>45157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45158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45159</v>
      </c>
      <c r="B1149">
        <v>86.93</v>
      </c>
      <c r="C1149">
        <v>45.7</v>
      </c>
      <c r="D1149">
        <v>35.369999999999997</v>
      </c>
      <c r="E1149">
        <v>13.83</v>
      </c>
    </row>
    <row r="1150" spans="1:5" x14ac:dyDescent="0.25">
      <c r="A1150" s="2">
        <v>45160</v>
      </c>
      <c r="B1150">
        <v>88.92</v>
      </c>
      <c r="C1150">
        <v>50.31</v>
      </c>
      <c r="D1150">
        <v>35.33</v>
      </c>
      <c r="E1150" t="e">
        <v>#N/A</v>
      </c>
    </row>
    <row r="1151" spans="1:5" x14ac:dyDescent="0.25">
      <c r="A1151" s="2">
        <v>45161</v>
      </c>
      <c r="B1151">
        <v>87.31</v>
      </c>
      <c r="C1151">
        <v>49.88</v>
      </c>
      <c r="D1151">
        <v>36.229999999999997</v>
      </c>
      <c r="E1151">
        <v>13.87</v>
      </c>
    </row>
    <row r="1152" spans="1:5" x14ac:dyDescent="0.25">
      <c r="A1152" s="2">
        <v>45162</v>
      </c>
      <c r="B1152">
        <v>84.939989999999995</v>
      </c>
      <c r="C1152">
        <v>47.32</v>
      </c>
      <c r="D1152">
        <v>35.86</v>
      </c>
      <c r="E1152">
        <v>13.88</v>
      </c>
    </row>
    <row r="1153" spans="1:5" x14ac:dyDescent="0.25">
      <c r="A1153" s="2">
        <v>45163</v>
      </c>
      <c r="B1153">
        <v>84.5</v>
      </c>
      <c r="C1153">
        <v>48.03</v>
      </c>
      <c r="D1153">
        <v>35.72</v>
      </c>
      <c r="E1153">
        <v>13.92</v>
      </c>
    </row>
    <row r="1154" spans="1:5" x14ac:dyDescent="0.25">
      <c r="A1154" s="2">
        <v>45164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45165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45166</v>
      </c>
      <c r="B1156">
        <v>84.79</v>
      </c>
      <c r="C1156" t="e">
        <v>#N/A</v>
      </c>
      <c r="D1156">
        <v>35.49</v>
      </c>
      <c r="E1156" t="e">
        <v>#N/A</v>
      </c>
    </row>
    <row r="1157" spans="1:5" x14ac:dyDescent="0.25">
      <c r="A1157" s="2">
        <v>45167</v>
      </c>
      <c r="B1157">
        <v>83.88</v>
      </c>
      <c r="C1157">
        <v>47.29</v>
      </c>
      <c r="D1157">
        <v>35.97</v>
      </c>
      <c r="E1157">
        <v>14.05</v>
      </c>
    </row>
    <row r="1158" spans="1:5" x14ac:dyDescent="0.25">
      <c r="A1158" s="2">
        <v>45168</v>
      </c>
      <c r="B1158">
        <v>85.35</v>
      </c>
      <c r="C1158">
        <v>47.21</v>
      </c>
      <c r="D1158" t="e">
        <v>#N/A</v>
      </c>
      <c r="E1158">
        <v>14.07</v>
      </c>
    </row>
    <row r="1159" spans="1:5" x14ac:dyDescent="0.25">
      <c r="A1159" s="2">
        <v>45169</v>
      </c>
      <c r="B1159">
        <v>84.86</v>
      </c>
      <c r="C1159">
        <v>47.26</v>
      </c>
      <c r="D1159">
        <v>36.39</v>
      </c>
      <c r="E1159">
        <v>14.05</v>
      </c>
    </row>
    <row r="1160" spans="1:5" x14ac:dyDescent="0.25">
      <c r="A1160" s="2">
        <v>45170</v>
      </c>
      <c r="B1160">
        <v>84.37</v>
      </c>
      <c r="C1160">
        <v>45.21</v>
      </c>
      <c r="D1160">
        <v>36.299999999999997</v>
      </c>
      <c r="E1160">
        <v>13.99</v>
      </c>
    </row>
    <row r="1161" spans="1:5" x14ac:dyDescent="0.25">
      <c r="A1161" s="2">
        <v>45171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45172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45173</v>
      </c>
      <c r="B1163">
        <v>83.259990000000002</v>
      </c>
      <c r="C1163">
        <v>44.59</v>
      </c>
      <c r="D1163">
        <v>36.299999999999997</v>
      </c>
      <c r="E1163">
        <v>13.99</v>
      </c>
    </row>
    <row r="1164" spans="1:5" x14ac:dyDescent="0.25">
      <c r="A1164" s="2">
        <v>45174</v>
      </c>
      <c r="B1164">
        <v>82.95</v>
      </c>
      <c r="C1164">
        <v>44.04</v>
      </c>
      <c r="D1164">
        <v>36.53</v>
      </c>
      <c r="E1164">
        <v>13.9</v>
      </c>
    </row>
    <row r="1165" spans="1:5" x14ac:dyDescent="0.25">
      <c r="A1165" s="2">
        <v>45175</v>
      </c>
      <c r="B1165">
        <v>82.79</v>
      </c>
      <c r="C1165">
        <v>43.62</v>
      </c>
      <c r="D1165">
        <v>36.58</v>
      </c>
      <c r="E1165">
        <v>14.04</v>
      </c>
    </row>
    <row r="1166" spans="1:5" x14ac:dyDescent="0.25">
      <c r="A1166" s="2">
        <v>45176</v>
      </c>
      <c r="B1166">
        <v>82.05</v>
      </c>
      <c r="C1166">
        <v>42.91</v>
      </c>
      <c r="D1166">
        <v>36.630000000000003</v>
      </c>
      <c r="E1166">
        <v>13.97</v>
      </c>
    </row>
    <row r="1167" spans="1:5" x14ac:dyDescent="0.25">
      <c r="A1167" s="2">
        <v>45177</v>
      </c>
      <c r="B1167">
        <v>80.650000000000006</v>
      </c>
      <c r="C1167">
        <v>42.21</v>
      </c>
      <c r="D1167">
        <v>36.67</v>
      </c>
      <c r="E1167">
        <v>14.12</v>
      </c>
    </row>
    <row r="1168" spans="1:5" x14ac:dyDescent="0.25">
      <c r="A1168" s="2">
        <v>45178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45179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45180</v>
      </c>
      <c r="B1170">
        <v>80.8</v>
      </c>
      <c r="C1170">
        <v>40.450000000000003</v>
      </c>
      <c r="D1170">
        <v>36.950000000000003</v>
      </c>
      <c r="E1170">
        <v>14.19</v>
      </c>
    </row>
    <row r="1171" spans="1:5" x14ac:dyDescent="0.25">
      <c r="A1171" s="2">
        <v>45181</v>
      </c>
      <c r="B1171">
        <v>80.23</v>
      </c>
      <c r="C1171">
        <v>39.35</v>
      </c>
      <c r="D1171">
        <v>37.130000000000003</v>
      </c>
      <c r="E1171">
        <v>14.19</v>
      </c>
    </row>
    <row r="1172" spans="1:5" x14ac:dyDescent="0.25">
      <c r="A1172" s="2">
        <v>45182</v>
      </c>
      <c r="B1172">
        <v>82.15</v>
      </c>
      <c r="C1172">
        <v>39.03</v>
      </c>
      <c r="D1172">
        <v>37.1</v>
      </c>
      <c r="E1172">
        <v>14.25</v>
      </c>
    </row>
    <row r="1173" spans="1:5" x14ac:dyDescent="0.25">
      <c r="A1173" s="2">
        <v>45183</v>
      </c>
      <c r="B1173">
        <v>82.23</v>
      </c>
      <c r="C1173">
        <v>39.01</v>
      </c>
      <c r="D1173">
        <v>37.159999999999997</v>
      </c>
      <c r="E1173">
        <v>14.34</v>
      </c>
    </row>
    <row r="1174" spans="1:5" x14ac:dyDescent="0.25">
      <c r="A1174" s="2">
        <v>45184</v>
      </c>
      <c r="B1174">
        <v>81.439989999999995</v>
      </c>
      <c r="C1174">
        <v>38.32</v>
      </c>
      <c r="D1174">
        <v>36.94</v>
      </c>
      <c r="E1174">
        <v>14.36</v>
      </c>
    </row>
    <row r="1175" spans="1:5" x14ac:dyDescent="0.25">
      <c r="A1175" s="2">
        <v>45185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45186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45187</v>
      </c>
      <c r="B1177">
        <v>79.989999999999995</v>
      </c>
      <c r="C1177">
        <v>36.619999999999997</v>
      </c>
      <c r="D1177">
        <v>36.64</v>
      </c>
      <c r="E1177">
        <v>14.34</v>
      </c>
    </row>
    <row r="1178" spans="1:5" x14ac:dyDescent="0.25">
      <c r="A1178" s="2">
        <v>45188</v>
      </c>
      <c r="B1178">
        <v>80.36</v>
      </c>
      <c r="C1178">
        <v>36.57</v>
      </c>
      <c r="D1178">
        <v>36.76</v>
      </c>
      <c r="E1178">
        <v>14.32</v>
      </c>
    </row>
    <row r="1179" spans="1:5" x14ac:dyDescent="0.25">
      <c r="A1179" s="2">
        <v>45189</v>
      </c>
      <c r="B1179">
        <v>81.92</v>
      </c>
      <c r="C1179">
        <v>35.68</v>
      </c>
      <c r="D1179">
        <v>36.86</v>
      </c>
      <c r="E1179">
        <v>14.3</v>
      </c>
    </row>
    <row r="1180" spans="1:5" x14ac:dyDescent="0.25">
      <c r="A1180" s="2">
        <v>45190</v>
      </c>
      <c r="B1180">
        <v>83.23</v>
      </c>
      <c r="C1180">
        <v>34.229999999999997</v>
      </c>
      <c r="D1180">
        <v>36.79</v>
      </c>
      <c r="E1180">
        <v>14.28</v>
      </c>
    </row>
    <row r="1181" spans="1:5" x14ac:dyDescent="0.25">
      <c r="A1181" s="2">
        <v>45191</v>
      </c>
      <c r="B1181">
        <v>84.56</v>
      </c>
      <c r="C1181">
        <v>36.619999999999997</v>
      </c>
      <c r="D1181">
        <v>36.86</v>
      </c>
      <c r="E1181">
        <v>14.36</v>
      </c>
    </row>
    <row r="1182" spans="1:5" x14ac:dyDescent="0.25">
      <c r="A1182" s="2">
        <v>45192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45193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45194</v>
      </c>
      <c r="B1184">
        <v>84.37</v>
      </c>
      <c r="C1184">
        <v>35.869999999999997</v>
      </c>
      <c r="D1184">
        <v>36.58</v>
      </c>
      <c r="E1184">
        <v>14.37</v>
      </c>
    </row>
    <row r="1185" spans="1:5" x14ac:dyDescent="0.25">
      <c r="A1185" s="2">
        <v>45195</v>
      </c>
      <c r="B1185">
        <v>82.92</v>
      </c>
      <c r="C1185">
        <v>35.700000000000003</v>
      </c>
      <c r="D1185">
        <v>36.369999999999997</v>
      </c>
      <c r="E1185">
        <v>14.51</v>
      </c>
    </row>
    <row r="1186" spans="1:5" x14ac:dyDescent="0.25">
      <c r="A1186" s="2">
        <v>45196</v>
      </c>
      <c r="B1186">
        <v>82.29</v>
      </c>
      <c r="C1186">
        <v>36.270000000000003</v>
      </c>
      <c r="D1186">
        <v>36.44</v>
      </c>
      <c r="E1186">
        <v>14.5</v>
      </c>
    </row>
    <row r="1187" spans="1:5" x14ac:dyDescent="0.25">
      <c r="A1187" s="2">
        <v>45197</v>
      </c>
      <c r="B1187">
        <v>82.71</v>
      </c>
      <c r="C1187">
        <v>36.78</v>
      </c>
      <c r="D1187">
        <v>36.200000000000003</v>
      </c>
      <c r="E1187">
        <v>14.47</v>
      </c>
    </row>
    <row r="1188" spans="1:5" x14ac:dyDescent="0.25">
      <c r="A1188" s="2">
        <v>45198</v>
      </c>
      <c r="B1188">
        <v>81.67</v>
      </c>
      <c r="C1188">
        <v>39.200000000000003</v>
      </c>
      <c r="D1188">
        <v>36.340000000000003</v>
      </c>
      <c r="E1188">
        <v>14.46</v>
      </c>
    </row>
    <row r="1189" spans="1:5" x14ac:dyDescent="0.25">
      <c r="A1189" s="2">
        <v>45199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45200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45201</v>
      </c>
      <c r="B1191">
        <v>80.8</v>
      </c>
      <c r="C1191">
        <v>39.64</v>
      </c>
      <c r="D1191">
        <v>36.409999999999997</v>
      </c>
      <c r="E1191">
        <v>14.55</v>
      </c>
    </row>
    <row r="1192" spans="1:5" x14ac:dyDescent="0.25">
      <c r="A1192" s="2">
        <v>45202</v>
      </c>
      <c r="B1192">
        <v>79.650000000000006</v>
      </c>
      <c r="C1192">
        <v>41.51</v>
      </c>
      <c r="D1192">
        <v>36.5</v>
      </c>
      <c r="E1192">
        <v>14.52</v>
      </c>
    </row>
    <row r="1193" spans="1:5" x14ac:dyDescent="0.25">
      <c r="A1193" s="2">
        <v>45203</v>
      </c>
      <c r="B1193">
        <v>81.67</v>
      </c>
      <c r="C1193">
        <v>41.18</v>
      </c>
      <c r="D1193">
        <v>36.24</v>
      </c>
      <c r="E1193">
        <v>14.46</v>
      </c>
    </row>
    <row r="1194" spans="1:5" x14ac:dyDescent="0.25">
      <c r="A1194" s="2">
        <v>45204</v>
      </c>
      <c r="B1194">
        <v>80.509990000000002</v>
      </c>
      <c r="C1194">
        <v>41.67</v>
      </c>
      <c r="D1194">
        <v>36.33</v>
      </c>
      <c r="E1194">
        <v>14.51</v>
      </c>
    </row>
    <row r="1195" spans="1:5" x14ac:dyDescent="0.25">
      <c r="A1195" s="2">
        <v>45205</v>
      </c>
      <c r="B1195">
        <v>80.459999999999994</v>
      </c>
      <c r="C1195">
        <v>43.83</v>
      </c>
      <c r="D1195">
        <v>36.43</v>
      </c>
      <c r="E1195">
        <v>14.49</v>
      </c>
    </row>
    <row r="1196" spans="1:5" x14ac:dyDescent="0.25">
      <c r="A1196" s="2">
        <v>45206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45207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45208</v>
      </c>
      <c r="B1198">
        <v>81.75</v>
      </c>
      <c r="C1198">
        <v>44.37</v>
      </c>
      <c r="D1198">
        <v>36.31</v>
      </c>
      <c r="E1198">
        <v>14.47</v>
      </c>
    </row>
    <row r="1199" spans="1:5" x14ac:dyDescent="0.25">
      <c r="A1199" s="2">
        <v>45209</v>
      </c>
      <c r="B1199">
        <v>84.82</v>
      </c>
      <c r="C1199">
        <v>48.46</v>
      </c>
      <c r="D1199">
        <v>36.020000000000003</v>
      </c>
      <c r="E1199">
        <v>14.46</v>
      </c>
    </row>
    <row r="1200" spans="1:5" x14ac:dyDescent="0.25">
      <c r="A1200" s="2">
        <v>45210</v>
      </c>
      <c r="B1200">
        <v>84.12</v>
      </c>
      <c r="C1200">
        <v>49.5</v>
      </c>
      <c r="D1200">
        <v>35.979999999999997</v>
      </c>
      <c r="E1200">
        <v>14.5</v>
      </c>
    </row>
    <row r="1201" spans="1:5" x14ac:dyDescent="0.25">
      <c r="A1201" s="2">
        <v>45211</v>
      </c>
      <c r="B1201">
        <v>85.23</v>
      </c>
      <c r="C1201">
        <v>49.64</v>
      </c>
      <c r="D1201">
        <v>35.950000000000003</v>
      </c>
      <c r="E1201">
        <v>14.49</v>
      </c>
    </row>
    <row r="1202" spans="1:5" x14ac:dyDescent="0.25">
      <c r="A1202" s="2">
        <v>45212</v>
      </c>
      <c r="B1202">
        <v>85.95</v>
      </c>
      <c r="C1202">
        <v>51.89</v>
      </c>
      <c r="D1202">
        <v>35.92</v>
      </c>
      <c r="E1202">
        <v>14.47</v>
      </c>
    </row>
    <row r="1203" spans="1:5" x14ac:dyDescent="0.25">
      <c r="A1203" s="2">
        <v>45213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45214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45215</v>
      </c>
      <c r="B1205">
        <v>83.35</v>
      </c>
      <c r="C1205">
        <v>51.08</v>
      </c>
      <c r="D1205">
        <v>35.909999999999997</v>
      </c>
      <c r="E1205">
        <v>14.47</v>
      </c>
    </row>
    <row r="1206" spans="1:5" x14ac:dyDescent="0.25">
      <c r="A1206" s="2">
        <v>45216</v>
      </c>
      <c r="B1206">
        <v>82.55</v>
      </c>
      <c r="C1206">
        <v>48.71</v>
      </c>
      <c r="D1206">
        <v>35.840000000000003</v>
      </c>
      <c r="E1206">
        <v>14.49</v>
      </c>
    </row>
    <row r="1207" spans="1:5" x14ac:dyDescent="0.25">
      <c r="A1207" s="2">
        <v>45217</v>
      </c>
      <c r="B1207">
        <v>81.86</v>
      </c>
      <c r="C1207">
        <v>45.43</v>
      </c>
      <c r="D1207">
        <v>35.93</v>
      </c>
      <c r="E1207">
        <v>14.52</v>
      </c>
    </row>
    <row r="1208" spans="1:5" x14ac:dyDescent="0.25">
      <c r="A1208" s="2">
        <v>45218</v>
      </c>
      <c r="B1208">
        <v>81.759990000000002</v>
      </c>
      <c r="C1208">
        <v>42.96</v>
      </c>
      <c r="D1208">
        <v>36.18</v>
      </c>
      <c r="E1208">
        <v>14.56</v>
      </c>
    </row>
    <row r="1209" spans="1:5" x14ac:dyDescent="0.25">
      <c r="A1209" s="2">
        <v>45219</v>
      </c>
      <c r="B1209">
        <v>81.41</v>
      </c>
      <c r="C1209">
        <v>42.68</v>
      </c>
      <c r="D1209">
        <v>36.380000000000003</v>
      </c>
      <c r="E1209">
        <v>14.55</v>
      </c>
    </row>
    <row r="1210" spans="1:5" x14ac:dyDescent="0.25">
      <c r="A1210" s="2">
        <v>45220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45221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45222</v>
      </c>
      <c r="B1212">
        <v>80.5</v>
      </c>
      <c r="C1212">
        <v>41.47</v>
      </c>
      <c r="D1212">
        <v>36.43</v>
      </c>
      <c r="E1212">
        <v>14.57</v>
      </c>
    </row>
    <row r="1213" spans="1:5" x14ac:dyDescent="0.25">
      <c r="A1213" s="2">
        <v>45223</v>
      </c>
      <c r="B1213">
        <v>80.58</v>
      </c>
      <c r="C1213">
        <v>40.57</v>
      </c>
      <c r="D1213">
        <v>36.61</v>
      </c>
      <c r="E1213">
        <v>14.58</v>
      </c>
    </row>
    <row r="1214" spans="1:5" x14ac:dyDescent="0.25">
      <c r="A1214" s="2">
        <v>45224</v>
      </c>
      <c r="B1214">
        <v>79.92</v>
      </c>
      <c r="C1214">
        <v>39.14</v>
      </c>
      <c r="D1214">
        <v>37.17</v>
      </c>
      <c r="E1214">
        <v>14.59</v>
      </c>
    </row>
    <row r="1215" spans="1:5" x14ac:dyDescent="0.25">
      <c r="A1215" s="2">
        <v>45225</v>
      </c>
      <c r="B1215">
        <v>79.650000000000006</v>
      </c>
      <c r="C1215">
        <v>38.6</v>
      </c>
      <c r="D1215">
        <v>37.380000000000003</v>
      </c>
      <c r="E1215">
        <v>14.6</v>
      </c>
    </row>
    <row r="1216" spans="1:5" x14ac:dyDescent="0.25">
      <c r="A1216" s="2">
        <v>45226</v>
      </c>
      <c r="B1216">
        <v>79.349999999999994</v>
      </c>
      <c r="C1216">
        <v>37.53</v>
      </c>
      <c r="D1216">
        <v>37.58</v>
      </c>
      <c r="E1216">
        <v>14.67</v>
      </c>
    </row>
    <row r="1217" spans="1:5" x14ac:dyDescent="0.25">
      <c r="A1217" s="2">
        <v>45227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45228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45229</v>
      </c>
      <c r="B1219">
        <v>78.72</v>
      </c>
      <c r="C1219">
        <v>37.549999999999997</v>
      </c>
      <c r="D1219">
        <v>37.86</v>
      </c>
      <c r="E1219">
        <v>14.71</v>
      </c>
    </row>
    <row r="1220" spans="1:5" x14ac:dyDescent="0.25">
      <c r="A1220" s="2">
        <v>45230</v>
      </c>
      <c r="B1220">
        <v>79.05</v>
      </c>
      <c r="C1220">
        <v>39.1</v>
      </c>
      <c r="D1220">
        <v>37.74</v>
      </c>
      <c r="E1220">
        <v>14.66</v>
      </c>
    </row>
    <row r="1221" spans="1:5" x14ac:dyDescent="0.25">
      <c r="A1221" s="2">
        <v>45231</v>
      </c>
      <c r="B1221">
        <v>78.540000000000006</v>
      </c>
      <c r="C1221">
        <v>38.75</v>
      </c>
      <c r="D1221">
        <v>37.79</v>
      </c>
      <c r="E1221">
        <v>14.63</v>
      </c>
    </row>
    <row r="1222" spans="1:5" x14ac:dyDescent="0.25">
      <c r="A1222" s="2">
        <v>45232</v>
      </c>
      <c r="B1222">
        <v>78.61</v>
      </c>
      <c r="C1222">
        <v>36.99</v>
      </c>
      <c r="D1222">
        <v>38.25</v>
      </c>
      <c r="E1222">
        <v>14.67</v>
      </c>
    </row>
    <row r="1223" spans="1:5" x14ac:dyDescent="0.25">
      <c r="A1223" s="2">
        <v>45233</v>
      </c>
      <c r="B1223">
        <v>77.64</v>
      </c>
      <c r="C1223">
        <v>37.69</v>
      </c>
      <c r="D1223">
        <v>38.520000000000003</v>
      </c>
      <c r="E1223">
        <v>14.65</v>
      </c>
    </row>
    <row r="1224" spans="1:5" x14ac:dyDescent="0.25">
      <c r="A1224" s="2">
        <v>45234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45235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45236</v>
      </c>
      <c r="B1226">
        <v>75.84</v>
      </c>
      <c r="C1226">
        <v>38.479999999999997</v>
      </c>
      <c r="D1226">
        <v>38.42</v>
      </c>
      <c r="E1226">
        <v>14.68</v>
      </c>
    </row>
    <row r="1227" spans="1:5" x14ac:dyDescent="0.25">
      <c r="A1227" s="2">
        <v>45237</v>
      </c>
      <c r="B1227">
        <v>75.25</v>
      </c>
      <c r="C1227">
        <v>41.15</v>
      </c>
      <c r="D1227">
        <v>38.25</v>
      </c>
      <c r="E1227">
        <v>14.68</v>
      </c>
    </row>
    <row r="1228" spans="1:5" x14ac:dyDescent="0.25">
      <c r="A1228" s="2">
        <v>45238</v>
      </c>
      <c r="B1228">
        <v>75.7</v>
      </c>
      <c r="C1228">
        <v>42.95</v>
      </c>
      <c r="D1228">
        <v>38.130000000000003</v>
      </c>
      <c r="E1228">
        <v>14.69</v>
      </c>
    </row>
    <row r="1229" spans="1:5" x14ac:dyDescent="0.25">
      <c r="A1229" s="2">
        <v>45239</v>
      </c>
      <c r="B1229">
        <v>77.38</v>
      </c>
      <c r="C1229">
        <v>44.02</v>
      </c>
      <c r="D1229" t="e">
        <v>#N/A</v>
      </c>
      <c r="E1229">
        <v>14.71</v>
      </c>
    </row>
    <row r="1230" spans="1:5" x14ac:dyDescent="0.25">
      <c r="A1230" s="2">
        <v>45240</v>
      </c>
      <c r="B1230">
        <v>78.7</v>
      </c>
      <c r="C1230">
        <v>44.62</v>
      </c>
      <c r="D1230">
        <v>38.11</v>
      </c>
      <c r="E1230">
        <v>14.72</v>
      </c>
    </row>
    <row r="1231" spans="1:5" x14ac:dyDescent="0.25">
      <c r="A1231" s="2">
        <v>45241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45242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45243</v>
      </c>
      <c r="B1233">
        <v>77.48</v>
      </c>
      <c r="C1233">
        <v>40.85</v>
      </c>
      <c r="D1233">
        <v>38.159999999999997</v>
      </c>
      <c r="E1233">
        <v>14.75</v>
      </c>
    </row>
    <row r="1234" spans="1:5" x14ac:dyDescent="0.25">
      <c r="A1234" s="2">
        <v>45244</v>
      </c>
      <c r="B1234">
        <v>78.63</v>
      </c>
      <c r="C1234">
        <v>41.29</v>
      </c>
      <c r="D1234">
        <v>38.26</v>
      </c>
      <c r="E1234">
        <v>14.76</v>
      </c>
    </row>
    <row r="1235" spans="1:5" x14ac:dyDescent="0.25">
      <c r="A1235" s="2">
        <v>45245</v>
      </c>
      <c r="B1235">
        <v>79.739999999999995</v>
      </c>
      <c r="C1235">
        <v>42</v>
      </c>
      <c r="D1235">
        <v>38.46</v>
      </c>
      <c r="E1235">
        <v>14.77</v>
      </c>
    </row>
    <row r="1236" spans="1:5" x14ac:dyDescent="0.25">
      <c r="A1236" s="2">
        <v>45246</v>
      </c>
      <c r="B1236">
        <v>77.009990000000002</v>
      </c>
      <c r="C1236">
        <v>41.51</v>
      </c>
      <c r="D1236">
        <v>38.880000000000003</v>
      </c>
      <c r="E1236">
        <v>14.85</v>
      </c>
    </row>
    <row r="1237" spans="1:5" x14ac:dyDescent="0.25">
      <c r="A1237" s="2">
        <v>45247</v>
      </c>
      <c r="B1237">
        <v>76.55</v>
      </c>
      <c r="C1237">
        <v>42.27</v>
      </c>
      <c r="D1237">
        <v>38.869999999999997</v>
      </c>
      <c r="E1237">
        <v>14.82</v>
      </c>
    </row>
    <row r="1238" spans="1:5" x14ac:dyDescent="0.25">
      <c r="A1238" s="2">
        <v>45248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45249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45250</v>
      </c>
      <c r="B1240">
        <v>76.61</v>
      </c>
      <c r="C1240">
        <v>42.28</v>
      </c>
      <c r="D1240">
        <v>38.479999999999997</v>
      </c>
      <c r="E1240">
        <v>14.83</v>
      </c>
    </row>
    <row r="1241" spans="1:5" x14ac:dyDescent="0.25">
      <c r="A1241" s="2">
        <v>45251</v>
      </c>
      <c r="B1241">
        <v>75.37</v>
      </c>
      <c r="C1241">
        <v>43.67</v>
      </c>
      <c r="D1241">
        <v>38.42</v>
      </c>
      <c r="E1241">
        <v>14.85</v>
      </c>
    </row>
    <row r="1242" spans="1:5" x14ac:dyDescent="0.25">
      <c r="A1242" s="2">
        <v>45252</v>
      </c>
      <c r="B1242">
        <v>75.189989999999995</v>
      </c>
      <c r="C1242">
        <v>43.65</v>
      </c>
      <c r="D1242">
        <v>38.840000000000003</v>
      </c>
      <c r="E1242">
        <v>14.83</v>
      </c>
    </row>
    <row r="1243" spans="1:5" x14ac:dyDescent="0.25">
      <c r="A1243" s="2">
        <v>45253</v>
      </c>
      <c r="B1243">
        <v>76.59</v>
      </c>
      <c r="C1243">
        <v>45.26</v>
      </c>
      <c r="D1243">
        <v>38.840000000000003</v>
      </c>
      <c r="E1243">
        <v>14.83</v>
      </c>
    </row>
    <row r="1244" spans="1:5" x14ac:dyDescent="0.25">
      <c r="A1244" s="2">
        <v>45254</v>
      </c>
      <c r="B1244">
        <v>76.599999999999994</v>
      </c>
      <c r="C1244">
        <v>46.06</v>
      </c>
      <c r="D1244">
        <v>38.71</v>
      </c>
      <c r="E1244">
        <v>14.78</v>
      </c>
    </row>
    <row r="1245" spans="1:5" x14ac:dyDescent="0.25">
      <c r="A1245" s="2">
        <v>45255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45256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45257</v>
      </c>
      <c r="B1247">
        <v>73.63</v>
      </c>
      <c r="C1247">
        <v>43.04</v>
      </c>
      <c r="D1247">
        <v>38.72</v>
      </c>
      <c r="E1247">
        <v>14.83</v>
      </c>
    </row>
    <row r="1248" spans="1:5" x14ac:dyDescent="0.25">
      <c r="A1248" s="2">
        <v>45258</v>
      </c>
      <c r="B1248">
        <v>72.959999999999994</v>
      </c>
      <c r="C1248">
        <v>42.87</v>
      </c>
      <c r="D1248">
        <v>38.83</v>
      </c>
      <c r="E1248">
        <v>14.84</v>
      </c>
    </row>
    <row r="1249" spans="1:5" x14ac:dyDescent="0.25">
      <c r="A1249" s="2">
        <v>45259</v>
      </c>
      <c r="B1249">
        <v>71.02</v>
      </c>
      <c r="C1249">
        <v>41.58</v>
      </c>
      <c r="D1249">
        <v>38.770000000000003</v>
      </c>
      <c r="E1249">
        <v>14.85</v>
      </c>
    </row>
    <row r="1250" spans="1:5" x14ac:dyDescent="0.25">
      <c r="A1250" s="2">
        <v>45260</v>
      </c>
      <c r="B1250">
        <v>70.81</v>
      </c>
      <c r="C1250">
        <v>40.590000000000003</v>
      </c>
      <c r="D1250">
        <v>38.67</v>
      </c>
      <c r="E1250">
        <v>14.82</v>
      </c>
    </row>
    <row r="1251" spans="1:5" x14ac:dyDescent="0.25">
      <c r="A1251" s="2">
        <v>45261</v>
      </c>
      <c r="B1251">
        <v>72.489999999999995</v>
      </c>
      <c r="C1251">
        <v>38.49</v>
      </c>
      <c r="D1251">
        <v>38.869999999999997</v>
      </c>
      <c r="E1251">
        <v>14.88</v>
      </c>
    </row>
    <row r="1252" spans="1:5" x14ac:dyDescent="0.25">
      <c r="A1252" s="2">
        <v>45262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45263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45264</v>
      </c>
      <c r="B1254">
        <v>70.37</v>
      </c>
      <c r="C1254">
        <v>37.270000000000003</v>
      </c>
      <c r="D1254">
        <v>38.92</v>
      </c>
      <c r="E1254">
        <v>14.93</v>
      </c>
    </row>
    <row r="1255" spans="1:5" x14ac:dyDescent="0.25">
      <c r="A1255" s="2">
        <v>45265</v>
      </c>
      <c r="B1255">
        <v>68.64</v>
      </c>
      <c r="C1255">
        <v>35.33</v>
      </c>
      <c r="D1255">
        <v>39.06</v>
      </c>
      <c r="E1255">
        <v>14.92</v>
      </c>
    </row>
    <row r="1256" spans="1:5" x14ac:dyDescent="0.25">
      <c r="A1256" s="2">
        <v>45266</v>
      </c>
      <c r="B1256">
        <v>68.819999999999993</v>
      </c>
      <c r="C1256">
        <v>33.159999999999997</v>
      </c>
      <c r="D1256">
        <v>38.89</v>
      </c>
      <c r="E1256">
        <v>15</v>
      </c>
    </row>
    <row r="1257" spans="1:5" x14ac:dyDescent="0.25">
      <c r="A1257" s="2">
        <v>45267</v>
      </c>
      <c r="B1257">
        <v>69.650000000000006</v>
      </c>
      <c r="C1257">
        <v>33.35</v>
      </c>
      <c r="D1257">
        <v>38.97</v>
      </c>
      <c r="E1257">
        <v>15.17</v>
      </c>
    </row>
    <row r="1258" spans="1:5" x14ac:dyDescent="0.25">
      <c r="A1258" s="2">
        <v>45268</v>
      </c>
      <c r="B1258">
        <v>68.63</v>
      </c>
      <c r="C1258">
        <v>32.56</v>
      </c>
      <c r="D1258">
        <v>39.22</v>
      </c>
      <c r="E1258">
        <v>15.23</v>
      </c>
    </row>
    <row r="1259" spans="1:5" x14ac:dyDescent="0.25">
      <c r="A1259" s="2">
        <v>45269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45270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45271</v>
      </c>
      <c r="B1261">
        <v>67.28</v>
      </c>
      <c r="C1261">
        <v>33.270000000000003</v>
      </c>
      <c r="D1261">
        <v>39.4</v>
      </c>
      <c r="E1261">
        <v>15.15</v>
      </c>
    </row>
    <row r="1262" spans="1:5" x14ac:dyDescent="0.25">
      <c r="A1262" s="2">
        <v>45272</v>
      </c>
      <c r="B1262">
        <v>68.209999999999994</v>
      </c>
      <c r="C1262">
        <v>33.520000000000003</v>
      </c>
      <c r="D1262">
        <v>39.450000000000003</v>
      </c>
      <c r="E1262">
        <v>15.24</v>
      </c>
    </row>
    <row r="1263" spans="1:5" x14ac:dyDescent="0.25">
      <c r="A1263" s="2">
        <v>45273</v>
      </c>
      <c r="B1263">
        <v>68.900000000000006</v>
      </c>
      <c r="C1263">
        <v>34.25</v>
      </c>
      <c r="D1263">
        <v>39.659999999999997</v>
      </c>
      <c r="E1263">
        <v>15.26</v>
      </c>
    </row>
    <row r="1264" spans="1:5" x14ac:dyDescent="0.25">
      <c r="A1264" s="2">
        <v>45274</v>
      </c>
      <c r="B1264">
        <v>66.790000000000006</v>
      </c>
      <c r="C1264">
        <v>33.340000000000003</v>
      </c>
      <c r="D1264">
        <v>39.729999999999997</v>
      </c>
      <c r="E1264">
        <v>15.25</v>
      </c>
    </row>
    <row r="1265" spans="1:5" x14ac:dyDescent="0.25">
      <c r="A1265" s="2">
        <v>45275</v>
      </c>
      <c r="B1265">
        <v>66.349999999999994</v>
      </c>
      <c r="C1265">
        <v>34.130000000000003</v>
      </c>
      <c r="D1265">
        <v>39.46</v>
      </c>
      <c r="E1265">
        <v>15.23</v>
      </c>
    </row>
    <row r="1266" spans="1:5" x14ac:dyDescent="0.25">
      <c r="A1266" s="2">
        <v>45276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45277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45278</v>
      </c>
      <c r="B1268">
        <v>69.08</v>
      </c>
      <c r="C1268">
        <v>35.22</v>
      </c>
      <c r="D1268">
        <v>39.549999999999997</v>
      </c>
      <c r="E1268">
        <v>15.23</v>
      </c>
    </row>
    <row r="1269" spans="1:5" x14ac:dyDescent="0.25">
      <c r="A1269" s="2">
        <v>45279</v>
      </c>
      <c r="B1269">
        <v>69.650000000000006</v>
      </c>
      <c r="C1269">
        <v>38.159999999999997</v>
      </c>
      <c r="D1269">
        <v>39.270000000000003</v>
      </c>
      <c r="E1269">
        <v>15.25</v>
      </c>
    </row>
    <row r="1270" spans="1:5" x14ac:dyDescent="0.25">
      <c r="A1270" s="2">
        <v>45280</v>
      </c>
      <c r="B1270">
        <v>73.37</v>
      </c>
      <c r="C1270">
        <v>41.17</v>
      </c>
      <c r="D1270">
        <v>39.25</v>
      </c>
      <c r="E1270">
        <v>15.25</v>
      </c>
    </row>
    <row r="1271" spans="1:5" x14ac:dyDescent="0.25">
      <c r="A1271" s="2">
        <v>45281</v>
      </c>
      <c r="B1271">
        <v>75.650000000000006</v>
      </c>
      <c r="C1271">
        <v>41.32</v>
      </c>
      <c r="D1271">
        <v>39.35</v>
      </c>
      <c r="E1271">
        <v>15.23</v>
      </c>
    </row>
    <row r="1272" spans="1:5" x14ac:dyDescent="0.25">
      <c r="A1272" s="2">
        <v>45282</v>
      </c>
      <c r="B1272">
        <v>76.64</v>
      </c>
      <c r="C1272">
        <v>41.01</v>
      </c>
      <c r="D1272">
        <v>39.630000000000003</v>
      </c>
      <c r="E1272">
        <v>15.22</v>
      </c>
    </row>
    <row r="1273" spans="1:5" x14ac:dyDescent="0.25">
      <c r="A1273" s="2">
        <v>45283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45284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45285</v>
      </c>
      <c r="B1275" t="e">
        <v>#N/A</v>
      </c>
      <c r="C1275" t="e">
        <v>#N/A</v>
      </c>
      <c r="D1275" t="e">
        <v>#N/A</v>
      </c>
      <c r="E1275" t="e">
        <v>#N/A</v>
      </c>
    </row>
    <row r="1276" spans="1:5" x14ac:dyDescent="0.25">
      <c r="A1276" s="2">
        <v>45286</v>
      </c>
      <c r="B1276" t="e">
        <v>#N/A</v>
      </c>
      <c r="C1276" t="e">
        <v>#N/A</v>
      </c>
      <c r="D1276">
        <v>40.01</v>
      </c>
      <c r="E1276">
        <v>15.33</v>
      </c>
    </row>
    <row r="1277" spans="1:5" x14ac:dyDescent="0.25">
      <c r="A1277" s="2">
        <v>45287</v>
      </c>
      <c r="B1277">
        <v>77.72</v>
      </c>
      <c r="C1277">
        <v>43.01</v>
      </c>
      <c r="D1277">
        <v>40.1</v>
      </c>
      <c r="E1277">
        <v>15.33</v>
      </c>
    </row>
    <row r="1278" spans="1:5" x14ac:dyDescent="0.25">
      <c r="A1278" s="2">
        <v>45288</v>
      </c>
      <c r="B1278">
        <v>77.939989999999995</v>
      </c>
      <c r="C1278">
        <v>44.03</v>
      </c>
      <c r="D1278">
        <v>40.08</v>
      </c>
      <c r="E1278">
        <v>15.3</v>
      </c>
    </row>
    <row r="1279" spans="1:5" x14ac:dyDescent="0.25">
      <c r="A1279" s="2">
        <v>45289</v>
      </c>
      <c r="B1279">
        <v>78.06</v>
      </c>
      <c r="C1279">
        <v>44.07</v>
      </c>
      <c r="D1279">
        <v>40.11</v>
      </c>
      <c r="E1279">
        <v>15.39</v>
      </c>
    </row>
    <row r="1280" spans="1:5" x14ac:dyDescent="0.25">
      <c r="A1280" s="2">
        <v>45290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45291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45292</v>
      </c>
      <c r="B1282" t="e">
        <v>#N/A</v>
      </c>
      <c r="C1282" t="e">
        <v>#N/A</v>
      </c>
      <c r="D1282" t="e">
        <v>#N/A</v>
      </c>
      <c r="E1282" t="e">
        <v>#N/A</v>
      </c>
    </row>
    <row r="1283" spans="1:5" x14ac:dyDescent="0.25">
      <c r="A1283" s="2">
        <v>45293</v>
      </c>
      <c r="B1283">
        <v>73.83</v>
      </c>
      <c r="C1283">
        <v>40.68</v>
      </c>
      <c r="D1283">
        <v>39.950000000000003</v>
      </c>
      <c r="E1283">
        <v>15.38</v>
      </c>
    </row>
    <row r="1284" spans="1:5" x14ac:dyDescent="0.25">
      <c r="A1284" s="2">
        <v>45294</v>
      </c>
      <c r="B1284">
        <v>75.23</v>
      </c>
      <c r="C1284">
        <v>43.19</v>
      </c>
      <c r="D1284">
        <v>40</v>
      </c>
      <c r="E1284">
        <v>15.7</v>
      </c>
    </row>
    <row r="1285" spans="1:5" x14ac:dyDescent="0.25">
      <c r="A1285" s="2">
        <v>45295</v>
      </c>
      <c r="B1285">
        <v>73.66</v>
      </c>
      <c r="C1285">
        <v>42.46</v>
      </c>
      <c r="D1285">
        <v>40.35</v>
      </c>
      <c r="E1285">
        <v>15.72</v>
      </c>
    </row>
    <row r="1286" spans="1:5" x14ac:dyDescent="0.25">
      <c r="A1286" s="2">
        <v>45296</v>
      </c>
      <c r="B1286">
        <v>74.189989999999995</v>
      </c>
      <c r="C1286">
        <v>42.78</v>
      </c>
      <c r="D1286">
        <v>40.57</v>
      </c>
      <c r="E1286">
        <v>15.9</v>
      </c>
    </row>
    <row r="1287" spans="1:5" x14ac:dyDescent="0.25">
      <c r="A1287" s="2">
        <v>45297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45298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45299</v>
      </c>
      <c r="B1289">
        <v>70.33</v>
      </c>
      <c r="C1289">
        <v>39.340000000000003</v>
      </c>
      <c r="D1289">
        <v>41.08</v>
      </c>
      <c r="E1289">
        <v>15.86</v>
      </c>
    </row>
    <row r="1290" spans="1:5" x14ac:dyDescent="0.25">
      <c r="A1290" s="2">
        <v>45300</v>
      </c>
      <c r="B1290">
        <v>69.86</v>
      </c>
      <c r="C1290">
        <v>38.03</v>
      </c>
      <c r="D1290">
        <v>41.18</v>
      </c>
      <c r="E1290">
        <v>15.88</v>
      </c>
    </row>
    <row r="1291" spans="1:5" x14ac:dyDescent="0.25">
      <c r="A1291" s="2">
        <v>45301</v>
      </c>
      <c r="B1291">
        <v>67.91</v>
      </c>
      <c r="C1291">
        <v>36.96</v>
      </c>
      <c r="D1291">
        <v>41.08</v>
      </c>
      <c r="E1291">
        <v>15.8</v>
      </c>
    </row>
    <row r="1292" spans="1:5" x14ac:dyDescent="0.25">
      <c r="A1292" s="2">
        <v>45302</v>
      </c>
      <c r="B1292">
        <v>65.92</v>
      </c>
      <c r="C1292">
        <v>35.46</v>
      </c>
      <c r="D1292">
        <v>40.880000000000003</v>
      </c>
      <c r="E1292">
        <v>15.8</v>
      </c>
    </row>
    <row r="1293" spans="1:5" x14ac:dyDescent="0.25">
      <c r="A1293" s="2">
        <v>45303</v>
      </c>
      <c r="B1293">
        <v>63.89</v>
      </c>
      <c r="C1293">
        <v>34.74</v>
      </c>
      <c r="D1293">
        <v>40.74</v>
      </c>
      <c r="E1293">
        <v>15.79</v>
      </c>
    </row>
    <row r="1294" spans="1:5" x14ac:dyDescent="0.25">
      <c r="A1294" s="2">
        <v>45304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45305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45306</v>
      </c>
      <c r="B1296">
        <v>65.31</v>
      </c>
      <c r="C1296">
        <v>34.35</v>
      </c>
      <c r="D1296">
        <v>40.74</v>
      </c>
      <c r="E1296">
        <v>15.79</v>
      </c>
    </row>
    <row r="1297" spans="1:5" x14ac:dyDescent="0.25">
      <c r="A1297" s="2">
        <v>45307</v>
      </c>
      <c r="B1297">
        <v>63.66</v>
      </c>
      <c r="C1297">
        <v>33.380000000000003</v>
      </c>
      <c r="D1297">
        <v>41.1</v>
      </c>
      <c r="E1297">
        <v>15.81</v>
      </c>
    </row>
    <row r="1298" spans="1:5" x14ac:dyDescent="0.25">
      <c r="A1298" s="2">
        <v>45308</v>
      </c>
      <c r="B1298">
        <v>61.26</v>
      </c>
      <c r="C1298">
        <v>32.03</v>
      </c>
      <c r="D1298">
        <v>41.35</v>
      </c>
      <c r="E1298">
        <v>15.95</v>
      </c>
    </row>
    <row r="1299" spans="1:5" x14ac:dyDescent="0.25">
      <c r="A1299" s="2">
        <v>45309</v>
      </c>
      <c r="B1299">
        <v>61.11</v>
      </c>
      <c r="C1299">
        <v>32.65</v>
      </c>
      <c r="D1299">
        <v>41.27</v>
      </c>
      <c r="E1299">
        <v>15.86</v>
      </c>
    </row>
    <row r="1300" spans="1:5" x14ac:dyDescent="0.25">
      <c r="A1300" s="2">
        <v>45310</v>
      </c>
      <c r="B1300">
        <v>61.73</v>
      </c>
      <c r="C1300">
        <v>34.33</v>
      </c>
      <c r="D1300">
        <v>41.55</v>
      </c>
      <c r="E1300">
        <v>15.96</v>
      </c>
    </row>
    <row r="1301" spans="1:5" x14ac:dyDescent="0.25">
      <c r="A1301" s="2">
        <v>45311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45312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45313</v>
      </c>
      <c r="B1303">
        <v>60.18</v>
      </c>
      <c r="C1303">
        <v>33.270000000000003</v>
      </c>
      <c r="D1303">
        <v>41.25</v>
      </c>
      <c r="E1303">
        <v>15.97</v>
      </c>
    </row>
    <row r="1304" spans="1:5" x14ac:dyDescent="0.25">
      <c r="A1304" s="2">
        <v>45314</v>
      </c>
      <c r="B1304">
        <v>61.15</v>
      </c>
      <c r="C1304">
        <v>33.21</v>
      </c>
      <c r="D1304">
        <v>40.97</v>
      </c>
      <c r="E1304">
        <v>16.03</v>
      </c>
    </row>
    <row r="1305" spans="1:5" x14ac:dyDescent="0.25">
      <c r="A1305" s="2">
        <v>45315</v>
      </c>
      <c r="B1305">
        <v>63.89</v>
      </c>
      <c r="C1305">
        <v>33.799999999999997</v>
      </c>
      <c r="D1305">
        <v>41.14</v>
      </c>
      <c r="E1305">
        <v>16.04</v>
      </c>
    </row>
    <row r="1306" spans="1:5" x14ac:dyDescent="0.25">
      <c r="A1306" s="2">
        <v>45316</v>
      </c>
      <c r="B1306">
        <v>61.34</v>
      </c>
      <c r="C1306">
        <v>32.51</v>
      </c>
      <c r="D1306">
        <v>41.2</v>
      </c>
      <c r="E1306">
        <v>16.04</v>
      </c>
    </row>
    <row r="1307" spans="1:5" x14ac:dyDescent="0.25">
      <c r="A1307" s="2">
        <v>45317</v>
      </c>
      <c r="B1307">
        <v>61.73</v>
      </c>
      <c r="C1307">
        <v>31.98</v>
      </c>
      <c r="D1307">
        <v>41.4</v>
      </c>
      <c r="E1307">
        <v>16.16</v>
      </c>
    </row>
    <row r="1308" spans="1:5" x14ac:dyDescent="0.25">
      <c r="A1308" s="2">
        <v>45318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45319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45320</v>
      </c>
      <c r="B1310">
        <v>59.94</v>
      </c>
      <c r="C1310">
        <v>30.11</v>
      </c>
      <c r="D1310">
        <v>41.65</v>
      </c>
      <c r="E1310">
        <v>16.2</v>
      </c>
    </row>
    <row r="1311" spans="1:5" x14ac:dyDescent="0.25">
      <c r="A1311" s="2">
        <v>45321</v>
      </c>
      <c r="B1311">
        <v>61.68</v>
      </c>
      <c r="C1311">
        <v>31.74</v>
      </c>
      <c r="D1311">
        <v>41.49</v>
      </c>
      <c r="E1311">
        <v>16.16</v>
      </c>
    </row>
    <row r="1312" spans="1:5" x14ac:dyDescent="0.25">
      <c r="A1312" s="2">
        <v>45322</v>
      </c>
      <c r="B1312">
        <v>62.31</v>
      </c>
      <c r="C1312">
        <v>33.159999999999997</v>
      </c>
      <c r="D1312">
        <v>41.46</v>
      </c>
      <c r="E1312">
        <v>16.2</v>
      </c>
    </row>
    <row r="1313" spans="1:5" x14ac:dyDescent="0.25">
      <c r="A1313" s="2">
        <v>45323</v>
      </c>
      <c r="B1313">
        <v>60.41</v>
      </c>
      <c r="C1313">
        <v>34.729999999999997</v>
      </c>
      <c r="D1313">
        <v>41.77</v>
      </c>
      <c r="E1313">
        <v>16.29</v>
      </c>
    </row>
    <row r="1314" spans="1:5" x14ac:dyDescent="0.25">
      <c r="A1314" s="2">
        <v>45324</v>
      </c>
      <c r="B1314">
        <v>61.56</v>
      </c>
      <c r="C1314">
        <v>36.049999999999997</v>
      </c>
      <c r="D1314">
        <v>41.85</v>
      </c>
      <c r="E1314">
        <v>16.48</v>
      </c>
    </row>
    <row r="1315" spans="1:5" x14ac:dyDescent="0.25">
      <c r="A1315" s="2">
        <v>45325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45326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45327</v>
      </c>
      <c r="B1317">
        <v>60.84</v>
      </c>
      <c r="C1317">
        <v>36.619999999999997</v>
      </c>
      <c r="D1317">
        <v>41.91</v>
      </c>
      <c r="E1317">
        <v>16.54</v>
      </c>
    </row>
    <row r="1318" spans="1:5" x14ac:dyDescent="0.25">
      <c r="A1318" s="2">
        <v>45328</v>
      </c>
      <c r="B1318">
        <v>61.72</v>
      </c>
      <c r="C1318">
        <v>34.119999999999997</v>
      </c>
      <c r="D1318">
        <v>41.67</v>
      </c>
      <c r="E1318">
        <v>16.47</v>
      </c>
    </row>
    <row r="1319" spans="1:5" x14ac:dyDescent="0.25">
      <c r="A1319" s="2">
        <v>45329</v>
      </c>
      <c r="B1319">
        <v>60.57</v>
      </c>
      <c r="C1319">
        <v>33.26</v>
      </c>
      <c r="D1319">
        <v>41.46</v>
      </c>
      <c r="E1319">
        <v>16.420000000000002</v>
      </c>
    </row>
    <row r="1320" spans="1:5" x14ac:dyDescent="0.25">
      <c r="A1320" s="2">
        <v>45330</v>
      </c>
      <c r="B1320">
        <v>58.97</v>
      </c>
      <c r="C1320">
        <v>33.21</v>
      </c>
      <c r="D1320">
        <v>41.3</v>
      </c>
      <c r="E1320">
        <v>16.22</v>
      </c>
    </row>
    <row r="1321" spans="1:5" x14ac:dyDescent="0.25">
      <c r="A1321" s="2">
        <v>45331</v>
      </c>
      <c r="B1321">
        <v>57.03</v>
      </c>
      <c r="C1321">
        <v>33.76</v>
      </c>
      <c r="D1321">
        <v>41.23</v>
      </c>
      <c r="E1321">
        <v>16.23</v>
      </c>
    </row>
    <row r="1322" spans="1:5" x14ac:dyDescent="0.25">
      <c r="A1322" s="2">
        <v>45332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45333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45334</v>
      </c>
      <c r="B1324">
        <v>55.17</v>
      </c>
      <c r="C1324">
        <v>33.06</v>
      </c>
      <c r="D1324">
        <v>41.15</v>
      </c>
      <c r="E1324">
        <v>16.260000000000002</v>
      </c>
    </row>
    <row r="1325" spans="1:5" x14ac:dyDescent="0.25">
      <c r="A1325" s="2">
        <v>45335</v>
      </c>
      <c r="B1325">
        <v>54.74</v>
      </c>
      <c r="C1325">
        <v>33.86</v>
      </c>
      <c r="D1325">
        <v>40.92</v>
      </c>
      <c r="E1325">
        <v>16.29</v>
      </c>
    </row>
    <row r="1326" spans="1:5" x14ac:dyDescent="0.25">
      <c r="A1326" s="2">
        <v>45336</v>
      </c>
      <c r="B1326">
        <v>54.95</v>
      </c>
      <c r="C1326">
        <v>34.21</v>
      </c>
      <c r="D1326">
        <v>41.02</v>
      </c>
      <c r="E1326">
        <v>16.22</v>
      </c>
    </row>
    <row r="1327" spans="1:5" x14ac:dyDescent="0.25">
      <c r="A1327" s="2">
        <v>45337</v>
      </c>
      <c r="B1327">
        <v>56.18</v>
      </c>
      <c r="C1327">
        <v>34.6</v>
      </c>
      <c r="D1327">
        <v>40.94</v>
      </c>
      <c r="E1327">
        <v>16.21</v>
      </c>
    </row>
    <row r="1328" spans="1:5" x14ac:dyDescent="0.25">
      <c r="A1328" s="2">
        <v>45338</v>
      </c>
      <c r="B1328">
        <v>55.45</v>
      </c>
      <c r="C1328">
        <v>33.44</v>
      </c>
      <c r="D1328">
        <v>40.74</v>
      </c>
      <c r="E1328">
        <v>16.2</v>
      </c>
    </row>
    <row r="1329" spans="1:5" x14ac:dyDescent="0.25">
      <c r="A1329" s="2">
        <v>45339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45340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45341</v>
      </c>
      <c r="B1331">
        <v>51.91</v>
      </c>
      <c r="C1331">
        <v>32</v>
      </c>
      <c r="D1331">
        <v>40.74</v>
      </c>
      <c r="E1331">
        <v>16.2</v>
      </c>
    </row>
    <row r="1332" spans="1:5" x14ac:dyDescent="0.25">
      <c r="A1332" s="2">
        <v>45342</v>
      </c>
      <c r="B1332">
        <v>52.66</v>
      </c>
      <c r="C1332">
        <v>32.47</v>
      </c>
      <c r="D1332">
        <v>40.54</v>
      </c>
      <c r="E1332">
        <v>16.100000000000001</v>
      </c>
    </row>
    <row r="1333" spans="1:5" x14ac:dyDescent="0.25">
      <c r="A1333" s="2">
        <v>45343</v>
      </c>
      <c r="B1333">
        <v>52.93</v>
      </c>
      <c r="C1333">
        <v>32.619999999999997</v>
      </c>
      <c r="D1333">
        <v>40.479999999999997</v>
      </c>
      <c r="E1333">
        <v>16.13</v>
      </c>
    </row>
    <row r="1334" spans="1:5" x14ac:dyDescent="0.25">
      <c r="A1334" s="2">
        <v>45344</v>
      </c>
      <c r="B1334">
        <v>51.17</v>
      </c>
      <c r="C1334">
        <v>32.39</v>
      </c>
      <c r="D1334">
        <v>41.13</v>
      </c>
      <c r="E1334">
        <v>16.25</v>
      </c>
    </row>
    <row r="1335" spans="1:5" x14ac:dyDescent="0.25">
      <c r="A1335" s="2">
        <v>45345</v>
      </c>
      <c r="B1335">
        <v>50.63</v>
      </c>
      <c r="C1335">
        <v>33.6</v>
      </c>
      <c r="D1335">
        <v>40.98</v>
      </c>
      <c r="E1335">
        <v>16.23</v>
      </c>
    </row>
    <row r="1336" spans="1:5" x14ac:dyDescent="0.25">
      <c r="A1336" s="2">
        <v>45346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45347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45348</v>
      </c>
      <c r="B1338">
        <v>52.33</v>
      </c>
      <c r="C1338">
        <v>33.53</v>
      </c>
      <c r="D1338">
        <v>40.44</v>
      </c>
      <c r="E1338">
        <v>16.2</v>
      </c>
    </row>
    <row r="1339" spans="1:5" x14ac:dyDescent="0.25">
      <c r="A1339" s="2">
        <v>45349</v>
      </c>
      <c r="B1339">
        <v>54.01</v>
      </c>
      <c r="C1339">
        <v>34.08</v>
      </c>
      <c r="D1339">
        <v>39.9</v>
      </c>
      <c r="E1339">
        <v>16.239999999999998</v>
      </c>
    </row>
    <row r="1340" spans="1:5" x14ac:dyDescent="0.25">
      <c r="A1340" s="2">
        <v>45350</v>
      </c>
      <c r="B1340">
        <v>56.07</v>
      </c>
      <c r="C1340">
        <v>35.44</v>
      </c>
      <c r="D1340">
        <v>40.24</v>
      </c>
      <c r="E1340">
        <v>16.22</v>
      </c>
    </row>
    <row r="1341" spans="1:5" x14ac:dyDescent="0.25">
      <c r="A1341" s="2">
        <v>45351</v>
      </c>
      <c r="B1341">
        <v>54.27</v>
      </c>
      <c r="C1341">
        <v>33.82</v>
      </c>
      <c r="D1341">
        <v>40.56</v>
      </c>
      <c r="E1341">
        <v>16.21</v>
      </c>
    </row>
    <row r="1342" spans="1:5" x14ac:dyDescent="0.25">
      <c r="A1342" s="2">
        <v>45352</v>
      </c>
      <c r="B1342">
        <v>54.64</v>
      </c>
      <c r="C1342">
        <v>33.549999999999997</v>
      </c>
      <c r="D1342">
        <v>40.78</v>
      </c>
      <c r="E1342">
        <v>16.239999999999998</v>
      </c>
    </row>
    <row r="1343" spans="1:5" x14ac:dyDescent="0.25">
      <c r="A1343" s="2">
        <v>45353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45354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45355</v>
      </c>
      <c r="B1345">
        <v>55.28</v>
      </c>
      <c r="C1345">
        <v>33.08</v>
      </c>
      <c r="D1345">
        <v>40.450000000000003</v>
      </c>
      <c r="E1345">
        <v>16.190000000000001</v>
      </c>
    </row>
    <row r="1346" spans="1:5" x14ac:dyDescent="0.25">
      <c r="A1346" s="2">
        <v>45356</v>
      </c>
      <c r="B1346">
        <v>58.71</v>
      </c>
      <c r="C1346">
        <v>34.79</v>
      </c>
      <c r="D1346">
        <v>40.4</v>
      </c>
      <c r="E1346">
        <v>16.100000000000001</v>
      </c>
    </row>
    <row r="1347" spans="1:5" x14ac:dyDescent="0.25">
      <c r="A1347" s="2">
        <v>45357</v>
      </c>
      <c r="B1347">
        <v>57.42</v>
      </c>
      <c r="C1347">
        <v>34.6</v>
      </c>
      <c r="D1347">
        <v>39.96</v>
      </c>
      <c r="E1347">
        <v>16</v>
      </c>
    </row>
    <row r="1348" spans="1:5" x14ac:dyDescent="0.25">
      <c r="A1348" s="2">
        <v>45358</v>
      </c>
      <c r="B1348">
        <v>57.32</v>
      </c>
      <c r="C1348">
        <v>33.979999999999997</v>
      </c>
      <c r="D1348">
        <v>39.950000000000003</v>
      </c>
      <c r="E1348">
        <v>16.07</v>
      </c>
    </row>
    <row r="1349" spans="1:5" x14ac:dyDescent="0.25">
      <c r="A1349" s="2">
        <v>45359</v>
      </c>
      <c r="B1349">
        <v>56.58</v>
      </c>
      <c r="C1349">
        <v>33.82</v>
      </c>
      <c r="D1349">
        <v>39.67</v>
      </c>
      <c r="E1349">
        <v>16.09</v>
      </c>
    </row>
    <row r="1350" spans="1:5" x14ac:dyDescent="0.25">
      <c r="A1350" s="2">
        <v>45360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45361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45362</v>
      </c>
      <c r="B1352">
        <v>54.45</v>
      </c>
      <c r="C1352">
        <v>33.4</v>
      </c>
      <c r="D1352">
        <v>39.35</v>
      </c>
      <c r="E1352">
        <v>15.99</v>
      </c>
    </row>
    <row r="1353" spans="1:5" x14ac:dyDescent="0.25">
      <c r="A1353" s="2">
        <v>45363</v>
      </c>
      <c r="B1353">
        <v>54.78</v>
      </c>
      <c r="C1353">
        <v>34.93</v>
      </c>
      <c r="D1353">
        <v>39.01</v>
      </c>
      <c r="E1353">
        <v>15.99</v>
      </c>
    </row>
    <row r="1354" spans="1:5" x14ac:dyDescent="0.25">
      <c r="A1354" s="2">
        <v>45364</v>
      </c>
      <c r="B1354">
        <v>54.31</v>
      </c>
      <c r="C1354">
        <v>35.06</v>
      </c>
      <c r="D1354">
        <v>35.99</v>
      </c>
      <c r="E1354">
        <v>15.89</v>
      </c>
    </row>
    <row r="1355" spans="1:5" x14ac:dyDescent="0.25">
      <c r="A1355" s="2">
        <v>45365</v>
      </c>
      <c r="B1355">
        <v>56.67</v>
      </c>
      <c r="C1355">
        <v>36.19</v>
      </c>
      <c r="D1355">
        <v>37.35</v>
      </c>
      <c r="E1355">
        <v>15.7</v>
      </c>
    </row>
    <row r="1356" spans="1:5" x14ac:dyDescent="0.25">
      <c r="A1356" s="2">
        <v>45366</v>
      </c>
      <c r="B1356">
        <v>57.57</v>
      </c>
      <c r="C1356">
        <v>35.950000000000003</v>
      </c>
      <c r="D1356">
        <v>38.020000000000003</v>
      </c>
      <c r="E1356">
        <v>17</v>
      </c>
    </row>
    <row r="1357" spans="1:5" x14ac:dyDescent="0.25">
      <c r="A1357" s="2">
        <v>45367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45368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45369</v>
      </c>
      <c r="B1359">
        <v>59.56</v>
      </c>
      <c r="C1359">
        <v>36.369999999999997</v>
      </c>
      <c r="D1359">
        <v>37.86</v>
      </c>
      <c r="E1359">
        <v>17.260000000000002</v>
      </c>
    </row>
    <row r="1360" spans="1:5" x14ac:dyDescent="0.25">
      <c r="A1360" s="2">
        <v>45370</v>
      </c>
      <c r="B1360">
        <v>59.66</v>
      </c>
      <c r="C1360">
        <v>35.729999999999997</v>
      </c>
      <c r="D1360">
        <v>38.159999999999997</v>
      </c>
      <c r="E1360">
        <v>18.5</v>
      </c>
    </row>
    <row r="1361" spans="1:5" x14ac:dyDescent="0.25">
      <c r="A1361" s="2">
        <v>45371</v>
      </c>
      <c r="B1361">
        <v>59.45</v>
      </c>
      <c r="C1361">
        <v>36.4</v>
      </c>
      <c r="D1361">
        <v>38.979999999999997</v>
      </c>
      <c r="E1361">
        <v>18.87</v>
      </c>
    </row>
    <row r="1362" spans="1:5" x14ac:dyDescent="0.25">
      <c r="A1362" s="2">
        <v>45372</v>
      </c>
      <c r="B1362">
        <v>57.94</v>
      </c>
      <c r="C1362">
        <v>35.47</v>
      </c>
      <c r="D1362">
        <v>39.68</v>
      </c>
      <c r="E1362">
        <v>18.73</v>
      </c>
    </row>
    <row r="1363" spans="1:5" x14ac:dyDescent="0.25">
      <c r="A1363" s="2">
        <v>45373</v>
      </c>
      <c r="B1363">
        <v>60.35</v>
      </c>
      <c r="C1363">
        <v>37.53</v>
      </c>
      <c r="D1363">
        <v>39.25</v>
      </c>
      <c r="E1363">
        <v>18.399999999999999</v>
      </c>
    </row>
    <row r="1364" spans="1:5" x14ac:dyDescent="0.25">
      <c r="A1364" s="2">
        <v>45374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45375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45376</v>
      </c>
      <c r="B1366">
        <v>63.74</v>
      </c>
      <c r="C1366">
        <v>39.549999999999997</v>
      </c>
      <c r="D1366">
        <v>38.22</v>
      </c>
      <c r="E1366">
        <v>18.34</v>
      </c>
    </row>
    <row r="1367" spans="1:5" x14ac:dyDescent="0.25">
      <c r="A1367" s="2">
        <v>45377</v>
      </c>
      <c r="B1367">
        <v>61.06</v>
      </c>
      <c r="C1367">
        <v>38.19</v>
      </c>
      <c r="D1367">
        <v>37.33</v>
      </c>
      <c r="E1367">
        <v>19.12</v>
      </c>
    </row>
    <row r="1368" spans="1:5" x14ac:dyDescent="0.25">
      <c r="A1368" s="2">
        <v>45378</v>
      </c>
      <c r="B1368">
        <v>61.21</v>
      </c>
      <c r="C1368">
        <v>37.71</v>
      </c>
      <c r="D1368">
        <v>37.67</v>
      </c>
      <c r="E1368">
        <v>19.32</v>
      </c>
    </row>
    <row r="1369" spans="1:5" x14ac:dyDescent="0.25">
      <c r="A1369" s="2">
        <v>45379</v>
      </c>
      <c r="B1369">
        <v>60.58</v>
      </c>
      <c r="C1369">
        <v>37.4</v>
      </c>
      <c r="D1369">
        <v>38.25</v>
      </c>
      <c r="E1369">
        <v>19.75</v>
      </c>
    </row>
    <row r="1370" spans="1:5" x14ac:dyDescent="0.25">
      <c r="A1370" s="2">
        <v>45380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45381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45382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45383</v>
      </c>
      <c r="B1373" t="e">
        <v>#N/A</v>
      </c>
      <c r="C1373" t="e">
        <v>#N/A</v>
      </c>
      <c r="D1373">
        <v>38.6</v>
      </c>
      <c r="E1373">
        <v>19.7</v>
      </c>
    </row>
    <row r="1374" spans="1:5" x14ac:dyDescent="0.25">
      <c r="A1374" s="2">
        <v>45384</v>
      </c>
      <c r="B1374">
        <v>57.53</v>
      </c>
      <c r="C1374">
        <v>34.93</v>
      </c>
      <c r="D1374">
        <v>38.61</v>
      </c>
      <c r="E1374">
        <v>19.23</v>
      </c>
    </row>
    <row r="1375" spans="1:5" x14ac:dyDescent="0.25">
      <c r="A1375" s="2">
        <v>45385</v>
      </c>
      <c r="B1375">
        <v>56.24</v>
      </c>
      <c r="C1375">
        <v>34.39</v>
      </c>
      <c r="D1375">
        <v>38.4</v>
      </c>
      <c r="E1375">
        <v>18.71</v>
      </c>
    </row>
    <row r="1376" spans="1:5" x14ac:dyDescent="0.25">
      <c r="A1376" s="2">
        <v>45386</v>
      </c>
      <c r="B1376">
        <v>57.33</v>
      </c>
      <c r="C1376">
        <v>34.729999999999997</v>
      </c>
      <c r="D1376">
        <v>38.06</v>
      </c>
      <c r="E1376">
        <v>18.190000000000001</v>
      </c>
    </row>
    <row r="1377" spans="1:5" x14ac:dyDescent="0.25">
      <c r="A1377" s="2">
        <v>45387</v>
      </c>
      <c r="B1377">
        <v>59.37</v>
      </c>
      <c r="C1377">
        <v>35.47</v>
      </c>
      <c r="D1377">
        <v>37.71</v>
      </c>
      <c r="E1377">
        <v>18.510000000000002</v>
      </c>
    </row>
    <row r="1378" spans="1:5" x14ac:dyDescent="0.25">
      <c r="A1378" s="2">
        <v>45388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45389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45390</v>
      </c>
      <c r="B1380">
        <v>62.28</v>
      </c>
      <c r="C1380">
        <v>35.94</v>
      </c>
      <c r="D1380">
        <v>37.25</v>
      </c>
      <c r="E1380">
        <v>18.53</v>
      </c>
    </row>
    <row r="1381" spans="1:5" x14ac:dyDescent="0.25">
      <c r="A1381" s="2">
        <v>45391</v>
      </c>
      <c r="B1381">
        <v>62.82</v>
      </c>
      <c r="C1381">
        <v>35.43</v>
      </c>
      <c r="D1381">
        <v>38.56</v>
      </c>
      <c r="E1381">
        <v>18.600000000000001</v>
      </c>
    </row>
    <row r="1382" spans="1:5" x14ac:dyDescent="0.25">
      <c r="A1382" s="2">
        <v>45392</v>
      </c>
      <c r="B1382">
        <v>61.61</v>
      </c>
      <c r="C1382">
        <v>34.950000000000003</v>
      </c>
      <c r="D1382">
        <v>38.369999999999997</v>
      </c>
      <c r="E1382">
        <v>18.829999999999998</v>
      </c>
    </row>
    <row r="1383" spans="1:5" x14ac:dyDescent="0.25">
      <c r="A1383" s="2">
        <v>45393</v>
      </c>
      <c r="B1383">
        <v>66.72</v>
      </c>
      <c r="C1383">
        <v>37.200000000000003</v>
      </c>
      <c r="D1383">
        <v>38.630000000000003</v>
      </c>
      <c r="E1383">
        <v>18.59</v>
      </c>
    </row>
    <row r="1384" spans="1:5" x14ac:dyDescent="0.25">
      <c r="A1384" s="2">
        <v>45394</v>
      </c>
      <c r="B1384">
        <v>70.189989999999995</v>
      </c>
      <c r="C1384">
        <v>38.130000000000003</v>
      </c>
      <c r="D1384">
        <v>38.82</v>
      </c>
      <c r="E1384">
        <v>18.71</v>
      </c>
    </row>
    <row r="1385" spans="1:5" x14ac:dyDescent="0.25">
      <c r="A1385" s="2">
        <v>45395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45396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45397</v>
      </c>
      <c r="B1387">
        <v>69.17</v>
      </c>
      <c r="C1387">
        <v>36.04</v>
      </c>
      <c r="D1387">
        <v>38.590000000000003</v>
      </c>
      <c r="E1387">
        <v>18.87</v>
      </c>
    </row>
    <row r="1388" spans="1:5" x14ac:dyDescent="0.25">
      <c r="A1388" s="2">
        <v>45398</v>
      </c>
      <c r="B1388">
        <v>72.17</v>
      </c>
      <c r="C1388">
        <v>36.96</v>
      </c>
      <c r="D1388">
        <v>38.4</v>
      </c>
      <c r="E1388">
        <v>19.07</v>
      </c>
    </row>
    <row r="1389" spans="1:5" x14ac:dyDescent="0.25">
      <c r="A1389" s="2">
        <v>45399</v>
      </c>
      <c r="B1389">
        <v>68.62</v>
      </c>
      <c r="C1389">
        <v>35.619999999999997</v>
      </c>
      <c r="D1389">
        <v>38.46</v>
      </c>
      <c r="E1389">
        <v>19.100000000000001</v>
      </c>
    </row>
    <row r="1390" spans="1:5" x14ac:dyDescent="0.25">
      <c r="A1390" s="2">
        <v>45400</v>
      </c>
      <c r="B1390">
        <v>70.099999999999994</v>
      </c>
      <c r="C1390">
        <v>35.25</v>
      </c>
      <c r="D1390">
        <v>38.44</v>
      </c>
      <c r="E1390">
        <v>19.48</v>
      </c>
    </row>
    <row r="1391" spans="1:5" x14ac:dyDescent="0.25">
      <c r="A1391" s="2">
        <v>45401</v>
      </c>
      <c r="B1391">
        <v>67.430000000000007</v>
      </c>
      <c r="C1391">
        <v>35.08</v>
      </c>
      <c r="D1391">
        <v>38.65</v>
      </c>
      <c r="E1391">
        <v>19.3</v>
      </c>
    </row>
    <row r="1392" spans="1:5" x14ac:dyDescent="0.25">
      <c r="A1392" s="2">
        <v>45402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45403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45404</v>
      </c>
      <c r="B1394">
        <v>65</v>
      </c>
      <c r="C1394">
        <v>35.96</v>
      </c>
      <c r="D1394">
        <v>38.39</v>
      </c>
      <c r="E1394">
        <v>19.32</v>
      </c>
    </row>
    <row r="1395" spans="1:5" x14ac:dyDescent="0.25">
      <c r="A1395" s="2">
        <v>45405</v>
      </c>
      <c r="B1395">
        <v>64.37</v>
      </c>
      <c r="C1395">
        <v>36.72</v>
      </c>
      <c r="D1395">
        <v>38.200000000000003</v>
      </c>
      <c r="E1395">
        <v>19.7</v>
      </c>
    </row>
    <row r="1396" spans="1:5" x14ac:dyDescent="0.25">
      <c r="A1396" s="2">
        <v>45406</v>
      </c>
      <c r="B1396">
        <v>65.180000000000007</v>
      </c>
      <c r="C1396">
        <v>37.14</v>
      </c>
      <c r="D1396">
        <v>37.909999999999997</v>
      </c>
      <c r="E1396">
        <v>19.850000000000001</v>
      </c>
    </row>
    <row r="1397" spans="1:5" x14ac:dyDescent="0.25">
      <c r="A1397" s="2">
        <v>45407</v>
      </c>
      <c r="B1397">
        <v>67.03</v>
      </c>
      <c r="C1397">
        <v>36.44</v>
      </c>
      <c r="D1397">
        <v>37.9</v>
      </c>
      <c r="E1397">
        <v>20.65</v>
      </c>
    </row>
    <row r="1398" spans="1:5" x14ac:dyDescent="0.25">
      <c r="A1398" s="2">
        <v>45408</v>
      </c>
      <c r="B1398">
        <v>65.59</v>
      </c>
      <c r="C1398">
        <v>36.049999999999997</v>
      </c>
      <c r="D1398">
        <v>38.08</v>
      </c>
      <c r="E1398">
        <v>20.43</v>
      </c>
    </row>
    <row r="1399" spans="1:5" x14ac:dyDescent="0.25">
      <c r="A1399" s="2">
        <v>45409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45410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45411</v>
      </c>
      <c r="B1401">
        <v>64.2</v>
      </c>
      <c r="C1401">
        <v>35.32</v>
      </c>
      <c r="D1401">
        <v>37.869999999999997</v>
      </c>
      <c r="E1401">
        <v>20.76</v>
      </c>
    </row>
    <row r="1402" spans="1:5" x14ac:dyDescent="0.25">
      <c r="A1402" s="2">
        <v>45412</v>
      </c>
      <c r="B1402">
        <v>67.180000000000007</v>
      </c>
      <c r="C1402">
        <v>35.78</v>
      </c>
      <c r="D1402">
        <v>37.71</v>
      </c>
      <c r="E1402">
        <v>20.98</v>
      </c>
    </row>
    <row r="1403" spans="1:5" x14ac:dyDescent="0.25">
      <c r="A1403" s="2">
        <v>45413</v>
      </c>
      <c r="B1403">
        <v>66.45</v>
      </c>
      <c r="C1403">
        <v>36.700000000000003</v>
      </c>
      <c r="D1403">
        <v>37.69</v>
      </c>
      <c r="E1403">
        <v>21.38</v>
      </c>
    </row>
    <row r="1404" spans="1:5" x14ac:dyDescent="0.25">
      <c r="A1404" s="2">
        <v>45414</v>
      </c>
      <c r="B1404">
        <v>71.08</v>
      </c>
      <c r="C1404">
        <v>37.46</v>
      </c>
      <c r="D1404">
        <v>37.89</v>
      </c>
      <c r="E1404">
        <v>21.7</v>
      </c>
    </row>
    <row r="1405" spans="1:5" x14ac:dyDescent="0.25">
      <c r="A1405" s="2">
        <v>45415</v>
      </c>
      <c r="B1405">
        <v>70.58</v>
      </c>
      <c r="C1405">
        <v>37.07</v>
      </c>
      <c r="D1405">
        <v>38.1</v>
      </c>
      <c r="E1405">
        <v>20.7</v>
      </c>
    </row>
    <row r="1406" spans="1:5" x14ac:dyDescent="0.25">
      <c r="A1406" s="2">
        <v>45416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45417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45418</v>
      </c>
      <c r="B1408">
        <v>71.760000000000005</v>
      </c>
      <c r="C1408" t="e">
        <v>#N/A</v>
      </c>
      <c r="D1408">
        <v>38.799999999999997</v>
      </c>
      <c r="E1408">
        <v>20.6</v>
      </c>
    </row>
    <row r="1409" spans="1:5" x14ac:dyDescent="0.25">
      <c r="A1409" s="2">
        <v>45419</v>
      </c>
      <c r="B1409">
        <v>69.569999999999993</v>
      </c>
      <c r="C1409">
        <v>37.57</v>
      </c>
      <c r="D1409">
        <v>38.770000000000003</v>
      </c>
      <c r="E1409">
        <v>20.53</v>
      </c>
    </row>
    <row r="1410" spans="1:5" x14ac:dyDescent="0.25">
      <c r="A1410" s="2">
        <v>45420</v>
      </c>
      <c r="B1410">
        <v>70.28</v>
      </c>
      <c r="C1410">
        <v>37.630000000000003</v>
      </c>
      <c r="D1410">
        <v>38.69</v>
      </c>
      <c r="E1410">
        <v>21.07</v>
      </c>
    </row>
    <row r="1411" spans="1:5" x14ac:dyDescent="0.25">
      <c r="A1411" s="2">
        <v>45421</v>
      </c>
      <c r="B1411">
        <v>71.819999999999993</v>
      </c>
      <c r="C1411">
        <v>38.18</v>
      </c>
      <c r="D1411">
        <v>38.47</v>
      </c>
      <c r="E1411">
        <v>21</v>
      </c>
    </row>
    <row r="1412" spans="1:5" x14ac:dyDescent="0.25">
      <c r="A1412" s="2">
        <v>45422</v>
      </c>
      <c r="B1412">
        <v>70.510000000000005</v>
      </c>
      <c r="C1412">
        <v>38.42</v>
      </c>
      <c r="D1412">
        <v>38.14</v>
      </c>
      <c r="E1412">
        <v>20.72</v>
      </c>
    </row>
    <row r="1413" spans="1:5" x14ac:dyDescent="0.25">
      <c r="A1413" s="2">
        <v>45423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45424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45425</v>
      </c>
      <c r="B1415">
        <v>68.430000000000007</v>
      </c>
      <c r="C1415">
        <v>37.71</v>
      </c>
      <c r="D1415">
        <v>37.99</v>
      </c>
      <c r="E1415">
        <v>20.8</v>
      </c>
    </row>
    <row r="1416" spans="1:5" x14ac:dyDescent="0.25">
      <c r="A1416" s="2">
        <v>45426</v>
      </c>
      <c r="B1416">
        <v>68.83</v>
      </c>
      <c r="C1416">
        <v>36.96</v>
      </c>
      <c r="D1416">
        <v>38.04</v>
      </c>
      <c r="E1416">
        <v>20.9</v>
      </c>
    </row>
    <row r="1417" spans="1:5" x14ac:dyDescent="0.25">
      <c r="A1417" s="2">
        <v>45427</v>
      </c>
      <c r="B1417">
        <v>68.08</v>
      </c>
      <c r="C1417">
        <v>38.92</v>
      </c>
      <c r="D1417">
        <v>38.21</v>
      </c>
      <c r="E1417">
        <v>21.3</v>
      </c>
    </row>
    <row r="1418" spans="1:5" x14ac:dyDescent="0.25">
      <c r="A1418" s="2">
        <v>45428</v>
      </c>
      <c r="B1418">
        <v>68.7</v>
      </c>
      <c r="C1418">
        <v>39.69</v>
      </c>
      <c r="D1418">
        <v>38.6</v>
      </c>
      <c r="E1418">
        <v>21.78</v>
      </c>
    </row>
    <row r="1419" spans="1:5" x14ac:dyDescent="0.25">
      <c r="A1419" s="2">
        <v>45429</v>
      </c>
      <c r="B1419">
        <v>69.290000000000006</v>
      </c>
      <c r="C1419">
        <v>39.799999999999997</v>
      </c>
      <c r="D1419">
        <v>38.31</v>
      </c>
      <c r="E1419">
        <v>21.83</v>
      </c>
    </row>
    <row r="1420" spans="1:5" x14ac:dyDescent="0.25">
      <c r="A1420" s="2">
        <v>45430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45431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45432</v>
      </c>
      <c r="B1422">
        <v>72.7</v>
      </c>
      <c r="C1422">
        <v>42.88</v>
      </c>
      <c r="D1422">
        <v>38.64</v>
      </c>
      <c r="E1422">
        <v>21.48</v>
      </c>
    </row>
    <row r="1423" spans="1:5" x14ac:dyDescent="0.25">
      <c r="A1423" s="2">
        <v>45433</v>
      </c>
      <c r="B1423">
        <v>74.66</v>
      </c>
      <c r="C1423">
        <v>43.33</v>
      </c>
      <c r="D1423">
        <v>38.590000000000003</v>
      </c>
      <c r="E1423">
        <v>21.02</v>
      </c>
    </row>
    <row r="1424" spans="1:5" x14ac:dyDescent="0.25">
      <c r="A1424" s="2">
        <v>45434</v>
      </c>
      <c r="B1424">
        <v>74.62</v>
      </c>
      <c r="C1424">
        <v>43.34</v>
      </c>
      <c r="D1424">
        <v>38.74</v>
      </c>
      <c r="E1424">
        <v>21.32</v>
      </c>
    </row>
    <row r="1425" spans="1:5" x14ac:dyDescent="0.25">
      <c r="A1425" s="2">
        <v>45435</v>
      </c>
      <c r="B1425">
        <v>74.23</v>
      </c>
      <c r="C1425">
        <v>44.48</v>
      </c>
      <c r="D1425">
        <v>38.92</v>
      </c>
      <c r="E1425">
        <v>21.38</v>
      </c>
    </row>
    <row r="1426" spans="1:5" x14ac:dyDescent="0.25">
      <c r="A1426" s="2">
        <v>45436</v>
      </c>
      <c r="B1426">
        <v>74.040000000000006</v>
      </c>
      <c r="C1426">
        <v>45.83</v>
      </c>
      <c r="D1426">
        <v>39.130000000000003</v>
      </c>
      <c r="E1426">
        <v>21.45</v>
      </c>
    </row>
    <row r="1427" spans="1:5" x14ac:dyDescent="0.25">
      <c r="A1427" s="2">
        <v>45437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45438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45439</v>
      </c>
      <c r="B1429">
        <v>74.59</v>
      </c>
      <c r="C1429" t="e">
        <v>#N/A</v>
      </c>
      <c r="D1429">
        <v>39.130000000000003</v>
      </c>
      <c r="E1429">
        <v>21.45</v>
      </c>
    </row>
    <row r="1430" spans="1:5" x14ac:dyDescent="0.25">
      <c r="A1430" s="2">
        <v>45440</v>
      </c>
      <c r="B1430">
        <v>73.010000000000005</v>
      </c>
      <c r="C1430">
        <v>45.25</v>
      </c>
      <c r="D1430">
        <v>39.21</v>
      </c>
      <c r="E1430">
        <v>21.59</v>
      </c>
    </row>
    <row r="1431" spans="1:5" x14ac:dyDescent="0.25">
      <c r="A1431" s="2">
        <v>45441</v>
      </c>
      <c r="B1431">
        <v>72.31</v>
      </c>
      <c r="C1431">
        <v>45.02</v>
      </c>
      <c r="D1431">
        <v>39.46</v>
      </c>
      <c r="E1431">
        <v>21.99</v>
      </c>
    </row>
    <row r="1432" spans="1:5" x14ac:dyDescent="0.25">
      <c r="A1432" s="2">
        <v>45442</v>
      </c>
      <c r="B1432">
        <v>73.95</v>
      </c>
      <c r="C1432">
        <v>46.42</v>
      </c>
      <c r="D1432">
        <v>37.94</v>
      </c>
      <c r="E1432">
        <v>21.59</v>
      </c>
    </row>
    <row r="1433" spans="1:5" x14ac:dyDescent="0.25">
      <c r="A1433" s="2">
        <v>45443</v>
      </c>
      <c r="B1433">
        <v>72.599999999999994</v>
      </c>
      <c r="C1433">
        <v>48.61</v>
      </c>
      <c r="D1433">
        <v>37.799999999999997</v>
      </c>
      <c r="E1433">
        <v>21.17</v>
      </c>
    </row>
    <row r="1434" spans="1:5" x14ac:dyDescent="0.25">
      <c r="A1434" s="2">
        <v>45444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45445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45446</v>
      </c>
      <c r="B1436">
        <v>73.05</v>
      </c>
      <c r="C1436">
        <v>48.65</v>
      </c>
      <c r="D1436">
        <v>36.729999999999997</v>
      </c>
      <c r="E1436">
        <v>20.94</v>
      </c>
    </row>
    <row r="1437" spans="1:5" x14ac:dyDescent="0.25">
      <c r="A1437" s="2">
        <v>45447</v>
      </c>
      <c r="B1437">
        <v>70.84</v>
      </c>
      <c r="C1437">
        <v>47.24</v>
      </c>
      <c r="D1437">
        <v>35.07</v>
      </c>
      <c r="E1437">
        <v>20.65</v>
      </c>
    </row>
    <row r="1438" spans="1:5" x14ac:dyDescent="0.25">
      <c r="A1438" s="2">
        <v>45448</v>
      </c>
      <c r="B1438">
        <v>70.34</v>
      </c>
      <c r="C1438">
        <v>46.53</v>
      </c>
      <c r="D1438">
        <v>34.82</v>
      </c>
      <c r="E1438">
        <v>20.45</v>
      </c>
    </row>
    <row r="1439" spans="1:5" x14ac:dyDescent="0.25">
      <c r="A1439" s="2">
        <v>45449</v>
      </c>
      <c r="B1439">
        <v>70.62</v>
      </c>
      <c r="C1439">
        <v>46.98</v>
      </c>
      <c r="D1439">
        <v>35.99</v>
      </c>
      <c r="E1439">
        <v>20.54</v>
      </c>
    </row>
    <row r="1440" spans="1:5" x14ac:dyDescent="0.25">
      <c r="A1440" s="2">
        <v>45450</v>
      </c>
      <c r="B1440">
        <v>69.91</v>
      </c>
      <c r="C1440">
        <v>47.44</v>
      </c>
      <c r="D1440">
        <v>35.94</v>
      </c>
      <c r="E1440">
        <v>20.93</v>
      </c>
    </row>
    <row r="1441" spans="1:5" x14ac:dyDescent="0.25">
      <c r="A1441" s="2">
        <v>45451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45452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45453</v>
      </c>
      <c r="B1443">
        <v>69.34</v>
      </c>
      <c r="C1443">
        <v>46.47</v>
      </c>
      <c r="D1443">
        <v>35.99</v>
      </c>
      <c r="E1443">
        <v>20.83</v>
      </c>
    </row>
    <row r="1444" spans="1:5" x14ac:dyDescent="0.25">
      <c r="A1444" s="2">
        <v>45454</v>
      </c>
      <c r="B1444">
        <v>69.180000000000007</v>
      </c>
      <c r="C1444">
        <v>47.97</v>
      </c>
      <c r="D1444">
        <v>35.659999999999997</v>
      </c>
      <c r="E1444">
        <v>21.39</v>
      </c>
    </row>
    <row r="1445" spans="1:5" x14ac:dyDescent="0.25">
      <c r="A1445" s="2">
        <v>45455</v>
      </c>
      <c r="B1445">
        <v>69.290000000000006</v>
      </c>
      <c r="C1445">
        <v>48.75</v>
      </c>
      <c r="D1445">
        <v>35.840000000000003</v>
      </c>
      <c r="E1445">
        <v>22.14</v>
      </c>
    </row>
    <row r="1446" spans="1:5" x14ac:dyDescent="0.25">
      <c r="A1446" s="2">
        <v>45456</v>
      </c>
      <c r="B1446">
        <v>69.27</v>
      </c>
      <c r="C1446">
        <v>49.33</v>
      </c>
      <c r="D1446">
        <v>35.67</v>
      </c>
      <c r="E1446">
        <v>22.85</v>
      </c>
    </row>
    <row r="1447" spans="1:5" x14ac:dyDescent="0.25">
      <c r="A1447" s="2">
        <v>45457</v>
      </c>
      <c r="B1447">
        <v>66.87</v>
      </c>
      <c r="C1447">
        <v>48.6</v>
      </c>
      <c r="D1447">
        <v>35.28</v>
      </c>
      <c r="E1447">
        <v>22.35</v>
      </c>
    </row>
    <row r="1448" spans="1:5" x14ac:dyDescent="0.25">
      <c r="A1448" s="2">
        <v>45458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45459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45460</v>
      </c>
      <c r="B1450">
        <v>66.59</v>
      </c>
      <c r="C1450">
        <v>49.33</v>
      </c>
      <c r="D1450">
        <v>35.54</v>
      </c>
      <c r="E1450">
        <v>22.14</v>
      </c>
    </row>
    <row r="1451" spans="1:5" x14ac:dyDescent="0.25">
      <c r="A1451" s="2">
        <v>45461</v>
      </c>
      <c r="B1451">
        <v>67.08</v>
      </c>
      <c r="C1451">
        <v>50.03</v>
      </c>
      <c r="D1451">
        <v>35.4</v>
      </c>
      <c r="E1451">
        <v>22.11</v>
      </c>
    </row>
    <row r="1452" spans="1:5" x14ac:dyDescent="0.25">
      <c r="A1452" s="2">
        <v>45462</v>
      </c>
      <c r="B1452">
        <v>68.849999999999994</v>
      </c>
      <c r="C1452">
        <v>49.37</v>
      </c>
      <c r="D1452">
        <v>35.4</v>
      </c>
      <c r="E1452">
        <v>22.11</v>
      </c>
    </row>
    <row r="1453" spans="1:5" x14ac:dyDescent="0.25">
      <c r="A1453" s="2">
        <v>45463</v>
      </c>
      <c r="B1453">
        <v>67.760000000000005</v>
      </c>
      <c r="C1453">
        <v>45.55</v>
      </c>
      <c r="D1453">
        <v>35.14</v>
      </c>
      <c r="E1453">
        <v>22.31</v>
      </c>
    </row>
    <row r="1454" spans="1:5" x14ac:dyDescent="0.25">
      <c r="A1454" s="2">
        <v>45464</v>
      </c>
      <c r="B1454">
        <v>66.72</v>
      </c>
      <c r="C1454">
        <v>44.82</v>
      </c>
      <c r="D1454">
        <v>34.58</v>
      </c>
      <c r="E1454">
        <v>22.52</v>
      </c>
    </row>
    <row r="1455" spans="1:5" x14ac:dyDescent="0.25">
      <c r="A1455" s="2">
        <v>45465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45466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45467</v>
      </c>
      <c r="B1457">
        <v>65.97</v>
      </c>
      <c r="C1457">
        <v>45.9</v>
      </c>
      <c r="D1457">
        <v>35</v>
      </c>
      <c r="E1457">
        <v>22.46</v>
      </c>
    </row>
    <row r="1458" spans="1:5" x14ac:dyDescent="0.25">
      <c r="A1458" s="2">
        <v>45468</v>
      </c>
      <c r="B1458">
        <v>67.290000000000006</v>
      </c>
      <c r="C1458">
        <v>47.54</v>
      </c>
      <c r="D1458">
        <v>35.53</v>
      </c>
      <c r="E1458">
        <v>22.98</v>
      </c>
    </row>
    <row r="1459" spans="1:5" x14ac:dyDescent="0.25">
      <c r="A1459" s="2">
        <v>45469</v>
      </c>
      <c r="B1459">
        <v>66.3</v>
      </c>
      <c r="C1459">
        <v>45.98</v>
      </c>
      <c r="D1459">
        <v>36.25</v>
      </c>
      <c r="E1459">
        <v>23.46</v>
      </c>
    </row>
    <row r="1460" spans="1:5" x14ac:dyDescent="0.25">
      <c r="A1460" s="2">
        <v>45470</v>
      </c>
      <c r="B1460">
        <v>66.069999999999993</v>
      </c>
      <c r="C1460">
        <v>46.02</v>
      </c>
      <c r="D1460">
        <v>36.82</v>
      </c>
      <c r="E1460">
        <v>24.35</v>
      </c>
    </row>
    <row r="1461" spans="1:5" x14ac:dyDescent="0.25">
      <c r="A1461" s="2">
        <v>45471</v>
      </c>
      <c r="B1461">
        <v>66.87</v>
      </c>
      <c r="C1461">
        <v>46.26</v>
      </c>
      <c r="D1461" t="e">
        <v>#N/A</v>
      </c>
      <c r="E1461" t="e">
        <v>#N/A</v>
      </c>
    </row>
    <row r="1462" spans="1:5" x14ac:dyDescent="0.25">
      <c r="A1462" s="2">
        <v>45472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45473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45474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81</v>
      </c>
      <c r="B1" t="s">
        <v>11</v>
      </c>
      <c r="C1" t="s">
        <v>82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0.48988241999999999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0.454206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0.42308177000000002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0.39817843000000003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0.37820356999999999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0.36794114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0.36276277000000001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0.36249389999999998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0.36606377000000001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0.37396392000000001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0.38669206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0.40484988999999999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0.65366877999999995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0.61511546000000006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0.57679862999999998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0.55370476000000002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0.54822758000000005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0.55562036999999997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0.56574343999999999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0.57815291000000002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0.59362251999999993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0.61150668000000008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0.63412827999999999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42</v>
      </c>
      <c r="C1" t="s">
        <v>93</v>
      </c>
    </row>
    <row r="2" spans="1:3" x14ac:dyDescent="0.25">
      <c r="A2" t="s">
        <v>44</v>
      </c>
      <c r="B2" t="s">
        <v>92</v>
      </c>
      <c r="C2" t="s">
        <v>92</v>
      </c>
    </row>
    <row r="3" spans="1:3" x14ac:dyDescent="0.25">
      <c r="A3" s="2">
        <v>43282</v>
      </c>
      <c r="B3" t="e">
        <v>#N/A</v>
      </c>
      <c r="C3" t="e">
        <v>#N/A</v>
      </c>
    </row>
    <row r="4" spans="1:3" x14ac:dyDescent="0.25">
      <c r="A4" s="2">
        <v>43283</v>
      </c>
      <c r="B4">
        <v>15.06</v>
      </c>
      <c r="C4">
        <v>18.481000000000002</v>
      </c>
    </row>
    <row r="5" spans="1:3" x14ac:dyDescent="0.25">
      <c r="A5" s="2">
        <v>43284</v>
      </c>
      <c r="B5">
        <v>15.09</v>
      </c>
      <c r="C5">
        <v>18.434000000000001</v>
      </c>
    </row>
    <row r="6" spans="1:3" x14ac:dyDescent="0.25">
      <c r="A6" s="2">
        <v>43285</v>
      </c>
      <c r="B6">
        <v>15.51</v>
      </c>
      <c r="C6">
        <v>18.384</v>
      </c>
    </row>
    <row r="7" spans="1:3" x14ac:dyDescent="0.25">
      <c r="A7" s="2">
        <v>43286</v>
      </c>
      <c r="B7">
        <v>15.67</v>
      </c>
      <c r="C7">
        <v>18.556999999999999</v>
      </c>
    </row>
    <row r="8" spans="1:3" x14ac:dyDescent="0.25">
      <c r="A8" s="2">
        <v>43287</v>
      </c>
      <c r="B8">
        <v>15.69</v>
      </c>
      <c r="C8">
        <v>18.457000000000001</v>
      </c>
    </row>
    <row r="9" spans="1:3" x14ac:dyDescent="0.25">
      <c r="A9" s="2">
        <v>43288</v>
      </c>
      <c r="B9" t="e">
        <v>#N/A</v>
      </c>
      <c r="C9" t="e">
        <v>#N/A</v>
      </c>
    </row>
    <row r="10" spans="1:3" x14ac:dyDescent="0.25">
      <c r="A10" s="2">
        <v>43289</v>
      </c>
      <c r="B10" t="e">
        <v>#N/A</v>
      </c>
      <c r="C10" t="e">
        <v>#N/A</v>
      </c>
    </row>
    <row r="11" spans="1:3" x14ac:dyDescent="0.25">
      <c r="A11" s="2">
        <v>43290</v>
      </c>
      <c r="B11">
        <v>15.99</v>
      </c>
      <c r="C11">
        <v>18.766999999999999</v>
      </c>
    </row>
    <row r="12" spans="1:3" x14ac:dyDescent="0.25">
      <c r="A12" s="2">
        <v>43291</v>
      </c>
      <c r="B12">
        <v>16.04</v>
      </c>
      <c r="C12">
        <v>18.841000000000001</v>
      </c>
    </row>
    <row r="13" spans="1:3" x14ac:dyDescent="0.25">
      <c r="A13" s="2">
        <v>43292</v>
      </c>
      <c r="B13">
        <v>16.309999999999999</v>
      </c>
      <c r="C13">
        <v>18.695</v>
      </c>
    </row>
    <row r="14" spans="1:3" x14ac:dyDescent="0.25">
      <c r="A14" s="2">
        <v>43293</v>
      </c>
      <c r="B14">
        <v>16.079999999999998</v>
      </c>
      <c r="C14">
        <v>18.241</v>
      </c>
    </row>
    <row r="15" spans="1:3" x14ac:dyDescent="0.25">
      <c r="A15" s="2">
        <v>43294</v>
      </c>
      <c r="B15">
        <v>16.05</v>
      </c>
      <c r="C15">
        <v>18.431000000000001</v>
      </c>
    </row>
    <row r="16" spans="1:3" x14ac:dyDescent="0.25">
      <c r="A16" s="2">
        <v>43295</v>
      </c>
      <c r="B16" t="e">
        <v>#N/A</v>
      </c>
      <c r="C16" t="e">
        <v>#N/A</v>
      </c>
    </row>
    <row r="17" spans="1:3" x14ac:dyDescent="0.25">
      <c r="A17" s="2">
        <v>43296</v>
      </c>
      <c r="B17" t="e">
        <v>#N/A</v>
      </c>
      <c r="C17" t="e">
        <v>#N/A</v>
      </c>
    </row>
    <row r="18" spans="1:3" x14ac:dyDescent="0.25">
      <c r="A18" s="2">
        <v>43297</v>
      </c>
      <c r="B18">
        <v>15.92</v>
      </c>
      <c r="C18">
        <v>18.045000000000002</v>
      </c>
    </row>
    <row r="19" spans="1:3" x14ac:dyDescent="0.25">
      <c r="A19" s="2">
        <v>43298</v>
      </c>
      <c r="B19">
        <v>16.07</v>
      </c>
      <c r="C19">
        <v>17.974</v>
      </c>
    </row>
    <row r="20" spans="1:3" x14ac:dyDescent="0.25">
      <c r="A20" s="2">
        <v>43299</v>
      </c>
      <c r="B20">
        <v>16.399999999999999</v>
      </c>
      <c r="C20">
        <v>18.3</v>
      </c>
    </row>
    <row r="21" spans="1:3" x14ac:dyDescent="0.25">
      <c r="A21" s="2">
        <v>43300</v>
      </c>
      <c r="B21">
        <v>16.850000000000001</v>
      </c>
      <c r="C21">
        <v>18.309999999999999</v>
      </c>
    </row>
    <row r="22" spans="1:3" x14ac:dyDescent="0.25">
      <c r="A22" s="2">
        <v>43301</v>
      </c>
      <c r="B22">
        <v>17.059999999999999</v>
      </c>
      <c r="C22">
        <v>18.117999999999999</v>
      </c>
    </row>
    <row r="23" spans="1:3" x14ac:dyDescent="0.25">
      <c r="A23" s="2">
        <v>43302</v>
      </c>
      <c r="B23" t="e">
        <v>#N/A</v>
      </c>
      <c r="C23" t="e">
        <v>#N/A</v>
      </c>
    </row>
    <row r="24" spans="1:3" x14ac:dyDescent="0.25">
      <c r="A24" s="2">
        <v>43303</v>
      </c>
      <c r="B24" t="e">
        <v>#N/A</v>
      </c>
      <c r="C24" t="e">
        <v>#N/A</v>
      </c>
    </row>
    <row r="25" spans="1:3" x14ac:dyDescent="0.25">
      <c r="A25" s="2">
        <v>43304</v>
      </c>
      <c r="B25">
        <v>17.38</v>
      </c>
      <c r="C25">
        <v>18.29</v>
      </c>
    </row>
    <row r="26" spans="1:3" x14ac:dyDescent="0.25">
      <c r="A26" s="2">
        <v>43305</v>
      </c>
      <c r="B26">
        <v>17.09</v>
      </c>
      <c r="C26">
        <v>18.463000000000001</v>
      </c>
    </row>
    <row r="27" spans="1:3" x14ac:dyDescent="0.25">
      <c r="A27" s="2">
        <v>43306</v>
      </c>
      <c r="B27">
        <v>17.329999999999998</v>
      </c>
      <c r="C27">
        <v>18.472000000000001</v>
      </c>
    </row>
    <row r="28" spans="1:3" x14ac:dyDescent="0.25">
      <c r="A28" s="2">
        <v>43307</v>
      </c>
      <c r="B28">
        <v>17.28</v>
      </c>
      <c r="C28">
        <v>18.454000000000001</v>
      </c>
    </row>
    <row r="29" spans="1:3" x14ac:dyDescent="0.25">
      <c r="A29" s="2">
        <v>43308</v>
      </c>
      <c r="B29">
        <v>17.11</v>
      </c>
      <c r="C29">
        <v>18.434999999999999</v>
      </c>
    </row>
    <row r="30" spans="1:3" x14ac:dyDescent="0.25">
      <c r="A30" s="2">
        <v>43309</v>
      </c>
      <c r="B30" t="e">
        <v>#N/A</v>
      </c>
      <c r="C30" t="e">
        <v>#N/A</v>
      </c>
    </row>
    <row r="31" spans="1:3" x14ac:dyDescent="0.25">
      <c r="A31" s="2">
        <v>43310</v>
      </c>
      <c r="B31" t="e">
        <v>#N/A</v>
      </c>
      <c r="C31" t="e">
        <v>#N/A</v>
      </c>
    </row>
    <row r="32" spans="1:3" x14ac:dyDescent="0.25">
      <c r="A32" s="2">
        <v>43311</v>
      </c>
      <c r="B32">
        <v>17.03</v>
      </c>
      <c r="C32">
        <v>18.593</v>
      </c>
    </row>
    <row r="33" spans="1:3" x14ac:dyDescent="0.25">
      <c r="A33" s="2">
        <v>43312</v>
      </c>
      <c r="B33">
        <v>17.38</v>
      </c>
      <c r="C33">
        <v>18.536999999999999</v>
      </c>
    </row>
    <row r="34" spans="1:3" x14ac:dyDescent="0.25">
      <c r="A34" s="2">
        <v>43313</v>
      </c>
      <c r="B34">
        <v>17.760000000000002</v>
      </c>
      <c r="C34">
        <v>18.372</v>
      </c>
    </row>
    <row r="35" spans="1:3" x14ac:dyDescent="0.25">
      <c r="A35" s="2">
        <v>43314</v>
      </c>
      <c r="B35">
        <v>17.61</v>
      </c>
      <c r="C35">
        <v>18.388000000000002</v>
      </c>
    </row>
    <row r="36" spans="1:3" x14ac:dyDescent="0.25">
      <c r="A36" s="2">
        <v>43315</v>
      </c>
      <c r="B36">
        <v>17.649999999999999</v>
      </c>
      <c r="C36">
        <v>18.57</v>
      </c>
    </row>
    <row r="37" spans="1:3" x14ac:dyDescent="0.25">
      <c r="A37" s="2">
        <v>43316</v>
      </c>
      <c r="B37" t="e">
        <v>#N/A</v>
      </c>
      <c r="C37" t="e">
        <v>#N/A</v>
      </c>
    </row>
    <row r="38" spans="1:3" x14ac:dyDescent="0.25">
      <c r="A38" s="2">
        <v>43317</v>
      </c>
      <c r="B38" t="e">
        <v>#N/A</v>
      </c>
      <c r="C38" t="e">
        <v>#N/A</v>
      </c>
    </row>
    <row r="39" spans="1:3" x14ac:dyDescent="0.25">
      <c r="A39" s="2">
        <v>43318</v>
      </c>
      <c r="B39">
        <v>17.55</v>
      </c>
      <c r="C39">
        <v>18.847999999999999</v>
      </c>
    </row>
    <row r="40" spans="1:3" x14ac:dyDescent="0.25">
      <c r="A40" s="2">
        <v>43319</v>
      </c>
      <c r="B40">
        <v>17.489999999999998</v>
      </c>
      <c r="C40">
        <v>18.931999999999999</v>
      </c>
    </row>
    <row r="41" spans="1:3" x14ac:dyDescent="0.25">
      <c r="A41" s="2">
        <v>43320</v>
      </c>
      <c r="B41">
        <v>17.38</v>
      </c>
      <c r="C41">
        <v>18.806000000000001</v>
      </c>
    </row>
    <row r="42" spans="1:3" x14ac:dyDescent="0.25">
      <c r="A42" s="2">
        <v>43321</v>
      </c>
      <c r="B42">
        <v>17.579999999999998</v>
      </c>
      <c r="C42">
        <v>18.838000000000001</v>
      </c>
    </row>
    <row r="43" spans="1:3" x14ac:dyDescent="0.25">
      <c r="A43" s="2">
        <v>43322</v>
      </c>
      <c r="B43">
        <v>17.87</v>
      </c>
      <c r="C43">
        <v>18.965</v>
      </c>
    </row>
    <row r="44" spans="1:3" x14ac:dyDescent="0.25">
      <c r="A44" s="2">
        <v>43323</v>
      </c>
      <c r="B44" t="e">
        <v>#N/A</v>
      </c>
      <c r="C44" t="e">
        <v>#N/A</v>
      </c>
    </row>
    <row r="45" spans="1:3" x14ac:dyDescent="0.25">
      <c r="A45" s="2">
        <v>43324</v>
      </c>
      <c r="B45" t="e">
        <v>#N/A</v>
      </c>
      <c r="C45" t="e">
        <v>#N/A</v>
      </c>
    </row>
    <row r="46" spans="1:3" x14ac:dyDescent="0.25">
      <c r="A46" s="2">
        <v>43325</v>
      </c>
      <c r="B46">
        <v>18.04</v>
      </c>
      <c r="C46">
        <v>19.344999999999999</v>
      </c>
    </row>
    <row r="47" spans="1:3" x14ac:dyDescent="0.25">
      <c r="A47" s="2">
        <v>43326</v>
      </c>
      <c r="B47">
        <v>18.14</v>
      </c>
      <c r="C47">
        <v>19.452999999999999</v>
      </c>
    </row>
    <row r="48" spans="1:3" x14ac:dyDescent="0.25">
      <c r="A48" s="2">
        <v>43327</v>
      </c>
      <c r="B48">
        <v>18.07</v>
      </c>
      <c r="C48">
        <v>19.254000000000001</v>
      </c>
    </row>
    <row r="49" spans="1:3" x14ac:dyDescent="0.25">
      <c r="A49" s="2">
        <v>43328</v>
      </c>
      <c r="B49">
        <v>17.97</v>
      </c>
      <c r="C49">
        <v>19.248000000000001</v>
      </c>
    </row>
    <row r="50" spans="1:3" x14ac:dyDescent="0.25">
      <c r="A50" s="2">
        <v>43329</v>
      </c>
      <c r="B50">
        <v>18.12</v>
      </c>
      <c r="C50">
        <v>19.238</v>
      </c>
    </row>
    <row r="51" spans="1:3" x14ac:dyDescent="0.25">
      <c r="A51" s="2">
        <v>43330</v>
      </c>
      <c r="B51" t="e">
        <v>#N/A</v>
      </c>
      <c r="C51" t="e">
        <v>#N/A</v>
      </c>
    </row>
    <row r="52" spans="1:3" x14ac:dyDescent="0.25">
      <c r="A52" s="2">
        <v>43331</v>
      </c>
      <c r="B52" t="e">
        <v>#N/A</v>
      </c>
      <c r="C52" t="e">
        <v>#N/A</v>
      </c>
    </row>
    <row r="53" spans="1:3" x14ac:dyDescent="0.25">
      <c r="A53" s="2">
        <v>43332</v>
      </c>
      <c r="B53">
        <v>18.47</v>
      </c>
      <c r="C53">
        <v>19.2</v>
      </c>
    </row>
    <row r="54" spans="1:3" x14ac:dyDescent="0.25">
      <c r="A54" s="2">
        <v>43333</v>
      </c>
      <c r="B54">
        <v>19.29</v>
      </c>
      <c r="C54">
        <v>19.120999999999999</v>
      </c>
    </row>
    <row r="55" spans="1:3" x14ac:dyDescent="0.25">
      <c r="A55" s="2">
        <v>43334</v>
      </c>
      <c r="B55">
        <v>19.78</v>
      </c>
      <c r="C55">
        <v>19.085000000000001</v>
      </c>
    </row>
    <row r="56" spans="1:3" x14ac:dyDescent="0.25">
      <c r="A56" s="2">
        <v>43335</v>
      </c>
      <c r="B56">
        <v>20.36</v>
      </c>
      <c r="C56">
        <v>19.285</v>
      </c>
    </row>
    <row r="57" spans="1:3" x14ac:dyDescent="0.25">
      <c r="A57" s="2">
        <v>43336</v>
      </c>
      <c r="B57">
        <v>20.65</v>
      </c>
      <c r="C57">
        <v>19.384</v>
      </c>
    </row>
    <row r="58" spans="1:3" x14ac:dyDescent="0.25">
      <c r="A58" s="2">
        <v>43337</v>
      </c>
      <c r="B58" t="e">
        <v>#N/A</v>
      </c>
      <c r="C58" t="e">
        <v>#N/A</v>
      </c>
    </row>
    <row r="59" spans="1:3" x14ac:dyDescent="0.25">
      <c r="A59" s="2">
        <v>43338</v>
      </c>
      <c r="B59" t="e">
        <v>#N/A</v>
      </c>
      <c r="C59" t="e">
        <v>#N/A</v>
      </c>
    </row>
    <row r="60" spans="1:3" x14ac:dyDescent="0.25">
      <c r="A60" s="2">
        <v>43339</v>
      </c>
      <c r="B60">
        <v>21.28</v>
      </c>
      <c r="C60">
        <v>19.806000000000001</v>
      </c>
    </row>
    <row r="61" spans="1:3" x14ac:dyDescent="0.25">
      <c r="A61" s="2">
        <v>43340</v>
      </c>
      <c r="B61">
        <v>20.65</v>
      </c>
      <c r="C61">
        <v>19.66</v>
      </c>
    </row>
    <row r="62" spans="1:3" x14ac:dyDescent="0.25">
      <c r="A62" s="2">
        <v>43341</v>
      </c>
      <c r="B62">
        <v>21.02</v>
      </c>
      <c r="C62">
        <v>19.922999999999998</v>
      </c>
    </row>
    <row r="63" spans="1:3" x14ac:dyDescent="0.25">
      <c r="A63" s="2">
        <v>43342</v>
      </c>
      <c r="B63">
        <v>21.13</v>
      </c>
      <c r="C63">
        <v>19.823</v>
      </c>
    </row>
    <row r="64" spans="1:3" x14ac:dyDescent="0.25">
      <c r="A64" s="2">
        <v>43343</v>
      </c>
      <c r="B64">
        <v>21.06</v>
      </c>
      <c r="C64">
        <v>19.513000000000002</v>
      </c>
    </row>
    <row r="65" spans="1:3" x14ac:dyDescent="0.25">
      <c r="A65" s="2">
        <v>43344</v>
      </c>
      <c r="B65" t="e">
        <v>#N/A</v>
      </c>
      <c r="C65" t="e">
        <v>#N/A</v>
      </c>
    </row>
    <row r="66" spans="1:3" x14ac:dyDescent="0.25">
      <c r="A66" s="2">
        <v>43345</v>
      </c>
      <c r="B66" t="e">
        <v>#N/A</v>
      </c>
      <c r="C66" t="e">
        <v>#N/A</v>
      </c>
    </row>
    <row r="67" spans="1:3" x14ac:dyDescent="0.25">
      <c r="A67" s="2">
        <v>43346</v>
      </c>
      <c r="B67">
        <v>20.12</v>
      </c>
      <c r="C67">
        <v>19.655000000000001</v>
      </c>
    </row>
    <row r="68" spans="1:3" x14ac:dyDescent="0.25">
      <c r="A68" s="2">
        <v>43347</v>
      </c>
      <c r="B68">
        <v>20.14</v>
      </c>
      <c r="C68">
        <v>19.984999999999999</v>
      </c>
    </row>
    <row r="69" spans="1:3" x14ac:dyDescent="0.25">
      <c r="A69" s="2">
        <v>43348</v>
      </c>
      <c r="B69">
        <v>20.34</v>
      </c>
      <c r="C69">
        <v>20.042999999999999</v>
      </c>
    </row>
    <row r="70" spans="1:3" x14ac:dyDescent="0.25">
      <c r="A70" s="2">
        <v>43349</v>
      </c>
      <c r="B70">
        <v>21.44</v>
      </c>
      <c r="C70">
        <v>20.231999999999999</v>
      </c>
    </row>
    <row r="71" spans="1:3" x14ac:dyDescent="0.25">
      <c r="A71" s="2">
        <v>43350</v>
      </c>
      <c r="B71">
        <v>23.19</v>
      </c>
      <c r="C71">
        <v>20.491</v>
      </c>
    </row>
    <row r="72" spans="1:3" x14ac:dyDescent="0.25">
      <c r="A72" s="2">
        <v>43351</v>
      </c>
      <c r="B72" t="e">
        <v>#N/A</v>
      </c>
      <c r="C72" t="e">
        <v>#N/A</v>
      </c>
    </row>
    <row r="73" spans="1:3" x14ac:dyDescent="0.25">
      <c r="A73" s="2">
        <v>43352</v>
      </c>
      <c r="B73" t="e">
        <v>#N/A</v>
      </c>
      <c r="C73" t="e">
        <v>#N/A</v>
      </c>
    </row>
    <row r="74" spans="1:3" x14ac:dyDescent="0.25">
      <c r="A74" s="2">
        <v>43353</v>
      </c>
      <c r="B74">
        <v>25.19</v>
      </c>
      <c r="C74">
        <v>21.148</v>
      </c>
    </row>
    <row r="75" spans="1:3" x14ac:dyDescent="0.25">
      <c r="A75" s="2">
        <v>43354</v>
      </c>
      <c r="B75">
        <v>24.13</v>
      </c>
      <c r="C75">
        <v>20.905000000000001</v>
      </c>
    </row>
    <row r="76" spans="1:3" x14ac:dyDescent="0.25">
      <c r="A76" s="2">
        <v>43355</v>
      </c>
      <c r="B76">
        <v>22.92</v>
      </c>
      <c r="C76">
        <v>20.437999999999999</v>
      </c>
    </row>
    <row r="77" spans="1:3" x14ac:dyDescent="0.25">
      <c r="A77" s="2">
        <v>43356</v>
      </c>
      <c r="B77">
        <v>18.87</v>
      </c>
      <c r="C77">
        <v>20.216000000000001</v>
      </c>
    </row>
    <row r="78" spans="1:3" x14ac:dyDescent="0.25">
      <c r="A78" s="2">
        <v>43357</v>
      </c>
      <c r="B78">
        <v>19.940000000000001</v>
      </c>
      <c r="C78">
        <v>20.146999999999998</v>
      </c>
    </row>
    <row r="79" spans="1:3" x14ac:dyDescent="0.25">
      <c r="A79" s="2">
        <v>43358</v>
      </c>
      <c r="B79" t="e">
        <v>#N/A</v>
      </c>
      <c r="C79" t="e">
        <v>#N/A</v>
      </c>
    </row>
    <row r="80" spans="1:3" x14ac:dyDescent="0.25">
      <c r="A80" s="2">
        <v>43359</v>
      </c>
      <c r="B80" t="e">
        <v>#N/A</v>
      </c>
      <c r="C80" t="e">
        <v>#N/A</v>
      </c>
    </row>
    <row r="81" spans="1:3" x14ac:dyDescent="0.25">
      <c r="A81" s="2">
        <v>43360</v>
      </c>
      <c r="B81">
        <v>20.9</v>
      </c>
      <c r="C81">
        <v>20.472000000000001</v>
      </c>
    </row>
    <row r="82" spans="1:3" x14ac:dyDescent="0.25">
      <c r="A82" s="2">
        <v>43361</v>
      </c>
      <c r="B82">
        <v>20.190000000000001</v>
      </c>
      <c r="C82">
        <v>20.457000000000001</v>
      </c>
    </row>
    <row r="83" spans="1:3" x14ac:dyDescent="0.25">
      <c r="A83" s="2">
        <v>43362</v>
      </c>
      <c r="B83">
        <v>21.43</v>
      </c>
      <c r="C83">
        <v>20.917000000000002</v>
      </c>
    </row>
    <row r="84" spans="1:3" x14ac:dyDescent="0.25">
      <c r="A84" s="2">
        <v>43363</v>
      </c>
      <c r="B84">
        <v>21.98</v>
      </c>
      <c r="C84">
        <v>20.928999999999998</v>
      </c>
    </row>
    <row r="85" spans="1:3" x14ac:dyDescent="0.25">
      <c r="A85" s="2">
        <v>43364</v>
      </c>
      <c r="B85">
        <v>22.08</v>
      </c>
      <c r="C85">
        <v>21.26</v>
      </c>
    </row>
    <row r="86" spans="1:3" x14ac:dyDescent="0.25">
      <c r="A86" s="2">
        <v>43365</v>
      </c>
      <c r="B86" t="e">
        <v>#N/A</v>
      </c>
      <c r="C86" t="e">
        <v>#N/A</v>
      </c>
    </row>
    <row r="87" spans="1:3" x14ac:dyDescent="0.25">
      <c r="A87" s="2">
        <v>43366</v>
      </c>
      <c r="B87" t="e">
        <v>#N/A</v>
      </c>
      <c r="C87" t="e">
        <v>#N/A</v>
      </c>
    </row>
    <row r="88" spans="1:3" x14ac:dyDescent="0.25">
      <c r="A88" s="2">
        <v>43367</v>
      </c>
      <c r="B88">
        <v>22.37</v>
      </c>
      <c r="C88">
        <v>21.44</v>
      </c>
    </row>
    <row r="89" spans="1:3" x14ac:dyDescent="0.25">
      <c r="A89" s="2">
        <v>43368</v>
      </c>
      <c r="B89">
        <v>21.25</v>
      </c>
      <c r="C89">
        <v>21.498000000000001</v>
      </c>
    </row>
    <row r="90" spans="1:3" x14ac:dyDescent="0.25">
      <c r="A90" s="2">
        <v>43369</v>
      </c>
      <c r="B90">
        <v>20.239999999999998</v>
      </c>
      <c r="C90">
        <v>21.187000000000001</v>
      </c>
    </row>
    <row r="91" spans="1:3" x14ac:dyDescent="0.25">
      <c r="A91" s="2">
        <v>43370</v>
      </c>
      <c r="B91">
        <v>20.83</v>
      </c>
      <c r="C91">
        <v>21.024000000000001</v>
      </c>
    </row>
    <row r="92" spans="1:3" x14ac:dyDescent="0.25">
      <c r="A92" s="2">
        <v>43371</v>
      </c>
      <c r="B92">
        <v>21.21</v>
      </c>
      <c r="C92">
        <v>21.366</v>
      </c>
    </row>
    <row r="93" spans="1:3" x14ac:dyDescent="0.25">
      <c r="A93" s="2">
        <v>43372</v>
      </c>
      <c r="B93" t="e">
        <v>#N/A</v>
      </c>
      <c r="C93" t="e">
        <v>#N/A</v>
      </c>
    </row>
    <row r="94" spans="1:3" x14ac:dyDescent="0.25">
      <c r="A94" s="2">
        <v>43373</v>
      </c>
      <c r="B94" t="e">
        <v>#N/A</v>
      </c>
      <c r="C94" t="e">
        <v>#N/A</v>
      </c>
    </row>
    <row r="95" spans="1:3" x14ac:dyDescent="0.25">
      <c r="A95" s="2">
        <v>43374</v>
      </c>
      <c r="B95">
        <v>21.37</v>
      </c>
      <c r="C95">
        <v>22.062999999999999</v>
      </c>
    </row>
    <row r="96" spans="1:3" x14ac:dyDescent="0.25">
      <c r="A96" s="2">
        <v>43375</v>
      </c>
      <c r="B96">
        <v>20.98</v>
      </c>
      <c r="C96">
        <v>21.777999999999999</v>
      </c>
    </row>
    <row r="97" spans="1:3" x14ac:dyDescent="0.25">
      <c r="A97" s="2">
        <v>43376</v>
      </c>
      <c r="B97">
        <v>21.18</v>
      </c>
      <c r="C97">
        <v>22.01</v>
      </c>
    </row>
    <row r="98" spans="1:3" x14ac:dyDescent="0.25">
      <c r="A98" s="2">
        <v>43377</v>
      </c>
      <c r="B98">
        <v>21.34</v>
      </c>
      <c r="C98">
        <v>22.181999999999999</v>
      </c>
    </row>
    <row r="99" spans="1:3" x14ac:dyDescent="0.25">
      <c r="A99" s="2">
        <v>43378</v>
      </c>
      <c r="B99">
        <v>22.16</v>
      </c>
      <c r="C99">
        <v>22.285</v>
      </c>
    </row>
    <row r="100" spans="1:3" x14ac:dyDescent="0.25">
      <c r="A100" s="2">
        <v>43379</v>
      </c>
      <c r="B100" t="e">
        <v>#N/A</v>
      </c>
      <c r="C100" t="e">
        <v>#N/A</v>
      </c>
    </row>
    <row r="101" spans="1:3" x14ac:dyDescent="0.25">
      <c r="A101" s="2">
        <v>43380</v>
      </c>
      <c r="B101" t="e">
        <v>#N/A</v>
      </c>
      <c r="C101" t="e">
        <v>#N/A</v>
      </c>
    </row>
    <row r="102" spans="1:3" x14ac:dyDescent="0.25">
      <c r="A102" s="2">
        <v>43381</v>
      </c>
      <c r="B102">
        <v>21.94</v>
      </c>
      <c r="C102">
        <v>21.824999999999999</v>
      </c>
    </row>
    <row r="103" spans="1:3" x14ac:dyDescent="0.25">
      <c r="A103" s="2">
        <v>43382</v>
      </c>
      <c r="B103">
        <v>20.79</v>
      </c>
      <c r="C103">
        <v>21.504999999999999</v>
      </c>
    </row>
    <row r="104" spans="1:3" x14ac:dyDescent="0.25">
      <c r="A104" s="2">
        <v>43383</v>
      </c>
      <c r="B104">
        <v>19.46</v>
      </c>
      <c r="C104">
        <v>21.201000000000001</v>
      </c>
    </row>
    <row r="105" spans="1:3" x14ac:dyDescent="0.25">
      <c r="A105" s="2">
        <v>43384</v>
      </c>
      <c r="B105">
        <v>19.87</v>
      </c>
      <c r="C105">
        <v>20.664000000000001</v>
      </c>
    </row>
    <row r="106" spans="1:3" x14ac:dyDescent="0.25">
      <c r="A106" s="2">
        <v>43385</v>
      </c>
      <c r="B106">
        <v>20.37</v>
      </c>
      <c r="C106">
        <v>21.283999999999999</v>
      </c>
    </row>
    <row r="107" spans="1:3" x14ac:dyDescent="0.25">
      <c r="A107" s="2">
        <v>43386</v>
      </c>
      <c r="B107" t="e">
        <v>#N/A</v>
      </c>
      <c r="C107" t="e">
        <v>#N/A</v>
      </c>
    </row>
    <row r="108" spans="1:3" x14ac:dyDescent="0.25">
      <c r="A108" s="2">
        <v>43387</v>
      </c>
      <c r="B108" t="e">
        <v>#N/A</v>
      </c>
      <c r="C108" t="e">
        <v>#N/A</v>
      </c>
    </row>
    <row r="109" spans="1:3" x14ac:dyDescent="0.25">
      <c r="A109" s="2">
        <v>43388</v>
      </c>
      <c r="B109">
        <v>18.579999999999998</v>
      </c>
      <c r="C109">
        <v>21.195</v>
      </c>
    </row>
    <row r="110" spans="1:3" x14ac:dyDescent="0.25">
      <c r="A110" s="2">
        <v>43389</v>
      </c>
      <c r="B110">
        <v>19.29</v>
      </c>
      <c r="C110">
        <v>21.048999999999999</v>
      </c>
    </row>
    <row r="111" spans="1:3" x14ac:dyDescent="0.25">
      <c r="A111" s="2">
        <v>43390</v>
      </c>
      <c r="B111">
        <v>19.27</v>
      </c>
      <c r="C111">
        <v>20.786000000000001</v>
      </c>
    </row>
    <row r="112" spans="1:3" x14ac:dyDescent="0.25">
      <c r="A112" s="2">
        <v>43391</v>
      </c>
      <c r="B112">
        <v>19.739999999999998</v>
      </c>
      <c r="C112">
        <v>20.776</v>
      </c>
    </row>
    <row r="113" spans="1:3" x14ac:dyDescent="0.25">
      <c r="A113" s="2">
        <v>43392</v>
      </c>
      <c r="B113">
        <v>19.71</v>
      </c>
      <c r="C113">
        <v>21.29</v>
      </c>
    </row>
    <row r="114" spans="1:3" x14ac:dyDescent="0.25">
      <c r="A114" s="2">
        <v>43393</v>
      </c>
      <c r="B114" t="e">
        <v>#N/A</v>
      </c>
      <c r="C114" t="e">
        <v>#N/A</v>
      </c>
    </row>
    <row r="115" spans="1:3" x14ac:dyDescent="0.25">
      <c r="A115" s="2">
        <v>43394</v>
      </c>
      <c r="B115" t="e">
        <v>#N/A</v>
      </c>
      <c r="C115" t="e">
        <v>#N/A</v>
      </c>
    </row>
    <row r="116" spans="1:3" x14ac:dyDescent="0.25">
      <c r="A116" s="2">
        <v>43395</v>
      </c>
      <c r="B116">
        <v>19</v>
      </c>
      <c r="C116">
        <v>20.989000000000001</v>
      </c>
    </row>
    <row r="117" spans="1:3" x14ac:dyDescent="0.25">
      <c r="A117" s="2">
        <v>43396</v>
      </c>
      <c r="B117">
        <v>19.23</v>
      </c>
      <c r="C117">
        <v>21.048999999999999</v>
      </c>
    </row>
    <row r="118" spans="1:3" x14ac:dyDescent="0.25">
      <c r="A118" s="2">
        <v>43397</v>
      </c>
      <c r="B118">
        <v>19.61</v>
      </c>
      <c r="C118">
        <v>20.994</v>
      </c>
    </row>
    <row r="119" spans="1:3" x14ac:dyDescent="0.25">
      <c r="A119" s="2">
        <v>43398</v>
      </c>
      <c r="B119">
        <v>19.079999999999998</v>
      </c>
      <c r="C119">
        <v>21.09</v>
      </c>
    </row>
    <row r="120" spans="1:3" x14ac:dyDescent="0.25">
      <c r="A120" s="2">
        <v>43399</v>
      </c>
      <c r="B120">
        <v>18.28</v>
      </c>
      <c r="C120">
        <v>20.718</v>
      </c>
    </row>
    <row r="121" spans="1:3" x14ac:dyDescent="0.25">
      <c r="A121" s="2">
        <v>43400</v>
      </c>
      <c r="B121" t="e">
        <v>#N/A</v>
      </c>
      <c r="C121" t="e">
        <v>#N/A</v>
      </c>
    </row>
    <row r="122" spans="1:3" x14ac:dyDescent="0.25">
      <c r="A122" s="2">
        <v>43401</v>
      </c>
      <c r="B122" t="e">
        <v>#N/A</v>
      </c>
      <c r="C122" t="e">
        <v>#N/A</v>
      </c>
    </row>
    <row r="123" spans="1:3" x14ac:dyDescent="0.25">
      <c r="A123" s="2">
        <v>43402</v>
      </c>
      <c r="B123">
        <v>16.68</v>
      </c>
      <c r="C123">
        <v>20.873000000000001</v>
      </c>
    </row>
    <row r="124" spans="1:3" x14ac:dyDescent="0.25">
      <c r="A124" s="2">
        <v>43403</v>
      </c>
      <c r="B124">
        <v>16.02</v>
      </c>
      <c r="C124">
        <v>20.523</v>
      </c>
    </row>
    <row r="125" spans="1:3" x14ac:dyDescent="0.25">
      <c r="A125" s="2">
        <v>43404</v>
      </c>
      <c r="B125">
        <v>16.36</v>
      </c>
      <c r="C125">
        <v>20.49</v>
      </c>
    </row>
    <row r="126" spans="1:3" x14ac:dyDescent="0.25">
      <c r="A126" s="2">
        <v>43405</v>
      </c>
      <c r="B126">
        <v>15.62</v>
      </c>
      <c r="C126">
        <v>19.884</v>
      </c>
    </row>
    <row r="127" spans="1:3" x14ac:dyDescent="0.25">
      <c r="A127" s="2">
        <v>43406</v>
      </c>
      <c r="B127">
        <v>17.079999999999998</v>
      </c>
      <c r="C127">
        <v>20.091000000000001</v>
      </c>
    </row>
    <row r="128" spans="1:3" x14ac:dyDescent="0.25">
      <c r="A128" s="2">
        <v>43407</v>
      </c>
      <c r="B128" t="e">
        <v>#N/A</v>
      </c>
      <c r="C128" t="e">
        <v>#N/A</v>
      </c>
    </row>
    <row r="129" spans="1:3" x14ac:dyDescent="0.25">
      <c r="A129" s="2">
        <v>43408</v>
      </c>
      <c r="B129" t="e">
        <v>#N/A</v>
      </c>
      <c r="C129" t="e">
        <v>#N/A</v>
      </c>
    </row>
    <row r="130" spans="1:3" x14ac:dyDescent="0.25">
      <c r="A130" s="2">
        <v>43409</v>
      </c>
      <c r="B130">
        <v>17.23</v>
      </c>
      <c r="C130">
        <v>19.956</v>
      </c>
    </row>
    <row r="131" spans="1:3" x14ac:dyDescent="0.25">
      <c r="A131" s="2">
        <v>43410</v>
      </c>
      <c r="B131">
        <v>17.57</v>
      </c>
      <c r="C131">
        <v>19.995000000000001</v>
      </c>
    </row>
    <row r="132" spans="1:3" x14ac:dyDescent="0.25">
      <c r="A132" s="2">
        <v>43411</v>
      </c>
      <c r="B132">
        <v>18.62</v>
      </c>
      <c r="C132">
        <v>20.23</v>
      </c>
    </row>
    <row r="133" spans="1:3" x14ac:dyDescent="0.25">
      <c r="A133" s="2">
        <v>43412</v>
      </c>
      <c r="B133">
        <v>19.559999999999999</v>
      </c>
      <c r="C133">
        <v>20.260000000000002</v>
      </c>
    </row>
    <row r="134" spans="1:3" x14ac:dyDescent="0.25">
      <c r="A134" s="2">
        <v>43413</v>
      </c>
      <c r="B134">
        <v>19.5</v>
      </c>
      <c r="C134">
        <v>20.207999999999998</v>
      </c>
    </row>
    <row r="135" spans="1:3" x14ac:dyDescent="0.25">
      <c r="A135" s="2">
        <v>43414</v>
      </c>
      <c r="B135" t="e">
        <v>#N/A</v>
      </c>
      <c r="C135" t="e">
        <v>#N/A</v>
      </c>
    </row>
    <row r="136" spans="1:3" x14ac:dyDescent="0.25">
      <c r="A136" s="2">
        <v>43415</v>
      </c>
      <c r="B136" t="e">
        <v>#N/A</v>
      </c>
      <c r="C136" t="e">
        <v>#N/A</v>
      </c>
    </row>
    <row r="137" spans="1:3" x14ac:dyDescent="0.25">
      <c r="A137" s="2">
        <v>43416</v>
      </c>
      <c r="B137">
        <v>20.5</v>
      </c>
      <c r="C137">
        <v>20.798999999999999</v>
      </c>
    </row>
    <row r="138" spans="1:3" x14ac:dyDescent="0.25">
      <c r="A138" s="2">
        <v>43417</v>
      </c>
      <c r="B138">
        <v>20.14</v>
      </c>
      <c r="C138">
        <v>20.600999999999999</v>
      </c>
    </row>
    <row r="139" spans="1:3" x14ac:dyDescent="0.25">
      <c r="A139" s="2">
        <v>43418</v>
      </c>
      <c r="B139">
        <v>19.73</v>
      </c>
      <c r="C139">
        <v>20.079000000000001</v>
      </c>
    </row>
    <row r="140" spans="1:3" x14ac:dyDescent="0.25">
      <c r="A140" s="2">
        <v>43419</v>
      </c>
      <c r="B140">
        <v>19</v>
      </c>
      <c r="C140">
        <v>20.172999999999998</v>
      </c>
    </row>
    <row r="141" spans="1:3" x14ac:dyDescent="0.25">
      <c r="A141" s="2">
        <v>43420</v>
      </c>
      <c r="B141">
        <v>19.11</v>
      </c>
      <c r="C141">
        <v>20.059999999999999</v>
      </c>
    </row>
    <row r="142" spans="1:3" x14ac:dyDescent="0.25">
      <c r="A142" s="2">
        <v>43421</v>
      </c>
      <c r="B142" t="e">
        <v>#N/A</v>
      </c>
      <c r="C142" t="e">
        <v>#N/A</v>
      </c>
    </row>
    <row r="143" spans="1:3" x14ac:dyDescent="0.25">
      <c r="A143" s="2">
        <v>43422</v>
      </c>
      <c r="B143" t="e">
        <v>#N/A</v>
      </c>
      <c r="C143" t="e">
        <v>#N/A</v>
      </c>
    </row>
    <row r="144" spans="1:3" x14ac:dyDescent="0.25">
      <c r="A144" s="2">
        <v>43423</v>
      </c>
      <c r="B144">
        <v>18.93</v>
      </c>
      <c r="C144">
        <v>19.734000000000002</v>
      </c>
    </row>
    <row r="145" spans="1:3" x14ac:dyDescent="0.25">
      <c r="A145" s="2">
        <v>43424</v>
      </c>
      <c r="B145">
        <v>19.46</v>
      </c>
      <c r="C145">
        <v>19.574999999999999</v>
      </c>
    </row>
    <row r="146" spans="1:3" x14ac:dyDescent="0.25">
      <c r="A146" s="2">
        <v>43425</v>
      </c>
      <c r="B146">
        <v>20.49</v>
      </c>
      <c r="C146">
        <v>19.561</v>
      </c>
    </row>
    <row r="147" spans="1:3" x14ac:dyDescent="0.25">
      <c r="A147" s="2">
        <v>43426</v>
      </c>
      <c r="B147">
        <v>20.92</v>
      </c>
      <c r="C147">
        <v>19.719000000000001</v>
      </c>
    </row>
    <row r="148" spans="1:3" x14ac:dyDescent="0.25">
      <c r="A148" s="2">
        <v>43427</v>
      </c>
      <c r="B148">
        <v>20.21</v>
      </c>
      <c r="C148">
        <v>19.384</v>
      </c>
    </row>
    <row r="149" spans="1:3" x14ac:dyDescent="0.25">
      <c r="A149" s="2">
        <v>43428</v>
      </c>
      <c r="B149" t="e">
        <v>#N/A</v>
      </c>
      <c r="C149" t="e">
        <v>#N/A</v>
      </c>
    </row>
    <row r="150" spans="1:3" x14ac:dyDescent="0.25">
      <c r="A150" s="2">
        <v>43429</v>
      </c>
      <c r="B150" t="e">
        <v>#N/A</v>
      </c>
      <c r="C150" t="e">
        <v>#N/A</v>
      </c>
    </row>
    <row r="151" spans="1:3" x14ac:dyDescent="0.25">
      <c r="A151" s="2">
        <v>43430</v>
      </c>
      <c r="B151">
        <v>19.829999999999998</v>
      </c>
      <c r="C151">
        <v>19.46</v>
      </c>
    </row>
    <row r="152" spans="1:3" x14ac:dyDescent="0.25">
      <c r="A152" s="2">
        <v>43431</v>
      </c>
      <c r="B152">
        <v>19.600000000000001</v>
      </c>
      <c r="C152">
        <v>19.733000000000001</v>
      </c>
    </row>
    <row r="153" spans="1:3" x14ac:dyDescent="0.25">
      <c r="A153" s="2">
        <v>43432</v>
      </c>
      <c r="B153">
        <v>19.29</v>
      </c>
      <c r="C153">
        <v>19.494</v>
      </c>
    </row>
    <row r="154" spans="1:3" x14ac:dyDescent="0.25">
      <c r="A154" s="2">
        <v>43433</v>
      </c>
      <c r="B154">
        <v>20.02</v>
      </c>
      <c r="C154">
        <v>19.588000000000001</v>
      </c>
    </row>
    <row r="155" spans="1:3" x14ac:dyDescent="0.25">
      <c r="A155" s="2">
        <v>43434</v>
      </c>
      <c r="B155">
        <v>20.5</v>
      </c>
      <c r="C155">
        <v>19.552</v>
      </c>
    </row>
    <row r="156" spans="1:3" x14ac:dyDescent="0.25">
      <c r="A156" s="2">
        <v>43435</v>
      </c>
      <c r="B156" t="e">
        <v>#N/A</v>
      </c>
      <c r="C156" t="e">
        <v>#N/A</v>
      </c>
    </row>
    <row r="157" spans="1:3" x14ac:dyDescent="0.25">
      <c r="A157" s="2">
        <v>43436</v>
      </c>
      <c r="B157" t="e">
        <v>#N/A</v>
      </c>
      <c r="C157" t="e">
        <v>#N/A</v>
      </c>
    </row>
    <row r="158" spans="1:3" x14ac:dyDescent="0.25">
      <c r="A158" s="2">
        <v>43437</v>
      </c>
      <c r="B158">
        <v>20.63</v>
      </c>
      <c r="C158">
        <v>19.617000000000001</v>
      </c>
    </row>
    <row r="159" spans="1:3" x14ac:dyDescent="0.25">
      <c r="A159" s="2">
        <v>43438</v>
      </c>
      <c r="B159">
        <v>20.73</v>
      </c>
      <c r="C159">
        <v>19.658000000000001</v>
      </c>
    </row>
    <row r="160" spans="1:3" x14ac:dyDescent="0.25">
      <c r="A160" s="2">
        <v>43439</v>
      </c>
      <c r="B160">
        <v>19.670000000000002</v>
      </c>
      <c r="C160">
        <v>19.495999999999999</v>
      </c>
    </row>
    <row r="161" spans="1:3" x14ac:dyDescent="0.25">
      <c r="A161" s="2">
        <v>43440</v>
      </c>
      <c r="B161">
        <v>19.989999999999998</v>
      </c>
      <c r="C161">
        <v>19.433</v>
      </c>
    </row>
    <row r="162" spans="1:3" x14ac:dyDescent="0.25">
      <c r="A162" s="2">
        <v>43441</v>
      </c>
      <c r="B162">
        <v>20.29</v>
      </c>
      <c r="C162">
        <v>19.641999999999999</v>
      </c>
    </row>
    <row r="163" spans="1:3" x14ac:dyDescent="0.25">
      <c r="A163" s="2">
        <v>43442</v>
      </c>
      <c r="B163" t="e">
        <v>#N/A</v>
      </c>
      <c r="C163" t="e">
        <v>#N/A</v>
      </c>
    </row>
    <row r="164" spans="1:3" x14ac:dyDescent="0.25">
      <c r="A164" s="2">
        <v>43443</v>
      </c>
      <c r="B164" t="e">
        <v>#N/A</v>
      </c>
      <c r="C164" t="e">
        <v>#N/A</v>
      </c>
    </row>
    <row r="165" spans="1:3" x14ac:dyDescent="0.25">
      <c r="A165" s="2">
        <v>43444</v>
      </c>
      <c r="B165">
        <v>20.86</v>
      </c>
      <c r="C165">
        <v>19.687999999999999</v>
      </c>
    </row>
    <row r="166" spans="1:3" x14ac:dyDescent="0.25">
      <c r="A166" s="2">
        <v>43445</v>
      </c>
      <c r="B166">
        <v>20.16</v>
      </c>
      <c r="C166">
        <v>19.7</v>
      </c>
    </row>
    <row r="167" spans="1:3" x14ac:dyDescent="0.25">
      <c r="A167" s="2">
        <v>43446</v>
      </c>
      <c r="B167">
        <v>21.47</v>
      </c>
      <c r="C167">
        <v>19.93</v>
      </c>
    </row>
    <row r="168" spans="1:3" x14ac:dyDescent="0.25">
      <c r="A168" s="2">
        <v>43447</v>
      </c>
      <c r="B168">
        <v>22.32</v>
      </c>
      <c r="C168">
        <v>20.132999999999999</v>
      </c>
    </row>
    <row r="169" spans="1:3" x14ac:dyDescent="0.25">
      <c r="A169" s="2">
        <v>43448</v>
      </c>
      <c r="B169">
        <v>23.37</v>
      </c>
      <c r="C169">
        <v>20.414999999999999</v>
      </c>
    </row>
    <row r="170" spans="1:3" x14ac:dyDescent="0.25">
      <c r="A170" s="2">
        <v>43449</v>
      </c>
      <c r="B170" t="e">
        <v>#N/A</v>
      </c>
      <c r="C170" t="e">
        <v>#N/A</v>
      </c>
    </row>
    <row r="171" spans="1:3" x14ac:dyDescent="0.25">
      <c r="A171" s="2">
        <v>43450</v>
      </c>
      <c r="B171" t="e">
        <v>#N/A</v>
      </c>
      <c r="C171" t="e">
        <v>#N/A</v>
      </c>
    </row>
    <row r="172" spans="1:3" x14ac:dyDescent="0.25">
      <c r="A172" s="2">
        <v>43451</v>
      </c>
      <c r="B172">
        <v>24.26</v>
      </c>
      <c r="C172">
        <v>20.411999999999999</v>
      </c>
    </row>
    <row r="173" spans="1:3" x14ac:dyDescent="0.25">
      <c r="A173" s="2">
        <v>43452</v>
      </c>
      <c r="B173">
        <v>24.09</v>
      </c>
      <c r="C173">
        <v>20.061</v>
      </c>
    </row>
    <row r="174" spans="1:3" x14ac:dyDescent="0.25">
      <c r="A174" s="2">
        <v>43453</v>
      </c>
      <c r="B174">
        <v>24.38</v>
      </c>
      <c r="C174">
        <v>20.074999999999999</v>
      </c>
    </row>
    <row r="175" spans="1:3" x14ac:dyDescent="0.25">
      <c r="A175" s="2">
        <v>43454</v>
      </c>
      <c r="B175">
        <v>24.23</v>
      </c>
      <c r="C175">
        <v>19.838999999999999</v>
      </c>
    </row>
    <row r="176" spans="1:3" x14ac:dyDescent="0.25">
      <c r="A176" s="2">
        <v>43455</v>
      </c>
      <c r="B176">
        <v>24.65</v>
      </c>
      <c r="C176">
        <v>19.498999999999999</v>
      </c>
    </row>
    <row r="177" spans="1:3" x14ac:dyDescent="0.25">
      <c r="A177" s="2">
        <v>43456</v>
      </c>
      <c r="B177" t="e">
        <v>#N/A</v>
      </c>
      <c r="C177" t="e">
        <v>#N/A</v>
      </c>
    </row>
    <row r="178" spans="1:3" x14ac:dyDescent="0.25">
      <c r="A178" s="2">
        <v>43457</v>
      </c>
      <c r="B178" t="e">
        <v>#N/A</v>
      </c>
      <c r="C178" t="e">
        <v>#N/A</v>
      </c>
    </row>
    <row r="179" spans="1:3" x14ac:dyDescent="0.25">
      <c r="A179" s="2">
        <v>43458</v>
      </c>
      <c r="B179">
        <v>24.9</v>
      </c>
      <c r="C179">
        <v>19.251999999999999</v>
      </c>
    </row>
    <row r="180" spans="1:3" x14ac:dyDescent="0.25">
      <c r="A180" s="2">
        <v>43459</v>
      </c>
      <c r="B180" t="e">
        <v>#N/A</v>
      </c>
      <c r="C180" t="e">
        <v>#N/A</v>
      </c>
    </row>
    <row r="181" spans="1:3" x14ac:dyDescent="0.25">
      <c r="A181" s="2">
        <v>43460</v>
      </c>
      <c r="B181">
        <v>24.9</v>
      </c>
      <c r="C181">
        <v>19.251999999999999</v>
      </c>
    </row>
    <row r="182" spans="1:3" x14ac:dyDescent="0.25">
      <c r="A182" s="2">
        <v>43461</v>
      </c>
      <c r="B182">
        <v>24.73</v>
      </c>
      <c r="C182">
        <v>19.021000000000001</v>
      </c>
    </row>
    <row r="183" spans="1:3" x14ac:dyDescent="0.25">
      <c r="A183" s="2">
        <v>43462</v>
      </c>
      <c r="B183">
        <v>24.7</v>
      </c>
      <c r="C183">
        <v>18.777999999999999</v>
      </c>
    </row>
    <row r="184" spans="1:3" x14ac:dyDescent="0.25">
      <c r="A184" s="2">
        <v>43463</v>
      </c>
      <c r="B184" t="e">
        <v>#N/A</v>
      </c>
      <c r="C184" t="e">
        <v>#N/A</v>
      </c>
    </row>
    <row r="185" spans="1:3" x14ac:dyDescent="0.25">
      <c r="A185" s="2">
        <v>43464</v>
      </c>
      <c r="B185" t="e">
        <v>#N/A</v>
      </c>
      <c r="C185" t="e">
        <v>#N/A</v>
      </c>
    </row>
    <row r="186" spans="1:3" x14ac:dyDescent="0.25">
      <c r="A186" s="2">
        <v>43465</v>
      </c>
      <c r="B186">
        <v>24.73</v>
      </c>
      <c r="C186">
        <v>18.579999999999998</v>
      </c>
    </row>
    <row r="187" spans="1:3" x14ac:dyDescent="0.25">
      <c r="A187" s="2">
        <v>43466</v>
      </c>
      <c r="B187" t="e">
        <v>#N/A</v>
      </c>
      <c r="C187" t="e">
        <v>#N/A</v>
      </c>
    </row>
    <row r="188" spans="1:3" x14ac:dyDescent="0.25">
      <c r="A188" s="2">
        <v>43467</v>
      </c>
      <c r="B188">
        <v>25.06</v>
      </c>
      <c r="C188">
        <v>18.648</v>
      </c>
    </row>
    <row r="189" spans="1:3" x14ac:dyDescent="0.25">
      <c r="A189" s="2">
        <v>43468</v>
      </c>
      <c r="B189">
        <v>23.08</v>
      </c>
      <c r="C189">
        <v>18.588000000000001</v>
      </c>
    </row>
    <row r="190" spans="1:3" x14ac:dyDescent="0.25">
      <c r="A190" s="2">
        <v>43469</v>
      </c>
      <c r="B190">
        <v>23.54</v>
      </c>
      <c r="C190">
        <v>19.094000000000001</v>
      </c>
    </row>
    <row r="191" spans="1:3" x14ac:dyDescent="0.25">
      <c r="A191" s="2">
        <v>43470</v>
      </c>
      <c r="B191" t="e">
        <v>#N/A</v>
      </c>
      <c r="C191" t="e">
        <v>#N/A</v>
      </c>
    </row>
    <row r="192" spans="1:3" x14ac:dyDescent="0.25">
      <c r="A192" s="2">
        <v>43471</v>
      </c>
      <c r="B192" t="e">
        <v>#N/A</v>
      </c>
      <c r="C192" t="e">
        <v>#N/A</v>
      </c>
    </row>
    <row r="193" spans="1:3" x14ac:dyDescent="0.25">
      <c r="A193" s="2">
        <v>43472</v>
      </c>
      <c r="B193">
        <v>22.09</v>
      </c>
      <c r="C193">
        <v>18.757000000000001</v>
      </c>
    </row>
    <row r="194" spans="1:3" x14ac:dyDescent="0.25">
      <c r="A194" s="2">
        <v>43473</v>
      </c>
      <c r="B194">
        <v>22.68</v>
      </c>
      <c r="C194">
        <v>19.018000000000001</v>
      </c>
    </row>
    <row r="195" spans="1:3" x14ac:dyDescent="0.25">
      <c r="A195" s="2">
        <v>43474</v>
      </c>
      <c r="B195">
        <v>21.87</v>
      </c>
      <c r="C195">
        <v>18.867999999999999</v>
      </c>
    </row>
    <row r="196" spans="1:3" x14ac:dyDescent="0.25">
      <c r="A196" s="2">
        <v>43475</v>
      </c>
      <c r="B196">
        <v>21.95</v>
      </c>
      <c r="C196">
        <v>18.922999999999998</v>
      </c>
    </row>
    <row r="197" spans="1:3" x14ac:dyDescent="0.25">
      <c r="A197" s="2">
        <v>43476</v>
      </c>
      <c r="B197">
        <v>22.6</v>
      </c>
      <c r="C197">
        <v>19.137</v>
      </c>
    </row>
    <row r="198" spans="1:3" x14ac:dyDescent="0.25">
      <c r="A198" s="2">
        <v>43477</v>
      </c>
      <c r="B198" t="e">
        <v>#N/A</v>
      </c>
      <c r="C198" t="e">
        <v>#N/A</v>
      </c>
    </row>
    <row r="199" spans="1:3" x14ac:dyDescent="0.25">
      <c r="A199" s="2">
        <v>43478</v>
      </c>
      <c r="B199" t="e">
        <v>#N/A</v>
      </c>
      <c r="C199" t="e">
        <v>#N/A</v>
      </c>
    </row>
    <row r="200" spans="1:3" x14ac:dyDescent="0.25">
      <c r="A200" s="2">
        <v>43479</v>
      </c>
      <c r="B200">
        <v>22.41</v>
      </c>
      <c r="C200">
        <v>19</v>
      </c>
    </row>
    <row r="201" spans="1:3" x14ac:dyDescent="0.25">
      <c r="A201" s="2">
        <v>43480</v>
      </c>
      <c r="B201">
        <v>22.49</v>
      </c>
      <c r="C201">
        <v>19.286999999999999</v>
      </c>
    </row>
    <row r="202" spans="1:3" x14ac:dyDescent="0.25">
      <c r="A202" s="2">
        <v>43481</v>
      </c>
      <c r="B202">
        <v>23.25</v>
      </c>
      <c r="C202">
        <v>19.556999999999999</v>
      </c>
    </row>
    <row r="203" spans="1:3" x14ac:dyDescent="0.25">
      <c r="A203" s="2">
        <v>43482</v>
      </c>
      <c r="B203">
        <v>23.51</v>
      </c>
      <c r="C203">
        <v>19.997</v>
      </c>
    </row>
    <row r="204" spans="1:3" x14ac:dyDescent="0.25">
      <c r="A204" s="2">
        <v>43483</v>
      </c>
      <c r="B204">
        <v>24.69</v>
      </c>
      <c r="C204">
        <v>20.143999999999998</v>
      </c>
    </row>
    <row r="205" spans="1:3" x14ac:dyDescent="0.25">
      <c r="A205" s="2">
        <v>43484</v>
      </c>
      <c r="B205" t="e">
        <v>#N/A</v>
      </c>
      <c r="C205" t="e">
        <v>#N/A</v>
      </c>
    </row>
    <row r="206" spans="1:3" x14ac:dyDescent="0.25">
      <c r="A206" s="2">
        <v>43485</v>
      </c>
      <c r="B206" t="e">
        <v>#N/A</v>
      </c>
      <c r="C206" t="e">
        <v>#N/A</v>
      </c>
    </row>
    <row r="207" spans="1:3" x14ac:dyDescent="0.25">
      <c r="A207" s="2">
        <v>43486</v>
      </c>
      <c r="B207">
        <v>24.3</v>
      </c>
      <c r="C207">
        <v>19.902000000000001</v>
      </c>
    </row>
    <row r="208" spans="1:3" x14ac:dyDescent="0.25">
      <c r="A208" s="2">
        <v>43487</v>
      </c>
      <c r="B208">
        <v>25.03</v>
      </c>
      <c r="C208">
        <v>19.850000000000001</v>
      </c>
    </row>
    <row r="209" spans="1:3" x14ac:dyDescent="0.25">
      <c r="A209" s="2">
        <v>43488</v>
      </c>
      <c r="B209">
        <v>24.55</v>
      </c>
      <c r="C209">
        <v>20.087</v>
      </c>
    </row>
    <row r="210" spans="1:3" x14ac:dyDescent="0.25">
      <c r="A210" s="2">
        <v>43489</v>
      </c>
      <c r="B210">
        <v>23.9</v>
      </c>
      <c r="C210">
        <v>19.670999999999999</v>
      </c>
    </row>
    <row r="211" spans="1:3" x14ac:dyDescent="0.25">
      <c r="A211" s="2">
        <v>43490</v>
      </c>
      <c r="B211">
        <v>23.78</v>
      </c>
      <c r="C211">
        <v>19.678999999999998</v>
      </c>
    </row>
    <row r="212" spans="1:3" x14ac:dyDescent="0.25">
      <c r="A212" s="2">
        <v>43491</v>
      </c>
      <c r="B212" t="e">
        <v>#N/A</v>
      </c>
      <c r="C212" t="e">
        <v>#N/A</v>
      </c>
    </row>
    <row r="213" spans="1:3" x14ac:dyDescent="0.25">
      <c r="A213" s="2">
        <v>43492</v>
      </c>
      <c r="B213" t="e">
        <v>#N/A</v>
      </c>
      <c r="C213" t="e">
        <v>#N/A</v>
      </c>
    </row>
    <row r="214" spans="1:3" x14ac:dyDescent="0.25">
      <c r="A214" s="2">
        <v>43493</v>
      </c>
      <c r="B214">
        <v>22.62</v>
      </c>
      <c r="C214">
        <v>19.59</v>
      </c>
    </row>
    <row r="215" spans="1:3" x14ac:dyDescent="0.25">
      <c r="A215" s="2">
        <v>43494</v>
      </c>
      <c r="B215">
        <v>23.24</v>
      </c>
      <c r="C215">
        <v>19.771000000000001</v>
      </c>
    </row>
    <row r="216" spans="1:3" x14ac:dyDescent="0.25">
      <c r="A216" s="2">
        <v>43495</v>
      </c>
      <c r="B216">
        <v>22.91</v>
      </c>
      <c r="C216">
        <v>19.61</v>
      </c>
    </row>
    <row r="217" spans="1:3" x14ac:dyDescent="0.25">
      <c r="A217" s="2">
        <v>43496</v>
      </c>
      <c r="B217">
        <v>22.16</v>
      </c>
      <c r="C217">
        <v>19.548999999999999</v>
      </c>
    </row>
    <row r="218" spans="1:3" x14ac:dyDescent="0.25">
      <c r="A218" s="2">
        <v>43497</v>
      </c>
      <c r="B218">
        <v>21.85</v>
      </c>
      <c r="C218">
        <v>19.452999999999999</v>
      </c>
    </row>
    <row r="219" spans="1:3" x14ac:dyDescent="0.25">
      <c r="A219" s="2">
        <v>43498</v>
      </c>
      <c r="B219" t="e">
        <v>#N/A</v>
      </c>
      <c r="C219" t="e">
        <v>#N/A</v>
      </c>
    </row>
    <row r="220" spans="1:3" x14ac:dyDescent="0.25">
      <c r="A220" s="2">
        <v>43499</v>
      </c>
      <c r="B220" t="e">
        <v>#N/A</v>
      </c>
      <c r="C220" t="e">
        <v>#N/A</v>
      </c>
    </row>
    <row r="221" spans="1:3" x14ac:dyDescent="0.25">
      <c r="A221" s="2">
        <v>43500</v>
      </c>
      <c r="B221">
        <v>22.92</v>
      </c>
      <c r="C221">
        <v>19.350000000000001</v>
      </c>
    </row>
    <row r="222" spans="1:3" x14ac:dyDescent="0.25">
      <c r="A222" s="2">
        <v>43501</v>
      </c>
      <c r="B222">
        <v>23.03</v>
      </c>
      <c r="C222">
        <v>19.234000000000002</v>
      </c>
    </row>
    <row r="223" spans="1:3" x14ac:dyDescent="0.25">
      <c r="A223" s="2">
        <v>43502</v>
      </c>
      <c r="B223">
        <v>23.56</v>
      </c>
      <c r="C223">
        <v>19.187999999999999</v>
      </c>
    </row>
    <row r="224" spans="1:3" x14ac:dyDescent="0.25">
      <c r="A224" s="2">
        <v>43503</v>
      </c>
      <c r="B224">
        <v>23.34</v>
      </c>
      <c r="C224">
        <v>19.126999999999999</v>
      </c>
    </row>
    <row r="225" spans="1:3" x14ac:dyDescent="0.25">
      <c r="A225" s="2">
        <v>43504</v>
      </c>
      <c r="B225">
        <v>22.24</v>
      </c>
      <c r="C225">
        <v>18.792999999999999</v>
      </c>
    </row>
    <row r="226" spans="1:3" x14ac:dyDescent="0.25">
      <c r="A226" s="2">
        <v>43505</v>
      </c>
      <c r="B226" t="e">
        <v>#N/A</v>
      </c>
      <c r="C226" t="e">
        <v>#N/A</v>
      </c>
    </row>
    <row r="227" spans="1:3" x14ac:dyDescent="0.25">
      <c r="A227" s="2">
        <v>43506</v>
      </c>
      <c r="B227" t="e">
        <v>#N/A</v>
      </c>
      <c r="C227" t="e">
        <v>#N/A</v>
      </c>
    </row>
    <row r="228" spans="1:3" x14ac:dyDescent="0.25">
      <c r="A228" s="2">
        <v>43507</v>
      </c>
      <c r="B228">
        <v>22.27</v>
      </c>
      <c r="C228">
        <v>18.795999999999999</v>
      </c>
    </row>
    <row r="229" spans="1:3" x14ac:dyDescent="0.25">
      <c r="A229" s="2">
        <v>43508</v>
      </c>
      <c r="B229">
        <v>20.58</v>
      </c>
      <c r="C229">
        <v>18.667000000000002</v>
      </c>
    </row>
    <row r="230" spans="1:3" x14ac:dyDescent="0.25">
      <c r="A230" s="2">
        <v>43509</v>
      </c>
      <c r="B230">
        <v>20.83</v>
      </c>
      <c r="C230">
        <v>18.966999999999999</v>
      </c>
    </row>
    <row r="231" spans="1:3" x14ac:dyDescent="0.25">
      <c r="A231" s="2">
        <v>43510</v>
      </c>
      <c r="B231">
        <v>19.68</v>
      </c>
      <c r="C231">
        <v>18.8</v>
      </c>
    </row>
    <row r="232" spans="1:3" x14ac:dyDescent="0.25">
      <c r="A232" s="2">
        <v>43511</v>
      </c>
      <c r="B232">
        <v>20.309999999999999</v>
      </c>
      <c r="C232">
        <v>19.131</v>
      </c>
    </row>
    <row r="233" spans="1:3" x14ac:dyDescent="0.25">
      <c r="A233" s="2">
        <v>43512</v>
      </c>
      <c r="B233" t="e">
        <v>#N/A</v>
      </c>
      <c r="C233" t="e">
        <v>#N/A</v>
      </c>
    </row>
    <row r="234" spans="1:3" x14ac:dyDescent="0.25">
      <c r="A234" s="2">
        <v>43513</v>
      </c>
      <c r="B234" t="e">
        <v>#N/A</v>
      </c>
      <c r="C234" t="e">
        <v>#N/A</v>
      </c>
    </row>
    <row r="235" spans="1:3" x14ac:dyDescent="0.25">
      <c r="A235" s="2">
        <v>43514</v>
      </c>
      <c r="B235">
        <v>19.899999999999999</v>
      </c>
      <c r="C235">
        <v>18.893000000000001</v>
      </c>
    </row>
    <row r="236" spans="1:3" x14ac:dyDescent="0.25">
      <c r="A236" s="2">
        <v>43515</v>
      </c>
      <c r="B236">
        <v>20.100000000000001</v>
      </c>
      <c r="C236">
        <v>19.218</v>
      </c>
    </row>
    <row r="237" spans="1:3" x14ac:dyDescent="0.25">
      <c r="A237" s="2">
        <v>43516</v>
      </c>
      <c r="B237">
        <v>20.37</v>
      </c>
      <c r="C237">
        <v>19.446999999999999</v>
      </c>
    </row>
    <row r="238" spans="1:3" x14ac:dyDescent="0.25">
      <c r="A238" s="2">
        <v>43517</v>
      </c>
      <c r="B238">
        <v>18.71</v>
      </c>
      <c r="C238">
        <v>19.216000000000001</v>
      </c>
    </row>
    <row r="239" spans="1:3" x14ac:dyDescent="0.25">
      <c r="A239" s="2">
        <v>43518</v>
      </c>
      <c r="B239">
        <v>18.850000000000001</v>
      </c>
      <c r="C239">
        <v>19.129000000000001</v>
      </c>
    </row>
    <row r="240" spans="1:3" x14ac:dyDescent="0.25">
      <c r="A240" s="2">
        <v>43519</v>
      </c>
      <c r="B240" t="e">
        <v>#N/A</v>
      </c>
      <c r="C240" t="e">
        <v>#N/A</v>
      </c>
    </row>
    <row r="241" spans="1:3" x14ac:dyDescent="0.25">
      <c r="A241" s="2">
        <v>43520</v>
      </c>
      <c r="B241" t="e">
        <v>#N/A</v>
      </c>
      <c r="C241" t="e">
        <v>#N/A</v>
      </c>
    </row>
    <row r="242" spans="1:3" x14ac:dyDescent="0.25">
      <c r="A242" s="2">
        <v>43521</v>
      </c>
      <c r="B242">
        <v>19.149999999999999</v>
      </c>
      <c r="C242">
        <v>18.963000000000001</v>
      </c>
    </row>
    <row r="243" spans="1:3" x14ac:dyDescent="0.25">
      <c r="A243" s="2">
        <v>43522</v>
      </c>
      <c r="B243">
        <v>19.559999999999999</v>
      </c>
      <c r="C243">
        <v>19.024999999999999</v>
      </c>
    </row>
    <row r="244" spans="1:3" x14ac:dyDescent="0.25">
      <c r="A244" s="2">
        <v>43523</v>
      </c>
      <c r="B244">
        <v>21.17</v>
      </c>
      <c r="C244">
        <v>19.388999999999999</v>
      </c>
    </row>
    <row r="245" spans="1:3" x14ac:dyDescent="0.25">
      <c r="A245" s="2">
        <v>43524</v>
      </c>
      <c r="B245">
        <v>21.59</v>
      </c>
      <c r="C245">
        <v>19.454999999999998</v>
      </c>
    </row>
    <row r="246" spans="1:3" x14ac:dyDescent="0.25">
      <c r="A246" s="2">
        <v>43525</v>
      </c>
      <c r="B246">
        <v>22.18</v>
      </c>
      <c r="C246">
        <v>19.260000000000002</v>
      </c>
    </row>
    <row r="247" spans="1:3" x14ac:dyDescent="0.25">
      <c r="A247" s="2">
        <v>43526</v>
      </c>
      <c r="B247" t="e">
        <v>#N/A</v>
      </c>
      <c r="C247" t="e">
        <v>#N/A</v>
      </c>
    </row>
    <row r="248" spans="1:3" x14ac:dyDescent="0.25">
      <c r="A248" s="2">
        <v>43527</v>
      </c>
      <c r="B248" t="e">
        <v>#N/A</v>
      </c>
      <c r="C248" t="e">
        <v>#N/A</v>
      </c>
    </row>
    <row r="249" spans="1:3" x14ac:dyDescent="0.25">
      <c r="A249" s="2">
        <v>43528</v>
      </c>
      <c r="B249">
        <v>23.03</v>
      </c>
      <c r="C249">
        <v>19.311</v>
      </c>
    </row>
    <row r="250" spans="1:3" x14ac:dyDescent="0.25">
      <c r="A250" s="2">
        <v>43529</v>
      </c>
      <c r="B250">
        <v>22.83</v>
      </c>
      <c r="C250">
        <v>19.105</v>
      </c>
    </row>
    <row r="251" spans="1:3" x14ac:dyDescent="0.25">
      <c r="A251" s="2">
        <v>43530</v>
      </c>
      <c r="B251">
        <v>22.04</v>
      </c>
      <c r="C251">
        <v>18.811</v>
      </c>
    </row>
    <row r="252" spans="1:3" x14ac:dyDescent="0.25">
      <c r="A252" s="2">
        <v>43531</v>
      </c>
      <c r="B252">
        <v>23.17</v>
      </c>
      <c r="C252">
        <v>18.931999999999999</v>
      </c>
    </row>
    <row r="253" spans="1:3" x14ac:dyDescent="0.25">
      <c r="A253" s="2">
        <v>43532</v>
      </c>
      <c r="B253">
        <v>22.91</v>
      </c>
      <c r="C253">
        <v>18.835000000000001</v>
      </c>
    </row>
    <row r="254" spans="1:3" x14ac:dyDescent="0.25">
      <c r="A254" s="2">
        <v>43533</v>
      </c>
      <c r="B254" t="e">
        <v>#N/A</v>
      </c>
      <c r="C254" t="e">
        <v>#N/A</v>
      </c>
    </row>
    <row r="255" spans="1:3" x14ac:dyDescent="0.25">
      <c r="A255" s="2">
        <v>43534</v>
      </c>
      <c r="B255" t="e">
        <v>#N/A</v>
      </c>
      <c r="C255" t="e">
        <v>#N/A</v>
      </c>
    </row>
    <row r="256" spans="1:3" x14ac:dyDescent="0.25">
      <c r="A256" s="2">
        <v>43535</v>
      </c>
      <c r="B256">
        <v>22.18</v>
      </c>
      <c r="C256">
        <v>18.693000000000001</v>
      </c>
    </row>
    <row r="257" spans="1:3" x14ac:dyDescent="0.25">
      <c r="A257" s="2">
        <v>43536</v>
      </c>
      <c r="B257">
        <v>22.22</v>
      </c>
      <c r="C257">
        <v>18.516999999999999</v>
      </c>
    </row>
    <row r="258" spans="1:3" x14ac:dyDescent="0.25">
      <c r="A258" s="2">
        <v>43537</v>
      </c>
      <c r="B258">
        <v>22.17</v>
      </c>
      <c r="C258">
        <v>18.259</v>
      </c>
    </row>
    <row r="259" spans="1:3" x14ac:dyDescent="0.25">
      <c r="A259" s="2">
        <v>43538</v>
      </c>
      <c r="B259">
        <v>22.63</v>
      </c>
      <c r="C259">
        <v>18.085999999999999</v>
      </c>
    </row>
    <row r="260" spans="1:3" x14ac:dyDescent="0.25">
      <c r="A260" s="2">
        <v>43539</v>
      </c>
      <c r="B260">
        <v>22.36</v>
      </c>
      <c r="C260">
        <v>17.64</v>
      </c>
    </row>
    <row r="261" spans="1:3" x14ac:dyDescent="0.25">
      <c r="A261" s="2">
        <v>43540</v>
      </c>
      <c r="B261" t="e">
        <v>#N/A</v>
      </c>
      <c r="C261" t="e">
        <v>#N/A</v>
      </c>
    </row>
    <row r="262" spans="1:3" x14ac:dyDescent="0.25">
      <c r="A262" s="2">
        <v>43541</v>
      </c>
      <c r="B262" t="e">
        <v>#N/A</v>
      </c>
      <c r="C262" t="e">
        <v>#N/A</v>
      </c>
    </row>
    <row r="263" spans="1:3" x14ac:dyDescent="0.25">
      <c r="A263" s="2">
        <v>43542</v>
      </c>
      <c r="B263">
        <v>21.71</v>
      </c>
      <c r="C263">
        <v>17.303999999999998</v>
      </c>
    </row>
    <row r="264" spans="1:3" x14ac:dyDescent="0.25">
      <c r="A264" s="2">
        <v>43543</v>
      </c>
      <c r="B264">
        <v>21.01</v>
      </c>
      <c r="C264">
        <v>17.312999999999999</v>
      </c>
    </row>
    <row r="265" spans="1:3" x14ac:dyDescent="0.25">
      <c r="A265" s="2">
        <v>43544</v>
      </c>
      <c r="B265">
        <v>21.53</v>
      </c>
      <c r="C265">
        <v>17.594999999999999</v>
      </c>
    </row>
    <row r="266" spans="1:3" x14ac:dyDescent="0.25">
      <c r="A266" s="2">
        <v>43545</v>
      </c>
      <c r="B266">
        <v>20.83</v>
      </c>
      <c r="C266">
        <v>17.417999999999999</v>
      </c>
    </row>
    <row r="267" spans="1:3" x14ac:dyDescent="0.25">
      <c r="A267" s="2">
        <v>43546</v>
      </c>
      <c r="B267">
        <v>20.56</v>
      </c>
      <c r="C267">
        <v>17.529</v>
      </c>
    </row>
    <row r="268" spans="1:3" x14ac:dyDescent="0.25">
      <c r="A268" s="2">
        <v>43547</v>
      </c>
      <c r="B268" t="e">
        <v>#N/A</v>
      </c>
      <c r="C268" t="e">
        <v>#N/A</v>
      </c>
    </row>
    <row r="269" spans="1:3" x14ac:dyDescent="0.25">
      <c r="A269" s="2">
        <v>43548</v>
      </c>
      <c r="B269" t="e">
        <v>#N/A</v>
      </c>
      <c r="C269" t="e">
        <v>#N/A</v>
      </c>
    </row>
    <row r="270" spans="1:3" x14ac:dyDescent="0.25">
      <c r="A270" s="2">
        <v>43549</v>
      </c>
      <c r="B270">
        <v>20.83</v>
      </c>
      <c r="C270">
        <v>17.309000000000001</v>
      </c>
    </row>
    <row r="271" spans="1:3" x14ac:dyDescent="0.25">
      <c r="A271" s="2">
        <v>43550</v>
      </c>
      <c r="B271">
        <v>21.47</v>
      </c>
      <c r="C271">
        <v>17.507999999999999</v>
      </c>
    </row>
    <row r="272" spans="1:3" x14ac:dyDescent="0.25">
      <c r="A272" s="2">
        <v>43551</v>
      </c>
      <c r="B272">
        <v>21.78</v>
      </c>
      <c r="C272">
        <v>17.98</v>
      </c>
    </row>
    <row r="273" spans="1:3" x14ac:dyDescent="0.25">
      <c r="A273" s="2">
        <v>43552</v>
      </c>
      <c r="B273">
        <v>22.19</v>
      </c>
      <c r="C273">
        <v>17.821000000000002</v>
      </c>
    </row>
    <row r="274" spans="1:3" x14ac:dyDescent="0.25">
      <c r="A274" s="2">
        <v>43553</v>
      </c>
      <c r="B274">
        <v>21.47</v>
      </c>
      <c r="C274">
        <v>17.783000000000001</v>
      </c>
    </row>
    <row r="275" spans="1:3" x14ac:dyDescent="0.25">
      <c r="A275" s="2">
        <v>43554</v>
      </c>
      <c r="B275" t="e">
        <v>#N/A</v>
      </c>
      <c r="C275" t="e">
        <v>#N/A</v>
      </c>
    </row>
    <row r="276" spans="1:3" x14ac:dyDescent="0.25">
      <c r="A276" s="2">
        <v>43555</v>
      </c>
      <c r="B276" t="e">
        <v>#N/A</v>
      </c>
      <c r="C276" t="e">
        <v>#N/A</v>
      </c>
    </row>
    <row r="277" spans="1:3" x14ac:dyDescent="0.25">
      <c r="A277" s="2">
        <v>43556</v>
      </c>
      <c r="B277">
        <v>21.85</v>
      </c>
      <c r="C277">
        <v>17.698</v>
      </c>
    </row>
    <row r="278" spans="1:3" x14ac:dyDescent="0.25">
      <c r="A278" s="2">
        <v>43557</v>
      </c>
      <c r="B278">
        <v>21.95</v>
      </c>
      <c r="C278">
        <v>17.608000000000001</v>
      </c>
    </row>
    <row r="279" spans="1:3" x14ac:dyDescent="0.25">
      <c r="A279" s="2">
        <v>43558</v>
      </c>
      <c r="B279">
        <v>23.1</v>
      </c>
      <c r="C279">
        <v>18.029</v>
      </c>
    </row>
    <row r="280" spans="1:3" x14ac:dyDescent="0.25">
      <c r="A280" s="2">
        <v>43559</v>
      </c>
      <c r="B280">
        <v>24.38</v>
      </c>
      <c r="C280">
        <v>18.643000000000001</v>
      </c>
    </row>
    <row r="281" spans="1:3" x14ac:dyDescent="0.25">
      <c r="A281" s="2">
        <v>43560</v>
      </c>
      <c r="B281">
        <v>24.54</v>
      </c>
      <c r="C281">
        <v>19.350000000000001</v>
      </c>
    </row>
    <row r="282" spans="1:3" x14ac:dyDescent="0.25">
      <c r="A282" s="2">
        <v>43561</v>
      </c>
      <c r="B282" t="e">
        <v>#N/A</v>
      </c>
      <c r="C282" t="e">
        <v>#N/A</v>
      </c>
    </row>
    <row r="283" spans="1:3" x14ac:dyDescent="0.25">
      <c r="A283" s="2">
        <v>43562</v>
      </c>
      <c r="B283" t="e">
        <v>#N/A</v>
      </c>
      <c r="C283" t="e">
        <v>#N/A</v>
      </c>
    </row>
    <row r="284" spans="1:3" x14ac:dyDescent="0.25">
      <c r="A284" s="2">
        <v>43563</v>
      </c>
      <c r="B284">
        <v>24.25</v>
      </c>
      <c r="C284">
        <v>18.952000000000002</v>
      </c>
    </row>
    <row r="285" spans="1:3" x14ac:dyDescent="0.25">
      <c r="A285" s="2">
        <v>43564</v>
      </c>
      <c r="B285">
        <v>25.47</v>
      </c>
      <c r="C285">
        <v>19.48</v>
      </c>
    </row>
    <row r="286" spans="1:3" x14ac:dyDescent="0.25">
      <c r="A286" s="2">
        <v>43565</v>
      </c>
      <c r="B286">
        <v>26.07</v>
      </c>
      <c r="C286">
        <v>19.481999999999999</v>
      </c>
    </row>
    <row r="287" spans="1:3" x14ac:dyDescent="0.25">
      <c r="A287" s="2">
        <v>43566</v>
      </c>
      <c r="B287">
        <v>27.26</v>
      </c>
      <c r="C287">
        <v>19.593</v>
      </c>
    </row>
    <row r="288" spans="1:3" x14ac:dyDescent="0.25">
      <c r="A288" s="2">
        <v>43567</v>
      </c>
      <c r="B288">
        <v>26.52</v>
      </c>
      <c r="C288">
        <v>19.420999999999999</v>
      </c>
    </row>
    <row r="289" spans="1:3" x14ac:dyDescent="0.25">
      <c r="A289" s="2">
        <v>43568</v>
      </c>
      <c r="B289" t="e">
        <v>#N/A</v>
      </c>
      <c r="C289" t="e">
        <v>#N/A</v>
      </c>
    </row>
    <row r="290" spans="1:3" x14ac:dyDescent="0.25">
      <c r="A290" s="2">
        <v>43569</v>
      </c>
      <c r="B290" t="e">
        <v>#N/A</v>
      </c>
      <c r="C290" t="e">
        <v>#N/A</v>
      </c>
    </row>
    <row r="291" spans="1:3" x14ac:dyDescent="0.25">
      <c r="A291" s="2">
        <v>43570</v>
      </c>
      <c r="B291">
        <v>26.75</v>
      </c>
      <c r="C291">
        <v>19.103999999999999</v>
      </c>
    </row>
    <row r="292" spans="1:3" x14ac:dyDescent="0.25">
      <c r="A292" s="2">
        <v>43571</v>
      </c>
      <c r="B292">
        <v>26.94</v>
      </c>
      <c r="C292">
        <v>19.045000000000002</v>
      </c>
    </row>
    <row r="293" spans="1:3" x14ac:dyDescent="0.25">
      <c r="A293" s="2">
        <v>43572</v>
      </c>
      <c r="B293">
        <v>27.4</v>
      </c>
      <c r="C293">
        <v>19.373000000000001</v>
      </c>
    </row>
    <row r="294" spans="1:3" x14ac:dyDescent="0.25">
      <c r="A294" s="2">
        <v>43573</v>
      </c>
      <c r="B294">
        <v>26.83</v>
      </c>
      <c r="C294">
        <v>19.106999999999999</v>
      </c>
    </row>
    <row r="295" spans="1:3" x14ac:dyDescent="0.25">
      <c r="A295" s="2">
        <v>43574</v>
      </c>
      <c r="B295" t="e">
        <v>#N/A</v>
      </c>
      <c r="C295" t="e">
        <v>#N/A</v>
      </c>
    </row>
    <row r="296" spans="1:3" x14ac:dyDescent="0.25">
      <c r="A296" s="2">
        <v>43575</v>
      </c>
      <c r="B296" t="e">
        <v>#N/A</v>
      </c>
      <c r="C296" t="e">
        <v>#N/A</v>
      </c>
    </row>
    <row r="297" spans="1:3" x14ac:dyDescent="0.25">
      <c r="A297" s="2">
        <v>43576</v>
      </c>
      <c r="B297" t="e">
        <v>#N/A</v>
      </c>
      <c r="C297" t="e">
        <v>#N/A</v>
      </c>
    </row>
    <row r="298" spans="1:3" x14ac:dyDescent="0.25">
      <c r="A298" s="2">
        <v>43577</v>
      </c>
      <c r="B298">
        <v>26.83</v>
      </c>
      <c r="C298">
        <v>19.106999999999999</v>
      </c>
    </row>
    <row r="299" spans="1:3" x14ac:dyDescent="0.25">
      <c r="A299" s="2">
        <v>43578</v>
      </c>
      <c r="B299">
        <v>27.47</v>
      </c>
      <c r="C299">
        <v>19.388999999999999</v>
      </c>
    </row>
    <row r="300" spans="1:3" x14ac:dyDescent="0.25">
      <c r="A300" s="2">
        <v>43579</v>
      </c>
      <c r="B300">
        <v>27.34</v>
      </c>
      <c r="C300">
        <v>19.358000000000001</v>
      </c>
    </row>
    <row r="301" spans="1:3" x14ac:dyDescent="0.25">
      <c r="A301" s="2">
        <v>43580</v>
      </c>
      <c r="B301">
        <v>27.21</v>
      </c>
      <c r="C301">
        <v>19.555</v>
      </c>
    </row>
    <row r="302" spans="1:3" x14ac:dyDescent="0.25">
      <c r="A302" s="2">
        <v>43581</v>
      </c>
      <c r="B302">
        <v>25.78</v>
      </c>
      <c r="C302">
        <v>19.248999999999999</v>
      </c>
    </row>
    <row r="303" spans="1:3" x14ac:dyDescent="0.25">
      <c r="A303" s="2">
        <v>43582</v>
      </c>
      <c r="B303" t="e">
        <v>#N/A</v>
      </c>
      <c r="C303" t="e">
        <v>#N/A</v>
      </c>
    </row>
    <row r="304" spans="1:3" x14ac:dyDescent="0.25">
      <c r="A304" s="2">
        <v>43583</v>
      </c>
      <c r="B304" t="e">
        <v>#N/A</v>
      </c>
      <c r="C304" t="e">
        <v>#N/A</v>
      </c>
    </row>
    <row r="305" spans="1:3" x14ac:dyDescent="0.25">
      <c r="A305" s="2">
        <v>43584</v>
      </c>
      <c r="B305">
        <v>26.31</v>
      </c>
      <c r="C305">
        <v>19.201000000000001</v>
      </c>
    </row>
    <row r="306" spans="1:3" x14ac:dyDescent="0.25">
      <c r="A306" s="2">
        <v>43585</v>
      </c>
      <c r="B306">
        <v>26.22</v>
      </c>
      <c r="C306">
        <v>18.850999999999999</v>
      </c>
    </row>
    <row r="307" spans="1:3" x14ac:dyDescent="0.25">
      <c r="A307" s="2">
        <v>43586</v>
      </c>
      <c r="B307">
        <v>25.71</v>
      </c>
      <c r="C307">
        <v>18.422000000000001</v>
      </c>
    </row>
    <row r="308" spans="1:3" x14ac:dyDescent="0.25">
      <c r="A308" s="2">
        <v>43587</v>
      </c>
      <c r="B308">
        <v>24.63</v>
      </c>
      <c r="C308">
        <v>18.218</v>
      </c>
    </row>
    <row r="309" spans="1:3" x14ac:dyDescent="0.25">
      <c r="A309" s="2">
        <v>43588</v>
      </c>
      <c r="B309">
        <v>25.13</v>
      </c>
      <c r="C309">
        <v>18.738</v>
      </c>
    </row>
    <row r="310" spans="1:3" x14ac:dyDescent="0.25">
      <c r="A310" s="2">
        <v>43589</v>
      </c>
      <c r="B310" t="e">
        <v>#N/A</v>
      </c>
      <c r="C310" t="e">
        <v>#N/A</v>
      </c>
    </row>
    <row r="311" spans="1:3" x14ac:dyDescent="0.25">
      <c r="A311" s="2">
        <v>43590</v>
      </c>
      <c r="B311" t="e">
        <v>#N/A</v>
      </c>
      <c r="C311" t="e">
        <v>#N/A</v>
      </c>
    </row>
    <row r="312" spans="1:3" x14ac:dyDescent="0.25">
      <c r="A312" s="2">
        <v>43591</v>
      </c>
      <c r="B312">
        <v>25.26</v>
      </c>
      <c r="C312">
        <v>18.7</v>
      </c>
    </row>
    <row r="313" spans="1:3" x14ac:dyDescent="0.25">
      <c r="A313" s="2">
        <v>43592</v>
      </c>
      <c r="B313">
        <v>26.33</v>
      </c>
      <c r="C313">
        <v>18.859000000000002</v>
      </c>
    </row>
    <row r="314" spans="1:3" x14ac:dyDescent="0.25">
      <c r="A314" s="2">
        <v>43593</v>
      </c>
      <c r="B314">
        <v>26.83</v>
      </c>
      <c r="C314">
        <v>18.823</v>
      </c>
    </row>
    <row r="315" spans="1:3" x14ac:dyDescent="0.25">
      <c r="A315" s="2">
        <v>43594</v>
      </c>
      <c r="B315">
        <v>26.43</v>
      </c>
      <c r="C315">
        <v>18.646999999999998</v>
      </c>
    </row>
    <row r="316" spans="1:3" x14ac:dyDescent="0.25">
      <c r="A316" s="2">
        <v>43595</v>
      </c>
      <c r="B316">
        <v>25.55</v>
      </c>
      <c r="C316">
        <v>18.274000000000001</v>
      </c>
    </row>
    <row r="317" spans="1:3" x14ac:dyDescent="0.25">
      <c r="A317" s="2">
        <v>43596</v>
      </c>
      <c r="B317" t="e">
        <v>#N/A</v>
      </c>
      <c r="C317" t="e">
        <v>#N/A</v>
      </c>
    </row>
    <row r="318" spans="1:3" x14ac:dyDescent="0.25">
      <c r="A318" s="2">
        <v>43597</v>
      </c>
      <c r="B318" t="e">
        <v>#N/A</v>
      </c>
      <c r="C318" t="e">
        <v>#N/A</v>
      </c>
    </row>
    <row r="319" spans="1:3" x14ac:dyDescent="0.25">
      <c r="A319" s="2">
        <v>43598</v>
      </c>
      <c r="B319">
        <v>24.96</v>
      </c>
      <c r="C319">
        <v>18.303000000000001</v>
      </c>
    </row>
    <row r="320" spans="1:3" x14ac:dyDescent="0.25">
      <c r="A320" s="2">
        <v>43599</v>
      </c>
      <c r="B320">
        <v>25.82</v>
      </c>
      <c r="C320">
        <v>18.497</v>
      </c>
    </row>
    <row r="321" spans="1:3" x14ac:dyDescent="0.25">
      <c r="A321" s="2">
        <v>43600</v>
      </c>
      <c r="B321">
        <v>25.9</v>
      </c>
      <c r="C321">
        <v>18.736999999999998</v>
      </c>
    </row>
    <row r="322" spans="1:3" x14ac:dyDescent="0.25">
      <c r="A322" s="2">
        <v>43601</v>
      </c>
      <c r="B322">
        <v>25.5</v>
      </c>
      <c r="C322">
        <v>18.495999999999999</v>
      </c>
    </row>
    <row r="323" spans="1:3" x14ac:dyDescent="0.25">
      <c r="A323" s="2">
        <v>43602</v>
      </c>
      <c r="B323">
        <v>24.93</v>
      </c>
      <c r="C323">
        <v>18.338999999999999</v>
      </c>
    </row>
    <row r="324" spans="1:3" x14ac:dyDescent="0.25">
      <c r="A324" s="2">
        <v>43603</v>
      </c>
      <c r="B324" t="e">
        <v>#N/A</v>
      </c>
      <c r="C324" t="e">
        <v>#N/A</v>
      </c>
    </row>
    <row r="325" spans="1:3" x14ac:dyDescent="0.25">
      <c r="A325" s="2">
        <v>43604</v>
      </c>
      <c r="B325" t="e">
        <v>#N/A</v>
      </c>
      <c r="C325" t="e">
        <v>#N/A</v>
      </c>
    </row>
    <row r="326" spans="1:3" x14ac:dyDescent="0.25">
      <c r="A326" s="2">
        <v>43605</v>
      </c>
      <c r="B326">
        <v>25.13</v>
      </c>
      <c r="C326">
        <v>18.314</v>
      </c>
    </row>
    <row r="327" spans="1:3" x14ac:dyDescent="0.25">
      <c r="A327" s="2">
        <v>43606</v>
      </c>
      <c r="B327">
        <v>25.32</v>
      </c>
      <c r="C327">
        <v>18.251999999999999</v>
      </c>
    </row>
    <row r="328" spans="1:3" x14ac:dyDescent="0.25">
      <c r="A328" s="2">
        <v>43607</v>
      </c>
      <c r="B328">
        <v>26.3</v>
      </c>
      <c r="C328">
        <v>18.382000000000001</v>
      </c>
    </row>
    <row r="329" spans="1:3" x14ac:dyDescent="0.25">
      <c r="A329" s="2">
        <v>43608</v>
      </c>
      <c r="B329">
        <v>25.99</v>
      </c>
      <c r="C329">
        <v>18.311</v>
      </c>
    </row>
    <row r="330" spans="1:3" x14ac:dyDescent="0.25">
      <c r="A330" s="2">
        <v>43609</v>
      </c>
      <c r="B330">
        <v>25.4</v>
      </c>
      <c r="C330">
        <v>18.13</v>
      </c>
    </row>
    <row r="331" spans="1:3" x14ac:dyDescent="0.25">
      <c r="A331" s="2">
        <v>43610</v>
      </c>
      <c r="B331" t="e">
        <v>#N/A</v>
      </c>
      <c r="C331" t="e">
        <v>#N/A</v>
      </c>
    </row>
    <row r="332" spans="1:3" x14ac:dyDescent="0.25">
      <c r="A332" s="2">
        <v>43611</v>
      </c>
      <c r="B332" t="e">
        <v>#N/A</v>
      </c>
      <c r="C332" t="e">
        <v>#N/A</v>
      </c>
    </row>
    <row r="333" spans="1:3" x14ac:dyDescent="0.25">
      <c r="A333" s="2">
        <v>43612</v>
      </c>
      <c r="B333">
        <v>25.51</v>
      </c>
      <c r="C333">
        <v>18.006</v>
      </c>
    </row>
    <row r="334" spans="1:3" x14ac:dyDescent="0.25">
      <c r="A334" s="2">
        <v>43613</v>
      </c>
      <c r="B334">
        <v>25.4</v>
      </c>
      <c r="C334">
        <v>18.391999999999999</v>
      </c>
    </row>
    <row r="335" spans="1:3" x14ac:dyDescent="0.25">
      <c r="A335" s="2">
        <v>43614</v>
      </c>
      <c r="B335">
        <v>25.45</v>
      </c>
      <c r="C335">
        <v>18.379000000000001</v>
      </c>
    </row>
    <row r="336" spans="1:3" x14ac:dyDescent="0.25">
      <c r="A336" s="2">
        <v>43615</v>
      </c>
      <c r="B336">
        <v>25.22</v>
      </c>
      <c r="C336">
        <v>18.170000000000002</v>
      </c>
    </row>
    <row r="337" spans="1:3" x14ac:dyDescent="0.25">
      <c r="A337" s="2">
        <v>43616</v>
      </c>
      <c r="B337">
        <v>24.39</v>
      </c>
      <c r="C337">
        <v>17.481999999999999</v>
      </c>
    </row>
    <row r="338" spans="1:3" x14ac:dyDescent="0.25">
      <c r="A338" s="2">
        <v>43617</v>
      </c>
      <c r="B338" t="e">
        <v>#N/A</v>
      </c>
      <c r="C338" t="e">
        <v>#N/A</v>
      </c>
    </row>
    <row r="339" spans="1:3" x14ac:dyDescent="0.25">
      <c r="A339" s="2">
        <v>43618</v>
      </c>
      <c r="B339" t="e">
        <v>#N/A</v>
      </c>
      <c r="C339" t="e">
        <v>#N/A</v>
      </c>
    </row>
    <row r="340" spans="1:3" x14ac:dyDescent="0.25">
      <c r="A340" s="2">
        <v>43619</v>
      </c>
      <c r="B340">
        <v>23.67</v>
      </c>
      <c r="C340">
        <v>17.37</v>
      </c>
    </row>
    <row r="341" spans="1:3" x14ac:dyDescent="0.25">
      <c r="A341" s="2">
        <v>43620</v>
      </c>
      <c r="B341">
        <v>24.49</v>
      </c>
      <c r="C341">
        <v>17.391999999999999</v>
      </c>
    </row>
    <row r="342" spans="1:3" x14ac:dyDescent="0.25">
      <c r="A342" s="2">
        <v>43621</v>
      </c>
      <c r="B342">
        <v>24.18</v>
      </c>
      <c r="C342">
        <v>17.422999999999998</v>
      </c>
    </row>
    <row r="343" spans="1:3" x14ac:dyDescent="0.25">
      <c r="A343" s="2">
        <v>43622</v>
      </c>
      <c r="B343">
        <v>23.91</v>
      </c>
      <c r="C343">
        <v>17.361000000000001</v>
      </c>
    </row>
    <row r="344" spans="1:3" x14ac:dyDescent="0.25">
      <c r="A344" s="2">
        <v>43623</v>
      </c>
      <c r="B344">
        <v>24.44</v>
      </c>
      <c r="C344">
        <v>17.844000000000001</v>
      </c>
    </row>
    <row r="345" spans="1:3" x14ac:dyDescent="0.25">
      <c r="A345" s="2">
        <v>43624</v>
      </c>
      <c r="B345" t="e">
        <v>#N/A</v>
      </c>
      <c r="C345" t="e">
        <v>#N/A</v>
      </c>
    </row>
    <row r="346" spans="1:3" x14ac:dyDescent="0.25">
      <c r="A346" s="2">
        <v>43625</v>
      </c>
      <c r="B346" t="e">
        <v>#N/A</v>
      </c>
      <c r="C346" t="e">
        <v>#N/A</v>
      </c>
    </row>
    <row r="347" spans="1:3" x14ac:dyDescent="0.25">
      <c r="A347" s="2">
        <v>43626</v>
      </c>
      <c r="B347">
        <v>25.13</v>
      </c>
      <c r="C347">
        <v>18.068000000000001</v>
      </c>
    </row>
    <row r="348" spans="1:3" x14ac:dyDescent="0.25">
      <c r="A348" s="2">
        <v>43627</v>
      </c>
      <c r="B348">
        <v>24.91</v>
      </c>
      <c r="C348">
        <v>17.452999999999999</v>
      </c>
    </row>
    <row r="349" spans="1:3" x14ac:dyDescent="0.25">
      <c r="A349" s="2">
        <v>43628</v>
      </c>
      <c r="B349">
        <v>24.75</v>
      </c>
      <c r="C349">
        <v>17.416</v>
      </c>
    </row>
    <row r="350" spans="1:3" x14ac:dyDescent="0.25">
      <c r="A350" s="2">
        <v>43629</v>
      </c>
      <c r="B350">
        <v>24.9</v>
      </c>
      <c r="C350">
        <v>17.641999999999999</v>
      </c>
    </row>
    <row r="351" spans="1:3" x14ac:dyDescent="0.25">
      <c r="A351" s="2">
        <v>43630</v>
      </c>
      <c r="B351">
        <v>24.99</v>
      </c>
      <c r="C351">
        <v>17.414000000000001</v>
      </c>
    </row>
    <row r="352" spans="1:3" x14ac:dyDescent="0.25">
      <c r="A352" s="2">
        <v>43631</v>
      </c>
      <c r="B352" t="e">
        <v>#N/A</v>
      </c>
      <c r="C352" t="e">
        <v>#N/A</v>
      </c>
    </row>
    <row r="353" spans="1:3" x14ac:dyDescent="0.25">
      <c r="A353" s="2">
        <v>43632</v>
      </c>
      <c r="B353" t="e">
        <v>#N/A</v>
      </c>
      <c r="C353" t="e">
        <v>#N/A</v>
      </c>
    </row>
    <row r="354" spans="1:3" x14ac:dyDescent="0.25">
      <c r="A354" s="2">
        <v>43633</v>
      </c>
      <c r="B354">
        <v>24.96</v>
      </c>
      <c r="C354">
        <v>17.446000000000002</v>
      </c>
    </row>
    <row r="355" spans="1:3" x14ac:dyDescent="0.25">
      <c r="A355" s="2">
        <v>43634</v>
      </c>
      <c r="B355">
        <v>25.05</v>
      </c>
      <c r="C355">
        <v>17.311</v>
      </c>
    </row>
    <row r="356" spans="1:3" x14ac:dyDescent="0.25">
      <c r="A356" s="2">
        <v>43635</v>
      </c>
      <c r="B356">
        <v>24.89</v>
      </c>
      <c r="C356">
        <v>17.138999999999999</v>
      </c>
    </row>
    <row r="357" spans="1:3" x14ac:dyDescent="0.25">
      <c r="A357" s="2">
        <v>43636</v>
      </c>
      <c r="B357">
        <v>25.03</v>
      </c>
      <c r="C357">
        <v>17.343</v>
      </c>
    </row>
    <row r="358" spans="1:3" x14ac:dyDescent="0.25">
      <c r="A358" s="2">
        <v>43637</v>
      </c>
      <c r="B358">
        <v>25.24</v>
      </c>
      <c r="C358">
        <v>17.623000000000001</v>
      </c>
    </row>
    <row r="359" spans="1:3" x14ac:dyDescent="0.25">
      <c r="A359" s="2">
        <v>43638</v>
      </c>
      <c r="B359" t="e">
        <v>#N/A</v>
      </c>
      <c r="C359" t="e">
        <v>#N/A</v>
      </c>
    </row>
    <row r="360" spans="1:3" x14ac:dyDescent="0.25">
      <c r="A360" s="2">
        <v>43639</v>
      </c>
      <c r="B360" t="e">
        <v>#N/A</v>
      </c>
      <c r="C360" t="e">
        <v>#N/A</v>
      </c>
    </row>
    <row r="361" spans="1:3" x14ac:dyDescent="0.25">
      <c r="A361" s="2">
        <v>43640</v>
      </c>
      <c r="B361">
        <v>26.31</v>
      </c>
      <c r="C361">
        <v>17.837</v>
      </c>
    </row>
    <row r="362" spans="1:3" x14ac:dyDescent="0.25">
      <c r="A362" s="2">
        <v>43641</v>
      </c>
      <c r="B362">
        <v>26.39</v>
      </c>
      <c r="C362">
        <v>17.594000000000001</v>
      </c>
    </row>
    <row r="363" spans="1:3" x14ac:dyDescent="0.25">
      <c r="A363" s="2">
        <v>43642</v>
      </c>
      <c r="B363">
        <v>27.37</v>
      </c>
      <c r="C363">
        <v>17.747</v>
      </c>
    </row>
    <row r="364" spans="1:3" x14ac:dyDescent="0.25">
      <c r="A364" s="2">
        <v>43643</v>
      </c>
      <c r="B364">
        <v>26.87</v>
      </c>
      <c r="C364">
        <v>17.57</v>
      </c>
    </row>
    <row r="365" spans="1:3" x14ac:dyDescent="0.25">
      <c r="A365" s="2">
        <v>43644</v>
      </c>
      <c r="B365">
        <v>26.26</v>
      </c>
      <c r="C365">
        <v>17.312000000000001</v>
      </c>
    </row>
    <row r="366" spans="1:3" x14ac:dyDescent="0.25">
      <c r="A366" s="2">
        <v>43645</v>
      </c>
      <c r="B366" t="e">
        <v>#N/A</v>
      </c>
      <c r="C366" t="e">
        <v>#N/A</v>
      </c>
    </row>
    <row r="367" spans="1:3" x14ac:dyDescent="0.25">
      <c r="A367" s="2">
        <v>43646</v>
      </c>
      <c r="B367" t="e">
        <v>#N/A</v>
      </c>
      <c r="C367" t="e">
        <v>#N/A</v>
      </c>
    </row>
    <row r="368" spans="1:3" x14ac:dyDescent="0.25">
      <c r="A368" s="2">
        <v>43647</v>
      </c>
      <c r="B368">
        <v>26.89</v>
      </c>
      <c r="C368">
        <v>17.326000000000001</v>
      </c>
    </row>
    <row r="369" spans="1:3" x14ac:dyDescent="0.25">
      <c r="A369" s="2">
        <v>43648</v>
      </c>
      <c r="B369">
        <v>26.69</v>
      </c>
      <c r="C369">
        <v>16.957000000000001</v>
      </c>
    </row>
    <row r="370" spans="1:3" x14ac:dyDescent="0.25">
      <c r="A370" s="2">
        <v>43649</v>
      </c>
      <c r="B370">
        <v>26.48</v>
      </c>
      <c r="C370">
        <v>16.905000000000001</v>
      </c>
    </row>
    <row r="371" spans="1:3" x14ac:dyDescent="0.25">
      <c r="A371" s="2">
        <v>43650</v>
      </c>
      <c r="B371">
        <v>25.98</v>
      </c>
      <c r="C371">
        <v>17.047000000000001</v>
      </c>
    </row>
    <row r="372" spans="1:3" x14ac:dyDescent="0.25">
      <c r="A372" s="2">
        <v>43651</v>
      </c>
      <c r="B372">
        <v>26.35</v>
      </c>
      <c r="C372">
        <v>17.352</v>
      </c>
    </row>
    <row r="373" spans="1:3" x14ac:dyDescent="0.25">
      <c r="A373" s="2">
        <v>43652</v>
      </c>
      <c r="B373" t="e">
        <v>#N/A</v>
      </c>
      <c r="C373" t="e">
        <v>#N/A</v>
      </c>
    </row>
    <row r="374" spans="1:3" x14ac:dyDescent="0.25">
      <c r="A374" s="2">
        <v>43653</v>
      </c>
      <c r="B374" t="e">
        <v>#N/A</v>
      </c>
      <c r="C374" t="e">
        <v>#N/A</v>
      </c>
    </row>
    <row r="375" spans="1:3" x14ac:dyDescent="0.25">
      <c r="A375" s="2">
        <v>43654</v>
      </c>
      <c r="B375">
        <v>26.78</v>
      </c>
      <c r="C375">
        <v>17.702999999999999</v>
      </c>
    </row>
    <row r="376" spans="1:3" x14ac:dyDescent="0.25">
      <c r="A376" s="2">
        <v>43655</v>
      </c>
      <c r="B376">
        <v>26.53</v>
      </c>
      <c r="C376">
        <v>17.651</v>
      </c>
    </row>
    <row r="377" spans="1:3" x14ac:dyDescent="0.25">
      <c r="A377" s="2">
        <v>43656</v>
      </c>
      <c r="B377">
        <v>28.16</v>
      </c>
      <c r="C377">
        <v>18.094000000000001</v>
      </c>
    </row>
    <row r="378" spans="1:3" x14ac:dyDescent="0.25">
      <c r="A378" s="2">
        <v>43657</v>
      </c>
      <c r="B378">
        <v>28.26</v>
      </c>
      <c r="C378">
        <v>18.917999999999999</v>
      </c>
    </row>
    <row r="379" spans="1:3" x14ac:dyDescent="0.25">
      <c r="A379" s="2">
        <v>43658</v>
      </c>
      <c r="B379">
        <v>28.76</v>
      </c>
      <c r="C379">
        <v>19.198</v>
      </c>
    </row>
    <row r="380" spans="1:3" x14ac:dyDescent="0.25">
      <c r="A380" s="2">
        <v>43659</v>
      </c>
      <c r="B380" t="e">
        <v>#N/A</v>
      </c>
      <c r="C380" t="e">
        <v>#N/A</v>
      </c>
    </row>
    <row r="381" spans="1:3" x14ac:dyDescent="0.25">
      <c r="A381" s="2">
        <v>43660</v>
      </c>
      <c r="B381" t="e">
        <v>#N/A</v>
      </c>
      <c r="C381" t="e">
        <v>#N/A</v>
      </c>
    </row>
    <row r="382" spans="1:3" x14ac:dyDescent="0.25">
      <c r="A382" s="2">
        <v>43661</v>
      </c>
      <c r="B382">
        <v>29.02</v>
      </c>
      <c r="C382">
        <v>18.798999999999999</v>
      </c>
    </row>
    <row r="383" spans="1:3" x14ac:dyDescent="0.25">
      <c r="A383" s="2">
        <v>43662</v>
      </c>
      <c r="B383">
        <v>28.44</v>
      </c>
      <c r="C383">
        <v>18.073</v>
      </c>
    </row>
    <row r="384" spans="1:3" x14ac:dyDescent="0.25">
      <c r="A384" s="2">
        <v>43663</v>
      </c>
      <c r="B384">
        <v>28.43</v>
      </c>
      <c r="C384">
        <v>18.05</v>
      </c>
    </row>
    <row r="385" spans="1:3" x14ac:dyDescent="0.25">
      <c r="A385" s="2">
        <v>43664</v>
      </c>
      <c r="B385">
        <v>27.74</v>
      </c>
      <c r="C385">
        <v>17.864999999999998</v>
      </c>
    </row>
    <row r="386" spans="1:3" x14ac:dyDescent="0.25">
      <c r="A386" s="2">
        <v>43665</v>
      </c>
      <c r="B386">
        <v>28.85</v>
      </c>
      <c r="C386">
        <v>18.055</v>
      </c>
    </row>
    <row r="387" spans="1:3" x14ac:dyDescent="0.25">
      <c r="A387" s="2">
        <v>43666</v>
      </c>
      <c r="B387" t="e">
        <v>#N/A</v>
      </c>
      <c r="C387" t="e">
        <v>#N/A</v>
      </c>
    </row>
    <row r="388" spans="1:3" x14ac:dyDescent="0.25">
      <c r="A388" s="2">
        <v>43667</v>
      </c>
      <c r="B388" t="e">
        <v>#N/A</v>
      </c>
      <c r="C388" t="e">
        <v>#N/A</v>
      </c>
    </row>
    <row r="389" spans="1:3" x14ac:dyDescent="0.25">
      <c r="A389" s="2">
        <v>43668</v>
      </c>
      <c r="B389">
        <v>28.96</v>
      </c>
      <c r="C389">
        <v>17.914999999999999</v>
      </c>
    </row>
    <row r="390" spans="1:3" x14ac:dyDescent="0.25">
      <c r="A390" s="2">
        <v>43669</v>
      </c>
      <c r="B390">
        <v>29.78</v>
      </c>
      <c r="C390">
        <v>18.113</v>
      </c>
    </row>
    <row r="391" spans="1:3" x14ac:dyDescent="0.25">
      <c r="A391" s="2">
        <v>43670</v>
      </c>
      <c r="B391">
        <v>29.16</v>
      </c>
      <c r="C391">
        <v>18.010000000000002</v>
      </c>
    </row>
    <row r="392" spans="1:3" x14ac:dyDescent="0.25">
      <c r="A392" s="2">
        <v>43671</v>
      </c>
      <c r="B392">
        <v>28.99</v>
      </c>
      <c r="C392">
        <v>17.977</v>
      </c>
    </row>
    <row r="393" spans="1:3" x14ac:dyDescent="0.25">
      <c r="A393" s="2">
        <v>43672</v>
      </c>
      <c r="B393">
        <v>28.26</v>
      </c>
      <c r="C393">
        <v>18.207999999999998</v>
      </c>
    </row>
    <row r="394" spans="1:3" x14ac:dyDescent="0.25">
      <c r="A394" s="2">
        <v>43673</v>
      </c>
      <c r="B394" t="e">
        <v>#N/A</v>
      </c>
      <c r="C394" t="e">
        <v>#N/A</v>
      </c>
    </row>
    <row r="395" spans="1:3" x14ac:dyDescent="0.25">
      <c r="A395" s="2">
        <v>43674</v>
      </c>
      <c r="B395" t="e">
        <v>#N/A</v>
      </c>
      <c r="C395" t="e">
        <v>#N/A</v>
      </c>
    </row>
    <row r="396" spans="1:3" x14ac:dyDescent="0.25">
      <c r="A396" s="2">
        <v>43675</v>
      </c>
      <c r="B396">
        <v>28.39</v>
      </c>
      <c r="C396">
        <v>17.978000000000002</v>
      </c>
    </row>
    <row r="397" spans="1:3" x14ac:dyDescent="0.25">
      <c r="A397" s="2">
        <v>43676</v>
      </c>
      <c r="B397">
        <v>27.87</v>
      </c>
      <c r="C397">
        <v>17.907</v>
      </c>
    </row>
    <row r="398" spans="1:3" x14ac:dyDescent="0.25">
      <c r="A398" s="2">
        <v>43677</v>
      </c>
      <c r="B398">
        <v>27.95</v>
      </c>
      <c r="C398">
        <v>18.062999999999999</v>
      </c>
    </row>
    <row r="399" spans="1:3" x14ac:dyDescent="0.25">
      <c r="A399" s="2">
        <v>43678</v>
      </c>
      <c r="B399">
        <v>29.42</v>
      </c>
      <c r="C399">
        <v>18.341000000000001</v>
      </c>
    </row>
    <row r="400" spans="1:3" x14ac:dyDescent="0.25">
      <c r="A400" s="2">
        <v>43679</v>
      </c>
      <c r="B400">
        <v>29.23</v>
      </c>
      <c r="C400">
        <v>17.952999999999999</v>
      </c>
    </row>
    <row r="401" spans="1:3" x14ac:dyDescent="0.25">
      <c r="A401" s="2">
        <v>43680</v>
      </c>
      <c r="B401" t="e">
        <v>#N/A</v>
      </c>
      <c r="C401" t="e">
        <v>#N/A</v>
      </c>
    </row>
    <row r="402" spans="1:3" x14ac:dyDescent="0.25">
      <c r="A402" s="2">
        <v>43681</v>
      </c>
      <c r="B402" t="e">
        <v>#N/A</v>
      </c>
      <c r="C402" t="e">
        <v>#N/A</v>
      </c>
    </row>
    <row r="403" spans="1:3" x14ac:dyDescent="0.25">
      <c r="A403" s="2">
        <v>43682</v>
      </c>
      <c r="B403">
        <v>28.67</v>
      </c>
      <c r="C403">
        <v>17.687000000000001</v>
      </c>
    </row>
    <row r="404" spans="1:3" x14ac:dyDescent="0.25">
      <c r="A404" s="2">
        <v>43683</v>
      </c>
      <c r="B404">
        <v>28.38</v>
      </c>
      <c r="C404">
        <v>17.579000000000001</v>
      </c>
    </row>
    <row r="405" spans="1:3" x14ac:dyDescent="0.25">
      <c r="A405" s="2">
        <v>43684</v>
      </c>
      <c r="B405">
        <v>28.25</v>
      </c>
      <c r="C405">
        <v>17.404</v>
      </c>
    </row>
    <row r="406" spans="1:3" x14ac:dyDescent="0.25">
      <c r="A406" s="2">
        <v>43685</v>
      </c>
      <c r="B406">
        <v>28.51</v>
      </c>
      <c r="C406">
        <v>17.390999999999998</v>
      </c>
    </row>
    <row r="407" spans="1:3" x14ac:dyDescent="0.25">
      <c r="A407" s="2">
        <v>43686</v>
      </c>
      <c r="B407">
        <v>28.1</v>
      </c>
      <c r="C407">
        <v>17.417999999999999</v>
      </c>
    </row>
    <row r="408" spans="1:3" x14ac:dyDescent="0.25">
      <c r="A408" s="2">
        <v>43687</v>
      </c>
      <c r="B408" t="e">
        <v>#N/A</v>
      </c>
      <c r="C408" t="e">
        <v>#N/A</v>
      </c>
    </row>
    <row r="409" spans="1:3" x14ac:dyDescent="0.25">
      <c r="A409" s="2">
        <v>43688</v>
      </c>
      <c r="B409" t="e">
        <v>#N/A</v>
      </c>
      <c r="C409" t="e">
        <v>#N/A</v>
      </c>
    </row>
    <row r="410" spans="1:3" x14ac:dyDescent="0.25">
      <c r="A410" s="2">
        <v>43689</v>
      </c>
      <c r="B410">
        <v>26.68</v>
      </c>
      <c r="C410">
        <v>17.158999999999999</v>
      </c>
    </row>
    <row r="411" spans="1:3" x14ac:dyDescent="0.25">
      <c r="A411" s="2">
        <v>43690</v>
      </c>
      <c r="B411">
        <v>27.08</v>
      </c>
      <c r="C411">
        <v>17.428999999999998</v>
      </c>
    </row>
    <row r="412" spans="1:3" x14ac:dyDescent="0.25">
      <c r="A412" s="2">
        <v>43691</v>
      </c>
      <c r="B412">
        <v>26.89</v>
      </c>
      <c r="C412">
        <v>17.207999999999998</v>
      </c>
    </row>
    <row r="413" spans="1:3" x14ac:dyDescent="0.25">
      <c r="A413" s="2">
        <v>43692</v>
      </c>
      <c r="B413">
        <v>25.97</v>
      </c>
      <c r="C413">
        <v>17.056999999999999</v>
      </c>
    </row>
    <row r="414" spans="1:3" x14ac:dyDescent="0.25">
      <c r="A414" s="2">
        <v>43693</v>
      </c>
      <c r="B414">
        <v>25.95</v>
      </c>
      <c r="C414">
        <v>16.984999999999999</v>
      </c>
    </row>
    <row r="415" spans="1:3" x14ac:dyDescent="0.25">
      <c r="A415" s="2">
        <v>43694</v>
      </c>
      <c r="B415" t="e">
        <v>#N/A</v>
      </c>
      <c r="C415" t="e">
        <v>#N/A</v>
      </c>
    </row>
    <row r="416" spans="1:3" x14ac:dyDescent="0.25">
      <c r="A416" s="2">
        <v>43695</v>
      </c>
      <c r="B416" t="e">
        <v>#N/A</v>
      </c>
      <c r="C416" t="e">
        <v>#N/A</v>
      </c>
    </row>
    <row r="417" spans="1:3" x14ac:dyDescent="0.25">
      <c r="A417" s="2">
        <v>43696</v>
      </c>
      <c r="B417">
        <v>26.55</v>
      </c>
      <c r="C417">
        <v>16.89</v>
      </c>
    </row>
    <row r="418" spans="1:3" x14ac:dyDescent="0.25">
      <c r="A418" s="2">
        <v>43697</v>
      </c>
      <c r="B418">
        <v>26.24</v>
      </c>
      <c r="C418">
        <v>16.989999999999998</v>
      </c>
    </row>
    <row r="419" spans="1:3" x14ac:dyDescent="0.25">
      <c r="A419" s="2">
        <v>43698</v>
      </c>
      <c r="B419">
        <v>26.01</v>
      </c>
      <c r="C419">
        <v>17.074000000000002</v>
      </c>
    </row>
    <row r="420" spans="1:3" x14ac:dyDescent="0.25">
      <c r="A420" s="2">
        <v>43699</v>
      </c>
      <c r="B420">
        <v>25.65</v>
      </c>
      <c r="C420">
        <v>16.963000000000001</v>
      </c>
    </row>
    <row r="421" spans="1:3" x14ac:dyDescent="0.25">
      <c r="A421" s="2">
        <v>43700</v>
      </c>
      <c r="B421">
        <v>25.08</v>
      </c>
      <c r="C421">
        <v>16.751999999999999</v>
      </c>
    </row>
    <row r="422" spans="1:3" x14ac:dyDescent="0.25">
      <c r="A422" s="2">
        <v>43701</v>
      </c>
      <c r="B422" t="e">
        <v>#N/A</v>
      </c>
      <c r="C422" t="e">
        <v>#N/A</v>
      </c>
    </row>
    <row r="423" spans="1:3" x14ac:dyDescent="0.25">
      <c r="A423" s="2">
        <v>43702</v>
      </c>
      <c r="B423" t="e">
        <v>#N/A</v>
      </c>
      <c r="C423" t="e">
        <v>#N/A</v>
      </c>
    </row>
    <row r="424" spans="1:3" x14ac:dyDescent="0.25">
      <c r="A424" s="2">
        <v>43703</v>
      </c>
      <c r="B424">
        <v>25.82</v>
      </c>
      <c r="C424">
        <v>16.739999999999998</v>
      </c>
    </row>
    <row r="425" spans="1:3" x14ac:dyDescent="0.25">
      <c r="A425" s="2">
        <v>43704</v>
      </c>
      <c r="B425">
        <v>25.4</v>
      </c>
      <c r="C425">
        <v>16.547000000000001</v>
      </c>
    </row>
    <row r="426" spans="1:3" x14ac:dyDescent="0.25">
      <c r="A426" s="2">
        <v>43705</v>
      </c>
      <c r="B426">
        <v>26</v>
      </c>
      <c r="C426">
        <v>16.523</v>
      </c>
    </row>
    <row r="427" spans="1:3" x14ac:dyDescent="0.25">
      <c r="A427" s="2">
        <v>43706</v>
      </c>
      <c r="B427">
        <v>26.45</v>
      </c>
      <c r="C427">
        <v>16.655000000000001</v>
      </c>
    </row>
    <row r="428" spans="1:3" x14ac:dyDescent="0.25">
      <c r="A428" s="2">
        <v>43707</v>
      </c>
      <c r="B428">
        <v>26.31</v>
      </c>
      <c r="C428">
        <v>16.742000000000001</v>
      </c>
    </row>
    <row r="429" spans="1:3" x14ac:dyDescent="0.25">
      <c r="A429" s="2">
        <v>43708</v>
      </c>
      <c r="B429" t="e">
        <v>#N/A</v>
      </c>
      <c r="C429" t="e">
        <v>#N/A</v>
      </c>
    </row>
    <row r="430" spans="1:3" x14ac:dyDescent="0.25">
      <c r="A430" s="2">
        <v>43709</v>
      </c>
      <c r="B430" t="e">
        <v>#N/A</v>
      </c>
      <c r="C430" t="e">
        <v>#N/A</v>
      </c>
    </row>
    <row r="431" spans="1:3" x14ac:dyDescent="0.25">
      <c r="A431" s="2">
        <v>43710</v>
      </c>
      <c r="B431">
        <v>25.18</v>
      </c>
      <c r="C431">
        <v>16.082999999999998</v>
      </c>
    </row>
    <row r="432" spans="1:3" x14ac:dyDescent="0.25">
      <c r="A432" s="2">
        <v>43711</v>
      </c>
      <c r="B432">
        <v>25.22</v>
      </c>
      <c r="C432">
        <v>16.163</v>
      </c>
    </row>
    <row r="433" spans="1:3" x14ac:dyDescent="0.25">
      <c r="A433" s="2">
        <v>43712</v>
      </c>
      <c r="B433">
        <v>25.52</v>
      </c>
      <c r="C433">
        <v>16.222000000000001</v>
      </c>
    </row>
    <row r="434" spans="1:3" x14ac:dyDescent="0.25">
      <c r="A434" s="2">
        <v>43713</v>
      </c>
      <c r="B434">
        <v>25.53</v>
      </c>
      <c r="C434">
        <v>16.556999999999999</v>
      </c>
    </row>
    <row r="435" spans="1:3" x14ac:dyDescent="0.25">
      <c r="A435" s="2">
        <v>43714</v>
      </c>
      <c r="B435">
        <v>25.08</v>
      </c>
      <c r="C435">
        <v>16.539000000000001</v>
      </c>
    </row>
    <row r="436" spans="1:3" x14ac:dyDescent="0.25">
      <c r="A436" s="2">
        <v>43715</v>
      </c>
      <c r="B436" t="e">
        <v>#N/A</v>
      </c>
      <c r="C436" t="e">
        <v>#N/A</v>
      </c>
    </row>
    <row r="437" spans="1:3" x14ac:dyDescent="0.25">
      <c r="A437" s="2">
        <v>43716</v>
      </c>
      <c r="B437" t="e">
        <v>#N/A</v>
      </c>
      <c r="C437" t="e">
        <v>#N/A</v>
      </c>
    </row>
    <row r="438" spans="1:3" x14ac:dyDescent="0.25">
      <c r="A438" s="2">
        <v>43717</v>
      </c>
      <c r="B438">
        <v>25.01</v>
      </c>
      <c r="C438">
        <v>16.667999999999999</v>
      </c>
    </row>
    <row r="439" spans="1:3" x14ac:dyDescent="0.25">
      <c r="A439" s="2">
        <v>43718</v>
      </c>
      <c r="B439">
        <v>26.72</v>
      </c>
      <c r="C439">
        <v>17.925999999999998</v>
      </c>
    </row>
    <row r="440" spans="1:3" x14ac:dyDescent="0.25">
      <c r="A440" s="2">
        <v>43719</v>
      </c>
      <c r="B440">
        <v>26.27</v>
      </c>
      <c r="C440">
        <v>17.998999999999999</v>
      </c>
    </row>
    <row r="441" spans="1:3" x14ac:dyDescent="0.25">
      <c r="A441" s="2">
        <v>43720</v>
      </c>
      <c r="B441">
        <v>26.43</v>
      </c>
      <c r="C441">
        <v>17.614000000000001</v>
      </c>
    </row>
    <row r="442" spans="1:3" x14ac:dyDescent="0.25">
      <c r="A442" s="2">
        <v>43721</v>
      </c>
      <c r="B442">
        <v>26.37</v>
      </c>
      <c r="C442">
        <v>17.536000000000001</v>
      </c>
    </row>
    <row r="443" spans="1:3" x14ac:dyDescent="0.25">
      <c r="A443" s="2">
        <v>43722</v>
      </c>
      <c r="B443" t="e">
        <v>#N/A</v>
      </c>
      <c r="C443" t="e">
        <v>#N/A</v>
      </c>
    </row>
    <row r="444" spans="1:3" x14ac:dyDescent="0.25">
      <c r="A444" s="2">
        <v>43723</v>
      </c>
      <c r="B444" t="e">
        <v>#N/A</v>
      </c>
      <c r="C444" t="e">
        <v>#N/A</v>
      </c>
    </row>
    <row r="445" spans="1:3" x14ac:dyDescent="0.25">
      <c r="A445" s="2">
        <v>43724</v>
      </c>
      <c r="B445">
        <v>27.02</v>
      </c>
      <c r="C445">
        <v>18.751999999999999</v>
      </c>
    </row>
    <row r="446" spans="1:3" x14ac:dyDescent="0.25">
      <c r="A446" s="2">
        <v>43725</v>
      </c>
      <c r="B446">
        <v>26.2</v>
      </c>
      <c r="C446">
        <v>17.984000000000002</v>
      </c>
    </row>
    <row r="447" spans="1:3" x14ac:dyDescent="0.25">
      <c r="A447" s="2">
        <v>43726</v>
      </c>
      <c r="B447">
        <v>25.44</v>
      </c>
      <c r="C447">
        <v>17.815000000000001</v>
      </c>
    </row>
    <row r="448" spans="1:3" x14ac:dyDescent="0.25">
      <c r="A448" s="2">
        <v>43727</v>
      </c>
      <c r="B448">
        <v>25.94</v>
      </c>
      <c r="C448">
        <v>17.891999999999999</v>
      </c>
    </row>
    <row r="449" spans="1:3" x14ac:dyDescent="0.25">
      <c r="A449" s="2">
        <v>43728</v>
      </c>
      <c r="B449">
        <v>26.51</v>
      </c>
      <c r="C449">
        <v>18.283000000000001</v>
      </c>
    </row>
    <row r="450" spans="1:3" x14ac:dyDescent="0.25">
      <c r="A450" s="2">
        <v>43729</v>
      </c>
      <c r="B450" t="e">
        <v>#N/A</v>
      </c>
      <c r="C450" t="e">
        <v>#N/A</v>
      </c>
    </row>
    <row r="451" spans="1:3" x14ac:dyDescent="0.25">
      <c r="A451" s="2">
        <v>43730</v>
      </c>
      <c r="B451" t="e">
        <v>#N/A</v>
      </c>
      <c r="C451" t="e">
        <v>#N/A</v>
      </c>
    </row>
    <row r="452" spans="1:3" x14ac:dyDescent="0.25">
      <c r="A452" s="2">
        <v>43731</v>
      </c>
      <c r="B452">
        <v>25.78</v>
      </c>
      <c r="C452">
        <v>18.050999999999998</v>
      </c>
    </row>
    <row r="453" spans="1:3" x14ac:dyDescent="0.25">
      <c r="A453" s="2">
        <v>43732</v>
      </c>
      <c r="B453">
        <v>25.52</v>
      </c>
      <c r="C453">
        <v>18.009</v>
      </c>
    </row>
    <row r="454" spans="1:3" x14ac:dyDescent="0.25">
      <c r="A454" s="2">
        <v>43733</v>
      </c>
      <c r="B454">
        <v>25.19</v>
      </c>
      <c r="C454">
        <v>17.643999999999998</v>
      </c>
    </row>
    <row r="455" spans="1:3" x14ac:dyDescent="0.25">
      <c r="A455" s="2">
        <v>43734</v>
      </c>
      <c r="B455">
        <v>25.62</v>
      </c>
      <c r="C455">
        <v>17.780999999999999</v>
      </c>
    </row>
    <row r="456" spans="1:3" x14ac:dyDescent="0.25">
      <c r="A456" s="2">
        <v>43735</v>
      </c>
      <c r="B456">
        <v>25.29</v>
      </c>
      <c r="C456">
        <v>17.596</v>
      </c>
    </row>
    <row r="457" spans="1:3" x14ac:dyDescent="0.25">
      <c r="A457" s="2">
        <v>43736</v>
      </c>
      <c r="B457" t="e">
        <v>#N/A</v>
      </c>
      <c r="C457" t="e">
        <v>#N/A</v>
      </c>
    </row>
    <row r="458" spans="1:3" x14ac:dyDescent="0.25">
      <c r="A458" s="2">
        <v>43737</v>
      </c>
      <c r="B458" t="e">
        <v>#N/A</v>
      </c>
      <c r="C458" t="e">
        <v>#N/A</v>
      </c>
    </row>
    <row r="459" spans="1:3" x14ac:dyDescent="0.25">
      <c r="A459" s="2">
        <v>43738</v>
      </c>
      <c r="B459">
        <v>24.72</v>
      </c>
      <c r="C459">
        <v>17.718</v>
      </c>
    </row>
    <row r="460" spans="1:3" x14ac:dyDescent="0.25">
      <c r="A460" s="2">
        <v>43739</v>
      </c>
      <c r="B460">
        <v>25.04</v>
      </c>
      <c r="C460">
        <v>17.815000000000001</v>
      </c>
    </row>
    <row r="461" spans="1:3" x14ac:dyDescent="0.25">
      <c r="A461" s="2">
        <v>43740</v>
      </c>
      <c r="B461">
        <v>24.19</v>
      </c>
      <c r="C461">
        <v>17.262</v>
      </c>
    </row>
    <row r="462" spans="1:3" x14ac:dyDescent="0.25">
      <c r="A462" s="2">
        <v>43741</v>
      </c>
      <c r="B462">
        <v>23.24</v>
      </c>
      <c r="C462">
        <v>17.04</v>
      </c>
    </row>
    <row r="463" spans="1:3" x14ac:dyDescent="0.25">
      <c r="A463" s="2">
        <v>43742</v>
      </c>
      <c r="B463">
        <v>22.94</v>
      </c>
      <c r="C463">
        <v>17.087</v>
      </c>
    </row>
    <row r="464" spans="1:3" x14ac:dyDescent="0.25">
      <c r="A464" s="2">
        <v>43743</v>
      </c>
      <c r="B464" t="e">
        <v>#N/A</v>
      </c>
      <c r="C464" t="e">
        <v>#N/A</v>
      </c>
    </row>
    <row r="465" spans="1:3" x14ac:dyDescent="0.25">
      <c r="A465" s="2">
        <v>43744</v>
      </c>
      <c r="B465" t="e">
        <v>#N/A</v>
      </c>
      <c r="C465" t="e">
        <v>#N/A</v>
      </c>
    </row>
    <row r="466" spans="1:3" x14ac:dyDescent="0.25">
      <c r="A466" s="2">
        <v>43745</v>
      </c>
      <c r="B466">
        <v>23.41</v>
      </c>
      <c r="C466">
        <v>17.009</v>
      </c>
    </row>
    <row r="467" spans="1:3" x14ac:dyDescent="0.25">
      <c r="A467" s="2">
        <v>43746</v>
      </c>
      <c r="B467">
        <v>22.53</v>
      </c>
      <c r="C467">
        <v>17.021000000000001</v>
      </c>
    </row>
    <row r="468" spans="1:3" x14ac:dyDescent="0.25">
      <c r="A468" s="2">
        <v>43747</v>
      </c>
      <c r="B468">
        <v>22.65</v>
      </c>
      <c r="C468">
        <v>17.169</v>
      </c>
    </row>
    <row r="469" spans="1:3" x14ac:dyDescent="0.25">
      <c r="A469" s="2">
        <v>43748</v>
      </c>
      <c r="B469">
        <v>23.26</v>
      </c>
      <c r="C469">
        <v>17.367999999999999</v>
      </c>
    </row>
    <row r="470" spans="1:3" x14ac:dyDescent="0.25">
      <c r="A470" s="2">
        <v>43749</v>
      </c>
      <c r="B470">
        <v>24.44</v>
      </c>
      <c r="C470">
        <v>17.763999999999999</v>
      </c>
    </row>
    <row r="471" spans="1:3" x14ac:dyDescent="0.25">
      <c r="A471" s="2">
        <v>43750</v>
      </c>
      <c r="B471" t="e">
        <v>#N/A</v>
      </c>
      <c r="C471" t="e">
        <v>#N/A</v>
      </c>
    </row>
    <row r="472" spans="1:3" x14ac:dyDescent="0.25">
      <c r="A472" s="2">
        <v>43751</v>
      </c>
      <c r="B472" t="e">
        <v>#N/A</v>
      </c>
      <c r="C472" t="e">
        <v>#N/A</v>
      </c>
    </row>
    <row r="473" spans="1:3" x14ac:dyDescent="0.25">
      <c r="A473" s="2">
        <v>43752</v>
      </c>
      <c r="B473">
        <v>24.15</v>
      </c>
      <c r="C473">
        <v>17.559000000000001</v>
      </c>
    </row>
    <row r="474" spans="1:3" x14ac:dyDescent="0.25">
      <c r="A474" s="2">
        <v>43753</v>
      </c>
      <c r="B474">
        <v>25.71</v>
      </c>
      <c r="C474">
        <v>17.550999999999998</v>
      </c>
    </row>
    <row r="475" spans="1:3" x14ac:dyDescent="0.25">
      <c r="A475" s="2">
        <v>43754</v>
      </c>
      <c r="B475">
        <v>26.3</v>
      </c>
      <c r="C475">
        <v>17.457999999999998</v>
      </c>
    </row>
    <row r="476" spans="1:3" x14ac:dyDescent="0.25">
      <c r="A476" s="2">
        <v>43755</v>
      </c>
      <c r="B476">
        <v>26.06</v>
      </c>
      <c r="C476">
        <v>17.378</v>
      </c>
    </row>
    <row r="477" spans="1:3" x14ac:dyDescent="0.25">
      <c r="A477" s="2">
        <v>43756</v>
      </c>
      <c r="B477">
        <v>25.88</v>
      </c>
      <c r="C477">
        <v>17.268000000000001</v>
      </c>
    </row>
    <row r="478" spans="1:3" x14ac:dyDescent="0.25">
      <c r="A478" s="2">
        <v>43757</v>
      </c>
      <c r="B478" t="e">
        <v>#N/A</v>
      </c>
      <c r="C478" t="e">
        <v>#N/A</v>
      </c>
    </row>
    <row r="479" spans="1:3" x14ac:dyDescent="0.25">
      <c r="A479" s="2">
        <v>43758</v>
      </c>
      <c r="B479" t="e">
        <v>#N/A</v>
      </c>
      <c r="C479" t="e">
        <v>#N/A</v>
      </c>
    </row>
    <row r="480" spans="1:3" x14ac:dyDescent="0.25">
      <c r="A480" s="2">
        <v>43759</v>
      </c>
      <c r="B480">
        <v>25.93</v>
      </c>
      <c r="C480">
        <v>17.044</v>
      </c>
    </row>
    <row r="481" spans="1:3" x14ac:dyDescent="0.25">
      <c r="A481" s="2">
        <v>43760</v>
      </c>
      <c r="B481">
        <v>25.66</v>
      </c>
      <c r="C481">
        <v>16.923999999999999</v>
      </c>
    </row>
    <row r="482" spans="1:3" x14ac:dyDescent="0.25">
      <c r="A482" s="2">
        <v>43761</v>
      </c>
      <c r="B482">
        <v>24.75</v>
      </c>
      <c r="C482">
        <v>16.652000000000001</v>
      </c>
    </row>
    <row r="483" spans="1:3" x14ac:dyDescent="0.25">
      <c r="A483" s="2">
        <v>43762</v>
      </c>
      <c r="B483">
        <v>25.44</v>
      </c>
      <c r="C483">
        <v>16.795000000000002</v>
      </c>
    </row>
    <row r="484" spans="1:3" x14ac:dyDescent="0.25">
      <c r="A484" s="2">
        <v>43763</v>
      </c>
      <c r="B484">
        <v>24.97</v>
      </c>
      <c r="C484">
        <v>16.463999999999999</v>
      </c>
    </row>
    <row r="485" spans="1:3" x14ac:dyDescent="0.25">
      <c r="A485" s="2">
        <v>43764</v>
      </c>
      <c r="B485" t="e">
        <v>#N/A</v>
      </c>
      <c r="C485" t="e">
        <v>#N/A</v>
      </c>
    </row>
    <row r="486" spans="1:3" x14ac:dyDescent="0.25">
      <c r="A486" s="2">
        <v>43765</v>
      </c>
      <c r="B486" t="e">
        <v>#N/A</v>
      </c>
      <c r="C486" t="e">
        <v>#N/A</v>
      </c>
    </row>
    <row r="487" spans="1:3" x14ac:dyDescent="0.25">
      <c r="A487" s="2">
        <v>43766</v>
      </c>
      <c r="B487">
        <v>25.12</v>
      </c>
      <c r="C487">
        <v>16.234999999999999</v>
      </c>
    </row>
    <row r="488" spans="1:3" x14ac:dyDescent="0.25">
      <c r="A488" s="2">
        <v>43767</v>
      </c>
      <c r="B488">
        <v>25.45</v>
      </c>
      <c r="C488">
        <v>16.152000000000001</v>
      </c>
    </row>
    <row r="489" spans="1:3" x14ac:dyDescent="0.25">
      <c r="A489" s="2">
        <v>43768</v>
      </c>
      <c r="B489">
        <v>26</v>
      </c>
      <c r="C489">
        <v>15.974</v>
      </c>
    </row>
    <row r="490" spans="1:3" x14ac:dyDescent="0.25">
      <c r="A490" s="2">
        <v>43769</v>
      </c>
      <c r="B490">
        <v>25.61</v>
      </c>
      <c r="C490">
        <v>16.007999999999999</v>
      </c>
    </row>
    <row r="491" spans="1:3" x14ac:dyDescent="0.25">
      <c r="A491" s="2">
        <v>43770</v>
      </c>
      <c r="B491">
        <v>25.29</v>
      </c>
      <c r="C491">
        <v>16.138000000000002</v>
      </c>
    </row>
    <row r="492" spans="1:3" x14ac:dyDescent="0.25">
      <c r="A492" s="2">
        <v>43771</v>
      </c>
      <c r="B492" t="e">
        <v>#N/A</v>
      </c>
      <c r="C492" t="e">
        <v>#N/A</v>
      </c>
    </row>
    <row r="493" spans="1:3" x14ac:dyDescent="0.25">
      <c r="A493" s="2">
        <v>43772</v>
      </c>
      <c r="B493" t="e">
        <v>#N/A</v>
      </c>
      <c r="C493" t="e">
        <v>#N/A</v>
      </c>
    </row>
    <row r="494" spans="1:3" x14ac:dyDescent="0.25">
      <c r="A494" s="2">
        <v>43773</v>
      </c>
      <c r="B494">
        <v>25.63</v>
      </c>
      <c r="C494">
        <v>16.408999999999999</v>
      </c>
    </row>
    <row r="495" spans="1:3" x14ac:dyDescent="0.25">
      <c r="A495" s="2">
        <v>43774</v>
      </c>
      <c r="B495">
        <v>25.51</v>
      </c>
      <c r="C495">
        <v>16.562999999999999</v>
      </c>
    </row>
    <row r="496" spans="1:3" x14ac:dyDescent="0.25">
      <c r="A496" s="2">
        <v>43775</v>
      </c>
      <c r="B496">
        <v>24.79</v>
      </c>
      <c r="C496">
        <v>16.172999999999998</v>
      </c>
    </row>
    <row r="497" spans="1:3" x14ac:dyDescent="0.25">
      <c r="A497" s="2">
        <v>43776</v>
      </c>
      <c r="B497">
        <v>24.94</v>
      </c>
      <c r="C497">
        <v>16.016999999999999</v>
      </c>
    </row>
    <row r="498" spans="1:3" x14ac:dyDescent="0.25">
      <c r="A498" s="2">
        <v>43777</v>
      </c>
      <c r="B498">
        <v>24.84</v>
      </c>
      <c r="C498">
        <v>15.874000000000001</v>
      </c>
    </row>
    <row r="499" spans="1:3" x14ac:dyDescent="0.25">
      <c r="A499" s="2">
        <v>43778</v>
      </c>
      <c r="B499" t="e">
        <v>#N/A</v>
      </c>
      <c r="C499" t="e">
        <v>#N/A</v>
      </c>
    </row>
    <row r="500" spans="1:3" x14ac:dyDescent="0.25">
      <c r="A500" s="2">
        <v>43779</v>
      </c>
      <c r="B500" t="e">
        <v>#N/A</v>
      </c>
      <c r="C500" t="e">
        <v>#N/A</v>
      </c>
    </row>
    <row r="501" spans="1:3" x14ac:dyDescent="0.25">
      <c r="A501" s="2">
        <v>43780</v>
      </c>
      <c r="B501">
        <v>24.93</v>
      </c>
      <c r="C501">
        <v>15.782</v>
      </c>
    </row>
    <row r="502" spans="1:3" x14ac:dyDescent="0.25">
      <c r="A502" s="2">
        <v>43781</v>
      </c>
      <c r="B502">
        <v>24.12</v>
      </c>
      <c r="C502">
        <v>15.528</v>
      </c>
    </row>
    <row r="503" spans="1:3" x14ac:dyDescent="0.25">
      <c r="A503" s="2">
        <v>43782</v>
      </c>
      <c r="B503">
        <v>24.39</v>
      </c>
      <c r="C503">
        <v>15.558999999999999</v>
      </c>
    </row>
    <row r="504" spans="1:3" x14ac:dyDescent="0.25">
      <c r="A504" s="2">
        <v>43783</v>
      </c>
      <c r="B504">
        <v>23.96</v>
      </c>
      <c r="C504">
        <v>15.82</v>
      </c>
    </row>
    <row r="505" spans="1:3" x14ac:dyDescent="0.25">
      <c r="A505" s="2">
        <v>43784</v>
      </c>
      <c r="B505">
        <v>23.85</v>
      </c>
      <c r="C505">
        <v>15.952</v>
      </c>
    </row>
    <row r="506" spans="1:3" x14ac:dyDescent="0.25">
      <c r="A506" s="2">
        <v>43785</v>
      </c>
      <c r="B506" t="e">
        <v>#N/A</v>
      </c>
      <c r="C506" t="e">
        <v>#N/A</v>
      </c>
    </row>
    <row r="507" spans="1:3" x14ac:dyDescent="0.25">
      <c r="A507" s="2">
        <v>43786</v>
      </c>
      <c r="B507" t="e">
        <v>#N/A</v>
      </c>
      <c r="C507" t="e">
        <v>#N/A</v>
      </c>
    </row>
    <row r="508" spans="1:3" x14ac:dyDescent="0.25">
      <c r="A508" s="2">
        <v>43787</v>
      </c>
      <c r="B508">
        <v>23.39</v>
      </c>
      <c r="C508">
        <v>15.688000000000001</v>
      </c>
    </row>
    <row r="509" spans="1:3" x14ac:dyDescent="0.25">
      <c r="A509" s="2">
        <v>43788</v>
      </c>
      <c r="B509">
        <v>23.44</v>
      </c>
      <c r="C509">
        <v>15.685</v>
      </c>
    </row>
    <row r="510" spans="1:3" x14ac:dyDescent="0.25">
      <c r="A510" s="2">
        <v>43789</v>
      </c>
      <c r="B510">
        <v>24.03</v>
      </c>
      <c r="C510">
        <v>15.67</v>
      </c>
    </row>
    <row r="511" spans="1:3" x14ac:dyDescent="0.25">
      <c r="A511" s="2">
        <v>43790</v>
      </c>
      <c r="B511">
        <v>23.94</v>
      </c>
      <c r="C511">
        <v>15.765000000000001</v>
      </c>
    </row>
    <row r="512" spans="1:3" x14ac:dyDescent="0.25">
      <c r="A512" s="2">
        <v>43791</v>
      </c>
      <c r="B512">
        <v>24.58</v>
      </c>
      <c r="C512">
        <v>16.061</v>
      </c>
    </row>
    <row r="513" spans="1:3" x14ac:dyDescent="0.25">
      <c r="A513" s="2">
        <v>43792</v>
      </c>
      <c r="B513" t="e">
        <v>#N/A</v>
      </c>
      <c r="C513" t="e">
        <v>#N/A</v>
      </c>
    </row>
    <row r="514" spans="1:3" x14ac:dyDescent="0.25">
      <c r="A514" s="2">
        <v>43793</v>
      </c>
      <c r="B514" t="e">
        <v>#N/A</v>
      </c>
      <c r="C514" t="e">
        <v>#N/A</v>
      </c>
    </row>
    <row r="515" spans="1:3" x14ac:dyDescent="0.25">
      <c r="A515" s="2">
        <v>43794</v>
      </c>
      <c r="B515">
        <v>24.44</v>
      </c>
      <c r="C515">
        <v>16.132000000000001</v>
      </c>
    </row>
    <row r="516" spans="1:3" x14ac:dyDescent="0.25">
      <c r="A516" s="2">
        <v>43795</v>
      </c>
      <c r="B516">
        <v>24.38</v>
      </c>
      <c r="C516">
        <v>15.798</v>
      </c>
    </row>
    <row r="517" spans="1:3" x14ac:dyDescent="0.25">
      <c r="A517" s="2">
        <v>43796</v>
      </c>
      <c r="B517">
        <v>25.11</v>
      </c>
      <c r="C517">
        <v>15.974</v>
      </c>
    </row>
    <row r="518" spans="1:3" x14ac:dyDescent="0.25">
      <c r="A518" s="2">
        <v>43797</v>
      </c>
      <c r="B518">
        <v>25.01</v>
      </c>
      <c r="C518">
        <v>15.702999999999999</v>
      </c>
    </row>
    <row r="519" spans="1:3" x14ac:dyDescent="0.25">
      <c r="A519" s="2">
        <v>43798</v>
      </c>
      <c r="B519">
        <v>25.22</v>
      </c>
      <c r="C519">
        <v>15.509</v>
      </c>
    </row>
    <row r="520" spans="1:3" x14ac:dyDescent="0.25">
      <c r="A520" s="2">
        <v>43799</v>
      </c>
      <c r="B520" t="e">
        <v>#N/A</v>
      </c>
      <c r="C520" t="e">
        <v>#N/A</v>
      </c>
    </row>
    <row r="521" spans="1:3" x14ac:dyDescent="0.25">
      <c r="A521" s="2">
        <v>43800</v>
      </c>
      <c r="B521" t="e">
        <v>#N/A</v>
      </c>
      <c r="C521" t="e">
        <v>#N/A</v>
      </c>
    </row>
    <row r="522" spans="1:3" x14ac:dyDescent="0.25">
      <c r="A522" s="2">
        <v>43801</v>
      </c>
      <c r="B522">
        <v>24.33</v>
      </c>
      <c r="C522">
        <v>15.124000000000001</v>
      </c>
    </row>
    <row r="523" spans="1:3" x14ac:dyDescent="0.25">
      <c r="A523" s="2">
        <v>43802</v>
      </c>
      <c r="B523">
        <v>24</v>
      </c>
      <c r="C523">
        <v>14.946999999999999</v>
      </c>
    </row>
    <row r="524" spans="1:3" x14ac:dyDescent="0.25">
      <c r="A524" s="2">
        <v>43803</v>
      </c>
      <c r="B524">
        <v>24.74</v>
      </c>
      <c r="C524">
        <v>14.977</v>
      </c>
    </row>
    <row r="525" spans="1:3" x14ac:dyDescent="0.25">
      <c r="A525" s="2">
        <v>43804</v>
      </c>
      <c r="B525">
        <v>24.69</v>
      </c>
      <c r="C525">
        <v>14.691000000000001</v>
      </c>
    </row>
    <row r="526" spans="1:3" x14ac:dyDescent="0.25">
      <c r="A526" s="2">
        <v>43805</v>
      </c>
      <c r="B526">
        <v>24.94</v>
      </c>
      <c r="C526">
        <v>14.41</v>
      </c>
    </row>
    <row r="527" spans="1:3" x14ac:dyDescent="0.25">
      <c r="A527" s="2">
        <v>43806</v>
      </c>
      <c r="B527" t="e">
        <v>#N/A</v>
      </c>
      <c r="C527" t="e">
        <v>#N/A</v>
      </c>
    </row>
    <row r="528" spans="1:3" x14ac:dyDescent="0.25">
      <c r="A528" s="2">
        <v>43807</v>
      </c>
      <c r="B528" t="e">
        <v>#N/A</v>
      </c>
      <c r="C528" t="e">
        <v>#N/A</v>
      </c>
    </row>
    <row r="529" spans="1:3" x14ac:dyDescent="0.25">
      <c r="A529" s="2">
        <v>43808</v>
      </c>
      <c r="B529">
        <v>25.13</v>
      </c>
      <c r="C529">
        <v>14.239000000000001</v>
      </c>
    </row>
    <row r="530" spans="1:3" x14ac:dyDescent="0.25">
      <c r="A530" s="2">
        <v>43809</v>
      </c>
      <c r="B530">
        <v>24.94</v>
      </c>
      <c r="C530">
        <v>13.997</v>
      </c>
    </row>
    <row r="531" spans="1:3" x14ac:dyDescent="0.25">
      <c r="A531" s="2">
        <v>43810</v>
      </c>
      <c r="B531">
        <v>24.48</v>
      </c>
      <c r="C531">
        <v>13.71</v>
      </c>
    </row>
    <row r="532" spans="1:3" x14ac:dyDescent="0.25">
      <c r="A532" s="2">
        <v>43811</v>
      </c>
      <c r="B532">
        <v>25.07</v>
      </c>
      <c r="C532">
        <v>14.256</v>
      </c>
    </row>
    <row r="533" spans="1:3" x14ac:dyDescent="0.25">
      <c r="A533" s="2">
        <v>43812</v>
      </c>
      <c r="B533">
        <v>24.02</v>
      </c>
      <c r="C533">
        <v>13.688000000000001</v>
      </c>
    </row>
    <row r="534" spans="1:3" x14ac:dyDescent="0.25">
      <c r="A534" s="2">
        <v>43813</v>
      </c>
      <c r="B534" t="e">
        <v>#N/A</v>
      </c>
      <c r="C534" t="e">
        <v>#N/A</v>
      </c>
    </row>
    <row r="535" spans="1:3" x14ac:dyDescent="0.25">
      <c r="A535" s="2">
        <v>43814</v>
      </c>
      <c r="B535" t="e">
        <v>#N/A</v>
      </c>
      <c r="C535" t="e">
        <v>#N/A</v>
      </c>
    </row>
    <row r="536" spans="1:3" x14ac:dyDescent="0.25">
      <c r="A536" s="2">
        <v>43815</v>
      </c>
      <c r="B536">
        <v>24.86</v>
      </c>
      <c r="C536">
        <v>13.744</v>
      </c>
    </row>
    <row r="537" spans="1:3" x14ac:dyDescent="0.25">
      <c r="A537" s="2">
        <v>43816</v>
      </c>
      <c r="B537">
        <v>25.95</v>
      </c>
      <c r="C537">
        <v>14.093999999999999</v>
      </c>
    </row>
    <row r="538" spans="1:3" x14ac:dyDescent="0.25">
      <c r="A538" s="2">
        <v>43817</v>
      </c>
      <c r="B538">
        <v>26.47</v>
      </c>
      <c r="C538">
        <v>14.384</v>
      </c>
    </row>
    <row r="539" spans="1:3" x14ac:dyDescent="0.25">
      <c r="A539" s="2">
        <v>43818</v>
      </c>
      <c r="B539">
        <v>26.74</v>
      </c>
      <c r="C539">
        <v>14.656000000000001</v>
      </c>
    </row>
    <row r="540" spans="1:3" x14ac:dyDescent="0.25">
      <c r="A540" s="2">
        <v>43819</v>
      </c>
      <c r="B540">
        <v>26.56</v>
      </c>
      <c r="C540">
        <v>14.348000000000001</v>
      </c>
    </row>
    <row r="541" spans="1:3" x14ac:dyDescent="0.25">
      <c r="A541" s="2">
        <v>43820</v>
      </c>
      <c r="B541" t="e">
        <v>#N/A</v>
      </c>
      <c r="C541" t="e">
        <v>#N/A</v>
      </c>
    </row>
    <row r="542" spans="1:3" x14ac:dyDescent="0.25">
      <c r="A542" s="2">
        <v>43821</v>
      </c>
      <c r="B542" t="e">
        <v>#N/A</v>
      </c>
      <c r="C542" t="e">
        <v>#N/A</v>
      </c>
    </row>
    <row r="543" spans="1:3" x14ac:dyDescent="0.25">
      <c r="A543" s="2">
        <v>43822</v>
      </c>
      <c r="B543">
        <v>26.43</v>
      </c>
      <c r="C543">
        <v>13.509</v>
      </c>
    </row>
    <row r="544" spans="1:3" x14ac:dyDescent="0.25">
      <c r="A544" s="2">
        <v>43823</v>
      </c>
      <c r="B544">
        <v>25.97</v>
      </c>
      <c r="C544">
        <v>13.173</v>
      </c>
    </row>
    <row r="545" spans="1:3" x14ac:dyDescent="0.25">
      <c r="A545" s="2">
        <v>43824</v>
      </c>
      <c r="B545" t="e">
        <v>#N/A</v>
      </c>
      <c r="C545" t="e">
        <v>#N/A</v>
      </c>
    </row>
    <row r="546" spans="1:3" x14ac:dyDescent="0.25">
      <c r="A546" s="2">
        <v>43825</v>
      </c>
      <c r="B546" t="e">
        <v>#N/A</v>
      </c>
      <c r="C546">
        <v>13.173</v>
      </c>
    </row>
    <row r="547" spans="1:3" x14ac:dyDescent="0.25">
      <c r="A547" s="2">
        <v>43826</v>
      </c>
      <c r="B547">
        <v>26.59</v>
      </c>
      <c r="C547">
        <v>13.071999999999999</v>
      </c>
    </row>
    <row r="548" spans="1:3" x14ac:dyDescent="0.25">
      <c r="A548" s="2">
        <v>43827</v>
      </c>
      <c r="B548" t="e">
        <v>#N/A</v>
      </c>
      <c r="C548" t="e">
        <v>#N/A</v>
      </c>
    </row>
    <row r="549" spans="1:3" x14ac:dyDescent="0.25">
      <c r="A549" s="2">
        <v>43828</v>
      </c>
      <c r="B549" t="e">
        <v>#N/A</v>
      </c>
      <c r="C549" t="e">
        <v>#N/A</v>
      </c>
    </row>
    <row r="550" spans="1:3" x14ac:dyDescent="0.25">
      <c r="A550" s="2">
        <v>43829</v>
      </c>
      <c r="B550">
        <v>24.97</v>
      </c>
      <c r="C550">
        <v>12.648</v>
      </c>
    </row>
    <row r="551" spans="1:3" x14ac:dyDescent="0.25">
      <c r="A551" s="2">
        <v>43830</v>
      </c>
      <c r="B551">
        <v>24.52</v>
      </c>
      <c r="C551">
        <v>12.372999999999999</v>
      </c>
    </row>
    <row r="552" spans="1:3" x14ac:dyDescent="0.25">
      <c r="A552" s="2">
        <v>43831</v>
      </c>
      <c r="B552" t="e">
        <v>#N/A</v>
      </c>
      <c r="C552" t="e">
        <v>#N/A</v>
      </c>
    </row>
    <row r="553" spans="1:3" x14ac:dyDescent="0.25">
      <c r="A553" s="2">
        <v>43832</v>
      </c>
      <c r="B553">
        <v>24.28</v>
      </c>
      <c r="C553">
        <v>12.35</v>
      </c>
    </row>
    <row r="554" spans="1:3" x14ac:dyDescent="0.25">
      <c r="A554" s="2">
        <v>43833</v>
      </c>
      <c r="B554">
        <v>24.9</v>
      </c>
      <c r="C554">
        <v>13.331</v>
      </c>
    </row>
    <row r="555" spans="1:3" x14ac:dyDescent="0.25">
      <c r="A555" s="2">
        <v>43834</v>
      </c>
      <c r="B555" t="e">
        <v>#N/A</v>
      </c>
      <c r="C555" t="e">
        <v>#N/A</v>
      </c>
    </row>
    <row r="556" spans="1:3" x14ac:dyDescent="0.25">
      <c r="A556" s="2">
        <v>43835</v>
      </c>
      <c r="B556" t="e">
        <v>#N/A</v>
      </c>
      <c r="C556" t="e">
        <v>#N/A</v>
      </c>
    </row>
    <row r="557" spans="1:3" x14ac:dyDescent="0.25">
      <c r="A557" s="2">
        <v>43836</v>
      </c>
      <c r="B557">
        <v>24.15</v>
      </c>
      <c r="C557">
        <v>12.829000000000001</v>
      </c>
    </row>
    <row r="558" spans="1:3" x14ac:dyDescent="0.25">
      <c r="A558" s="2">
        <v>43837</v>
      </c>
      <c r="B558">
        <v>24.47</v>
      </c>
      <c r="C558">
        <v>12.513999999999999</v>
      </c>
    </row>
    <row r="559" spans="1:3" x14ac:dyDescent="0.25">
      <c r="A559" s="2">
        <v>43838</v>
      </c>
      <c r="B559">
        <v>23.97</v>
      </c>
      <c r="C559">
        <v>12.499000000000001</v>
      </c>
    </row>
    <row r="560" spans="1:3" x14ac:dyDescent="0.25">
      <c r="A560" s="2">
        <v>43839</v>
      </c>
      <c r="B560">
        <v>24.58</v>
      </c>
      <c r="C560">
        <v>12.695</v>
      </c>
    </row>
    <row r="561" spans="1:3" x14ac:dyDescent="0.25">
      <c r="A561" s="2">
        <v>43840</v>
      </c>
      <c r="B561">
        <v>24.12</v>
      </c>
      <c r="C561">
        <v>12.505000000000001</v>
      </c>
    </row>
    <row r="562" spans="1:3" x14ac:dyDescent="0.25">
      <c r="A562" s="2">
        <v>43841</v>
      </c>
      <c r="B562" t="e">
        <v>#N/A</v>
      </c>
      <c r="C562" t="e">
        <v>#N/A</v>
      </c>
    </row>
    <row r="563" spans="1:3" x14ac:dyDescent="0.25">
      <c r="A563" s="2">
        <v>43842</v>
      </c>
      <c r="B563" t="e">
        <v>#N/A</v>
      </c>
      <c r="C563" t="e">
        <v>#N/A</v>
      </c>
    </row>
    <row r="564" spans="1:3" x14ac:dyDescent="0.25">
      <c r="A564" s="2">
        <v>43843</v>
      </c>
      <c r="B564">
        <v>24.06</v>
      </c>
      <c r="C564">
        <v>12.515000000000001</v>
      </c>
    </row>
    <row r="565" spans="1:3" x14ac:dyDescent="0.25">
      <c r="A565" s="2">
        <v>43844</v>
      </c>
      <c r="B565">
        <v>23.77</v>
      </c>
      <c r="C565">
        <v>11.938000000000001</v>
      </c>
    </row>
    <row r="566" spans="1:3" x14ac:dyDescent="0.25">
      <c r="A566" s="2">
        <v>43845</v>
      </c>
      <c r="B566">
        <v>24.43</v>
      </c>
      <c r="C566">
        <v>11.752000000000001</v>
      </c>
    </row>
    <row r="567" spans="1:3" x14ac:dyDescent="0.25">
      <c r="A567" s="2">
        <v>43846</v>
      </c>
      <c r="B567">
        <v>24.77</v>
      </c>
      <c r="C567">
        <v>11.605</v>
      </c>
    </row>
    <row r="568" spans="1:3" x14ac:dyDescent="0.25">
      <c r="A568" s="2">
        <v>43847</v>
      </c>
      <c r="B568">
        <v>25.36</v>
      </c>
      <c r="C568">
        <v>11.42</v>
      </c>
    </row>
    <row r="569" spans="1:3" x14ac:dyDescent="0.25">
      <c r="A569" s="2">
        <v>43848</v>
      </c>
      <c r="B569" t="e">
        <v>#N/A</v>
      </c>
      <c r="C569" t="e">
        <v>#N/A</v>
      </c>
    </row>
    <row r="570" spans="1:3" x14ac:dyDescent="0.25">
      <c r="A570" s="2">
        <v>43849</v>
      </c>
      <c r="B570" t="e">
        <v>#N/A</v>
      </c>
      <c r="C570" t="e">
        <v>#N/A</v>
      </c>
    </row>
    <row r="571" spans="1:3" x14ac:dyDescent="0.25">
      <c r="A571" s="2">
        <v>43850</v>
      </c>
      <c r="B571">
        <v>25.11</v>
      </c>
      <c r="C571">
        <v>11.185</v>
      </c>
    </row>
    <row r="572" spans="1:3" x14ac:dyDescent="0.25">
      <c r="A572" s="2">
        <v>43851</v>
      </c>
      <c r="B572">
        <v>24.85</v>
      </c>
      <c r="C572">
        <v>11.343999999999999</v>
      </c>
    </row>
    <row r="573" spans="1:3" x14ac:dyDescent="0.25">
      <c r="A573" s="2">
        <v>43852</v>
      </c>
      <c r="B573">
        <v>24.94</v>
      </c>
      <c r="C573">
        <v>11.05</v>
      </c>
    </row>
    <row r="574" spans="1:3" x14ac:dyDescent="0.25">
      <c r="A574" s="2">
        <v>43853</v>
      </c>
      <c r="B574">
        <v>24.63</v>
      </c>
      <c r="C574">
        <v>10.933999999999999</v>
      </c>
    </row>
    <row r="575" spans="1:3" x14ac:dyDescent="0.25">
      <c r="A575" s="2">
        <v>43854</v>
      </c>
      <c r="B575">
        <v>24.3</v>
      </c>
      <c r="C575">
        <v>10.989000000000001</v>
      </c>
    </row>
    <row r="576" spans="1:3" x14ac:dyDescent="0.25">
      <c r="A576" s="2">
        <v>43855</v>
      </c>
      <c r="B576" t="e">
        <v>#N/A</v>
      </c>
      <c r="C576" t="e">
        <v>#N/A</v>
      </c>
    </row>
    <row r="577" spans="1:3" x14ac:dyDescent="0.25">
      <c r="A577" s="2">
        <v>43856</v>
      </c>
      <c r="B577" t="e">
        <v>#N/A</v>
      </c>
      <c r="C577" t="e">
        <v>#N/A</v>
      </c>
    </row>
    <row r="578" spans="1:3" x14ac:dyDescent="0.25">
      <c r="A578" s="2">
        <v>43857</v>
      </c>
      <c r="B578">
        <v>24.52</v>
      </c>
      <c r="C578">
        <v>11.036</v>
      </c>
    </row>
    <row r="579" spans="1:3" x14ac:dyDescent="0.25">
      <c r="A579" s="2">
        <v>43858</v>
      </c>
      <c r="B579">
        <v>24.58</v>
      </c>
      <c r="C579">
        <v>11.393000000000001</v>
      </c>
    </row>
    <row r="580" spans="1:3" x14ac:dyDescent="0.25">
      <c r="A580" s="2">
        <v>43859</v>
      </c>
      <c r="B580">
        <v>23.92</v>
      </c>
      <c r="C580">
        <v>10.868</v>
      </c>
    </row>
    <row r="581" spans="1:3" x14ac:dyDescent="0.25">
      <c r="A581" s="2">
        <v>43860</v>
      </c>
      <c r="B581">
        <v>23.67</v>
      </c>
      <c r="C581">
        <v>10.692</v>
      </c>
    </row>
    <row r="582" spans="1:3" x14ac:dyDescent="0.25">
      <c r="A582" s="2">
        <v>43861</v>
      </c>
      <c r="B582">
        <v>23.82</v>
      </c>
      <c r="C582">
        <v>10.609</v>
      </c>
    </row>
    <row r="583" spans="1:3" x14ac:dyDescent="0.25">
      <c r="A583" s="2">
        <v>43862</v>
      </c>
      <c r="B583" t="e">
        <v>#N/A</v>
      </c>
      <c r="C583" t="e">
        <v>#N/A</v>
      </c>
    </row>
    <row r="584" spans="1:3" x14ac:dyDescent="0.25">
      <c r="A584" s="2">
        <v>43863</v>
      </c>
      <c r="B584" t="e">
        <v>#N/A</v>
      </c>
      <c r="C584" t="e">
        <v>#N/A</v>
      </c>
    </row>
    <row r="585" spans="1:3" x14ac:dyDescent="0.25">
      <c r="A585" s="2">
        <v>43864</v>
      </c>
      <c r="B585">
        <v>23.15</v>
      </c>
      <c r="C585">
        <v>10.247</v>
      </c>
    </row>
    <row r="586" spans="1:3" x14ac:dyDescent="0.25">
      <c r="A586" s="2">
        <v>43865</v>
      </c>
      <c r="B586">
        <v>23.3</v>
      </c>
      <c r="C586">
        <v>10.468</v>
      </c>
    </row>
    <row r="587" spans="1:3" x14ac:dyDescent="0.25">
      <c r="A587" s="2">
        <v>43866</v>
      </c>
      <c r="B587">
        <v>23.71</v>
      </c>
      <c r="C587">
        <v>10.407</v>
      </c>
    </row>
    <row r="588" spans="1:3" x14ac:dyDescent="0.25">
      <c r="A588" s="2">
        <v>43867</v>
      </c>
      <c r="B588">
        <v>23.5</v>
      </c>
      <c r="C588">
        <v>10.278</v>
      </c>
    </row>
    <row r="589" spans="1:3" x14ac:dyDescent="0.25">
      <c r="A589" s="2">
        <v>43868</v>
      </c>
      <c r="B589">
        <v>23.26</v>
      </c>
      <c r="C589">
        <v>10.263999999999999</v>
      </c>
    </row>
    <row r="590" spans="1:3" x14ac:dyDescent="0.25">
      <c r="A590" s="2">
        <v>43869</v>
      </c>
      <c r="B590" t="e">
        <v>#N/A</v>
      </c>
      <c r="C590" t="e">
        <v>#N/A</v>
      </c>
    </row>
    <row r="591" spans="1:3" x14ac:dyDescent="0.25">
      <c r="A591" s="2">
        <v>43870</v>
      </c>
      <c r="B591" t="e">
        <v>#N/A</v>
      </c>
      <c r="C591" t="e">
        <v>#N/A</v>
      </c>
    </row>
    <row r="592" spans="1:3" x14ac:dyDescent="0.25">
      <c r="A592" s="2">
        <v>43871</v>
      </c>
      <c r="B592">
        <v>23.11</v>
      </c>
      <c r="C592">
        <v>10.016</v>
      </c>
    </row>
    <row r="593" spans="1:3" x14ac:dyDescent="0.25">
      <c r="A593" s="2">
        <v>43872</v>
      </c>
      <c r="B593">
        <v>23.25</v>
      </c>
      <c r="C593">
        <v>9.9660010000000003</v>
      </c>
    </row>
    <row r="594" spans="1:3" x14ac:dyDescent="0.25">
      <c r="A594" s="2">
        <v>43873</v>
      </c>
      <c r="B594">
        <v>23.83</v>
      </c>
      <c r="C594">
        <v>10.179</v>
      </c>
    </row>
    <row r="595" spans="1:3" x14ac:dyDescent="0.25">
      <c r="A595" s="2">
        <v>43874</v>
      </c>
      <c r="B595">
        <v>24.35</v>
      </c>
      <c r="C595">
        <v>10.304</v>
      </c>
    </row>
    <row r="596" spans="1:3" x14ac:dyDescent="0.25">
      <c r="A596" s="2">
        <v>43875</v>
      </c>
      <c r="B596">
        <v>24.24</v>
      </c>
      <c r="C596">
        <v>10.404999999999999</v>
      </c>
    </row>
    <row r="597" spans="1:3" x14ac:dyDescent="0.25">
      <c r="A597" s="2">
        <v>43876</v>
      </c>
      <c r="B597" t="e">
        <v>#N/A</v>
      </c>
      <c r="C597" t="e">
        <v>#N/A</v>
      </c>
    </row>
    <row r="598" spans="1:3" x14ac:dyDescent="0.25">
      <c r="A598" s="2">
        <v>43877</v>
      </c>
      <c r="B598" t="e">
        <v>#N/A</v>
      </c>
      <c r="C598" t="e">
        <v>#N/A</v>
      </c>
    </row>
    <row r="599" spans="1:3" x14ac:dyDescent="0.25">
      <c r="A599" s="2">
        <v>43878</v>
      </c>
      <c r="B599">
        <v>25</v>
      </c>
      <c r="C599">
        <v>10.88</v>
      </c>
    </row>
    <row r="600" spans="1:3" x14ac:dyDescent="0.25">
      <c r="A600" s="2">
        <v>43879</v>
      </c>
      <c r="B600">
        <v>25.09</v>
      </c>
      <c r="C600">
        <v>10.763</v>
      </c>
    </row>
    <row r="601" spans="1:3" x14ac:dyDescent="0.25">
      <c r="A601" s="2">
        <v>43880</v>
      </c>
      <c r="B601">
        <v>25.66</v>
      </c>
      <c r="C601">
        <v>10.705</v>
      </c>
    </row>
    <row r="602" spans="1:3" x14ac:dyDescent="0.25">
      <c r="A602" s="2">
        <v>43881</v>
      </c>
      <c r="B602">
        <v>25.59</v>
      </c>
      <c r="C602">
        <v>10.548</v>
      </c>
    </row>
    <row r="603" spans="1:3" x14ac:dyDescent="0.25">
      <c r="A603" s="2">
        <v>43882</v>
      </c>
      <c r="B603">
        <v>25.56</v>
      </c>
      <c r="C603">
        <v>10.41</v>
      </c>
    </row>
    <row r="604" spans="1:3" x14ac:dyDescent="0.25">
      <c r="A604" s="2">
        <v>43883</v>
      </c>
      <c r="B604" t="e">
        <v>#N/A</v>
      </c>
      <c r="C604" t="e">
        <v>#N/A</v>
      </c>
    </row>
    <row r="605" spans="1:3" x14ac:dyDescent="0.25">
      <c r="A605" s="2">
        <v>43884</v>
      </c>
      <c r="B605" t="e">
        <v>#N/A</v>
      </c>
      <c r="C605" t="e">
        <v>#N/A</v>
      </c>
    </row>
    <row r="606" spans="1:3" x14ac:dyDescent="0.25">
      <c r="A606" s="2">
        <v>43885</v>
      </c>
      <c r="B606">
        <v>24.53</v>
      </c>
      <c r="C606">
        <v>9.8710000000000004</v>
      </c>
    </row>
    <row r="607" spans="1:3" x14ac:dyDescent="0.25">
      <c r="A607" s="2">
        <v>43886</v>
      </c>
      <c r="B607">
        <v>24.14</v>
      </c>
      <c r="C607">
        <v>9.7390000000000008</v>
      </c>
    </row>
    <row r="608" spans="1:3" x14ac:dyDescent="0.25">
      <c r="A608" s="2">
        <v>43887</v>
      </c>
      <c r="B608">
        <v>24.22</v>
      </c>
      <c r="C608">
        <v>9.8860010000000003</v>
      </c>
    </row>
    <row r="609" spans="1:3" x14ac:dyDescent="0.25">
      <c r="A609" s="2">
        <v>43888</v>
      </c>
      <c r="B609">
        <v>23.56</v>
      </c>
      <c r="C609">
        <v>9.6240009999999998</v>
      </c>
    </row>
    <row r="610" spans="1:3" x14ac:dyDescent="0.25">
      <c r="A610" s="2">
        <v>43889</v>
      </c>
      <c r="B610">
        <v>23.57</v>
      </c>
      <c r="C610">
        <v>9.6679999999999993</v>
      </c>
    </row>
    <row r="611" spans="1:3" x14ac:dyDescent="0.25">
      <c r="A611" s="2">
        <v>43890</v>
      </c>
      <c r="B611" t="e">
        <v>#N/A</v>
      </c>
      <c r="C611" t="e">
        <v>#N/A</v>
      </c>
    </row>
    <row r="612" spans="1:3" x14ac:dyDescent="0.25">
      <c r="A612" s="2">
        <v>43891</v>
      </c>
      <c r="B612" t="e">
        <v>#N/A</v>
      </c>
      <c r="C612" t="e">
        <v>#N/A</v>
      </c>
    </row>
    <row r="613" spans="1:3" x14ac:dyDescent="0.25">
      <c r="A613" s="2">
        <v>43892</v>
      </c>
      <c r="B613">
        <v>23.49</v>
      </c>
      <c r="C613">
        <v>9.7280010000000008</v>
      </c>
    </row>
    <row r="614" spans="1:3" x14ac:dyDescent="0.25">
      <c r="A614" s="2">
        <v>43893</v>
      </c>
      <c r="B614">
        <v>23.33</v>
      </c>
      <c r="C614">
        <v>9.9979999999999993</v>
      </c>
    </row>
    <row r="615" spans="1:3" x14ac:dyDescent="0.25">
      <c r="A615" s="2">
        <v>43894</v>
      </c>
      <c r="B615">
        <v>23.8</v>
      </c>
      <c r="C615">
        <v>9.8849999999999998</v>
      </c>
    </row>
    <row r="616" spans="1:3" x14ac:dyDescent="0.25">
      <c r="A616" s="2">
        <v>43895</v>
      </c>
      <c r="B616">
        <v>23.77</v>
      </c>
      <c r="C616">
        <v>9.8600010000000005</v>
      </c>
    </row>
    <row r="617" spans="1:3" x14ac:dyDescent="0.25">
      <c r="A617" s="2">
        <v>43896</v>
      </c>
      <c r="B617">
        <v>23.39</v>
      </c>
      <c r="C617">
        <v>9.6280000000000001</v>
      </c>
    </row>
    <row r="618" spans="1:3" x14ac:dyDescent="0.25">
      <c r="A618" s="2">
        <v>43897</v>
      </c>
      <c r="B618" t="e">
        <v>#N/A</v>
      </c>
      <c r="C618" t="e">
        <v>#N/A</v>
      </c>
    </row>
    <row r="619" spans="1:3" x14ac:dyDescent="0.25">
      <c r="A619" s="2">
        <v>43898</v>
      </c>
      <c r="B619" t="e">
        <v>#N/A</v>
      </c>
      <c r="C619" t="e">
        <v>#N/A</v>
      </c>
    </row>
    <row r="620" spans="1:3" x14ac:dyDescent="0.25">
      <c r="A620" s="2">
        <v>43899</v>
      </c>
      <c r="B620">
        <v>23.25</v>
      </c>
      <c r="C620">
        <v>9.5</v>
      </c>
    </row>
    <row r="621" spans="1:3" x14ac:dyDescent="0.25">
      <c r="A621" s="2">
        <v>43900</v>
      </c>
      <c r="B621">
        <v>24.07</v>
      </c>
      <c r="C621">
        <v>9.7870010000000001</v>
      </c>
    </row>
    <row r="622" spans="1:3" x14ac:dyDescent="0.25">
      <c r="A622" s="2">
        <v>43901</v>
      </c>
      <c r="B622">
        <v>23.89</v>
      </c>
      <c r="C622">
        <v>9.9950010000000002</v>
      </c>
    </row>
    <row r="623" spans="1:3" x14ac:dyDescent="0.25">
      <c r="A623" s="2">
        <v>43902</v>
      </c>
      <c r="B623">
        <v>22.49</v>
      </c>
      <c r="C623">
        <v>9.8450000000000006</v>
      </c>
    </row>
    <row r="624" spans="1:3" x14ac:dyDescent="0.25">
      <c r="A624" s="2">
        <v>43903</v>
      </c>
      <c r="B624">
        <v>21.89</v>
      </c>
      <c r="C624">
        <v>9.8539999999999992</v>
      </c>
    </row>
    <row r="625" spans="1:3" x14ac:dyDescent="0.25">
      <c r="A625" s="2">
        <v>43904</v>
      </c>
      <c r="B625" t="e">
        <v>#N/A</v>
      </c>
      <c r="C625" t="e">
        <v>#N/A</v>
      </c>
    </row>
    <row r="626" spans="1:3" x14ac:dyDescent="0.25">
      <c r="A626" s="2">
        <v>43905</v>
      </c>
      <c r="B626" t="e">
        <v>#N/A</v>
      </c>
      <c r="C626" t="e">
        <v>#N/A</v>
      </c>
    </row>
    <row r="627" spans="1:3" x14ac:dyDescent="0.25">
      <c r="A627" s="2">
        <v>43906</v>
      </c>
      <c r="B627">
        <v>19.41</v>
      </c>
      <c r="C627">
        <v>9.4130000000000003</v>
      </c>
    </row>
    <row r="628" spans="1:3" x14ac:dyDescent="0.25">
      <c r="A628" s="2">
        <v>43907</v>
      </c>
      <c r="B628">
        <v>18.25</v>
      </c>
      <c r="C628">
        <v>9.1310009999999995</v>
      </c>
    </row>
    <row r="629" spans="1:3" x14ac:dyDescent="0.25">
      <c r="A629" s="2">
        <v>43908</v>
      </c>
      <c r="B629">
        <v>15.24</v>
      </c>
      <c r="C629">
        <v>8.9690010000000004</v>
      </c>
    </row>
    <row r="630" spans="1:3" x14ac:dyDescent="0.25">
      <c r="A630" s="2">
        <v>43909</v>
      </c>
      <c r="B630">
        <v>16.309999999999999</v>
      </c>
      <c r="C630">
        <v>9.146001</v>
      </c>
    </row>
    <row r="631" spans="1:3" x14ac:dyDescent="0.25">
      <c r="A631" s="2">
        <v>43910</v>
      </c>
      <c r="B631">
        <v>16.04</v>
      </c>
      <c r="C631">
        <v>8.9719999999999995</v>
      </c>
    </row>
    <row r="632" spans="1:3" x14ac:dyDescent="0.25">
      <c r="A632" s="2">
        <v>43911</v>
      </c>
      <c r="B632" t="e">
        <v>#N/A</v>
      </c>
      <c r="C632" t="e">
        <v>#N/A</v>
      </c>
    </row>
    <row r="633" spans="1:3" x14ac:dyDescent="0.25">
      <c r="A633" s="2">
        <v>43912</v>
      </c>
      <c r="B633" t="e">
        <v>#N/A</v>
      </c>
      <c r="C633" t="e">
        <v>#N/A</v>
      </c>
    </row>
    <row r="634" spans="1:3" x14ac:dyDescent="0.25">
      <c r="A634" s="2">
        <v>43913</v>
      </c>
      <c r="B634">
        <v>15.45</v>
      </c>
      <c r="C634">
        <v>8.5730000000000004</v>
      </c>
    </row>
    <row r="635" spans="1:3" x14ac:dyDescent="0.25">
      <c r="A635" s="2">
        <v>43914</v>
      </c>
      <c r="B635">
        <v>16.7</v>
      </c>
      <c r="C635">
        <v>8.6910000000000007</v>
      </c>
    </row>
    <row r="636" spans="1:3" x14ac:dyDescent="0.25">
      <c r="A636" s="2">
        <v>43915</v>
      </c>
      <c r="B636">
        <v>17.41</v>
      </c>
      <c r="C636">
        <v>8.6550010000000004</v>
      </c>
    </row>
    <row r="637" spans="1:3" x14ac:dyDescent="0.25">
      <c r="A637" s="2">
        <v>43916</v>
      </c>
      <c r="B637">
        <v>17.22</v>
      </c>
      <c r="C637">
        <v>8.6010010000000001</v>
      </c>
    </row>
    <row r="638" spans="1:3" x14ac:dyDescent="0.25">
      <c r="A638" s="2">
        <v>43917</v>
      </c>
      <c r="B638">
        <v>16.260000000000002</v>
      </c>
      <c r="C638">
        <v>8.2319999999999993</v>
      </c>
    </row>
    <row r="639" spans="1:3" x14ac:dyDescent="0.25">
      <c r="A639" s="2">
        <v>43918</v>
      </c>
      <c r="B639" t="e">
        <v>#N/A</v>
      </c>
      <c r="C639" t="e">
        <v>#N/A</v>
      </c>
    </row>
    <row r="640" spans="1:3" x14ac:dyDescent="0.25">
      <c r="A640" s="2">
        <v>43919</v>
      </c>
      <c r="B640" t="e">
        <v>#N/A</v>
      </c>
      <c r="C640" t="e">
        <v>#N/A</v>
      </c>
    </row>
    <row r="641" spans="1:3" x14ac:dyDescent="0.25">
      <c r="A641" s="2">
        <v>43920</v>
      </c>
      <c r="B641">
        <v>16.93</v>
      </c>
      <c r="C641">
        <v>7.9210000000000003</v>
      </c>
    </row>
    <row r="642" spans="1:3" x14ac:dyDescent="0.25">
      <c r="A642" s="2">
        <v>43921</v>
      </c>
      <c r="B642">
        <v>17.59</v>
      </c>
      <c r="C642">
        <v>7.9990009999999998</v>
      </c>
    </row>
    <row r="643" spans="1:3" x14ac:dyDescent="0.25">
      <c r="A643" s="2">
        <v>43922</v>
      </c>
      <c r="B643">
        <v>17</v>
      </c>
      <c r="C643">
        <v>7.9450000000000003</v>
      </c>
    </row>
    <row r="644" spans="1:3" x14ac:dyDescent="0.25">
      <c r="A644" s="2">
        <v>43923</v>
      </c>
      <c r="B644">
        <v>17.989999999999998</v>
      </c>
      <c r="C644">
        <v>8.1389999999999993</v>
      </c>
    </row>
    <row r="645" spans="1:3" x14ac:dyDescent="0.25">
      <c r="A645" s="2">
        <v>43924</v>
      </c>
      <c r="B645">
        <v>17.89</v>
      </c>
      <c r="C645">
        <v>8.1910000000000007</v>
      </c>
    </row>
    <row r="646" spans="1:3" x14ac:dyDescent="0.25">
      <c r="A646" s="2">
        <v>43925</v>
      </c>
      <c r="B646" t="e">
        <v>#N/A</v>
      </c>
      <c r="C646" t="e">
        <v>#N/A</v>
      </c>
    </row>
    <row r="647" spans="1:3" x14ac:dyDescent="0.25">
      <c r="A647" s="2">
        <v>43926</v>
      </c>
      <c r="B647" t="e">
        <v>#N/A</v>
      </c>
      <c r="C647" t="e">
        <v>#N/A</v>
      </c>
    </row>
    <row r="648" spans="1:3" x14ac:dyDescent="0.25">
      <c r="A648" s="2">
        <v>43927</v>
      </c>
      <c r="B648">
        <v>20.329999999999998</v>
      </c>
      <c r="C648">
        <v>8.6970010000000002</v>
      </c>
    </row>
    <row r="649" spans="1:3" x14ac:dyDescent="0.25">
      <c r="A649" s="2">
        <v>43928</v>
      </c>
      <c r="B649">
        <v>20.440000000000001</v>
      </c>
      <c r="C649">
        <v>8.7140009999999997</v>
      </c>
    </row>
    <row r="650" spans="1:3" x14ac:dyDescent="0.25">
      <c r="A650" s="2">
        <v>43929</v>
      </c>
      <c r="B650">
        <v>21.06</v>
      </c>
      <c r="C650">
        <v>8.6280000000000001</v>
      </c>
    </row>
    <row r="651" spans="1:3" x14ac:dyDescent="0.25">
      <c r="A651" s="2">
        <v>43930</v>
      </c>
      <c r="B651">
        <v>21.01</v>
      </c>
      <c r="C651">
        <v>8.7309999999999999</v>
      </c>
    </row>
    <row r="652" spans="1:3" x14ac:dyDescent="0.25">
      <c r="A652" s="2">
        <v>43931</v>
      </c>
      <c r="B652" t="e">
        <v>#N/A</v>
      </c>
      <c r="C652" t="e">
        <v>#N/A</v>
      </c>
    </row>
    <row r="653" spans="1:3" x14ac:dyDescent="0.25">
      <c r="A653" s="2">
        <v>43932</v>
      </c>
      <c r="B653" t="e">
        <v>#N/A</v>
      </c>
      <c r="C653" t="e">
        <v>#N/A</v>
      </c>
    </row>
    <row r="654" spans="1:3" x14ac:dyDescent="0.25">
      <c r="A654" s="2">
        <v>43933</v>
      </c>
      <c r="B654" t="e">
        <v>#N/A</v>
      </c>
      <c r="C654" t="e">
        <v>#N/A</v>
      </c>
    </row>
    <row r="655" spans="1:3" x14ac:dyDescent="0.25">
      <c r="A655" s="2">
        <v>43934</v>
      </c>
      <c r="B655" t="e">
        <v>#N/A</v>
      </c>
      <c r="C655">
        <v>8.7309999999999999</v>
      </c>
    </row>
    <row r="656" spans="1:3" x14ac:dyDescent="0.25">
      <c r="A656" s="2">
        <v>43935</v>
      </c>
      <c r="B656">
        <v>19.760000000000002</v>
      </c>
      <c r="C656">
        <v>8.3340010000000007</v>
      </c>
    </row>
    <row r="657" spans="1:3" x14ac:dyDescent="0.25">
      <c r="A657" s="2">
        <v>43936</v>
      </c>
      <c r="B657">
        <v>19.2</v>
      </c>
      <c r="C657">
        <v>8.0779999999999994</v>
      </c>
    </row>
    <row r="658" spans="1:3" x14ac:dyDescent="0.25">
      <c r="A658" s="2">
        <v>43937</v>
      </c>
      <c r="B658">
        <v>20.89</v>
      </c>
      <c r="C658">
        <v>8.3980010000000007</v>
      </c>
    </row>
    <row r="659" spans="1:3" x14ac:dyDescent="0.25">
      <c r="A659" s="2">
        <v>43938</v>
      </c>
      <c r="B659">
        <v>21.64</v>
      </c>
      <c r="C659">
        <v>8.5459999999999994</v>
      </c>
    </row>
    <row r="660" spans="1:3" x14ac:dyDescent="0.25">
      <c r="A660" s="2">
        <v>43939</v>
      </c>
      <c r="B660" t="e">
        <v>#N/A</v>
      </c>
      <c r="C660" t="e">
        <v>#N/A</v>
      </c>
    </row>
    <row r="661" spans="1:3" x14ac:dyDescent="0.25">
      <c r="A661" s="2">
        <v>43940</v>
      </c>
      <c r="B661" t="e">
        <v>#N/A</v>
      </c>
      <c r="C661" t="e">
        <v>#N/A</v>
      </c>
    </row>
    <row r="662" spans="1:3" x14ac:dyDescent="0.25">
      <c r="A662" s="2">
        <v>43941</v>
      </c>
      <c r="B662">
        <v>21.32</v>
      </c>
      <c r="C662">
        <v>8.3309999999999995</v>
      </c>
    </row>
    <row r="663" spans="1:3" x14ac:dyDescent="0.25">
      <c r="A663" s="2">
        <v>43942</v>
      </c>
      <c r="B663">
        <v>19.79</v>
      </c>
      <c r="C663">
        <v>8.06</v>
      </c>
    </row>
    <row r="664" spans="1:3" x14ac:dyDescent="0.25">
      <c r="A664" s="2">
        <v>43943</v>
      </c>
      <c r="B664">
        <v>20.59</v>
      </c>
      <c r="C664">
        <v>7.8630000000000004</v>
      </c>
    </row>
    <row r="665" spans="1:3" x14ac:dyDescent="0.25">
      <c r="A665" s="2">
        <v>43944</v>
      </c>
      <c r="B665">
        <v>20.97</v>
      </c>
      <c r="C665">
        <v>7.673</v>
      </c>
    </row>
    <row r="666" spans="1:3" x14ac:dyDescent="0.25">
      <c r="A666" s="2">
        <v>43945</v>
      </c>
      <c r="B666">
        <v>20.68</v>
      </c>
      <c r="C666">
        <v>7.4029999999999996</v>
      </c>
    </row>
    <row r="667" spans="1:3" x14ac:dyDescent="0.25">
      <c r="A667" s="2">
        <v>43946</v>
      </c>
      <c r="B667" t="e">
        <v>#N/A</v>
      </c>
      <c r="C667" t="e">
        <v>#N/A</v>
      </c>
    </row>
    <row r="668" spans="1:3" x14ac:dyDescent="0.25">
      <c r="A668" s="2">
        <v>43947</v>
      </c>
      <c r="B668" t="e">
        <v>#N/A</v>
      </c>
      <c r="C668" t="e">
        <v>#N/A</v>
      </c>
    </row>
    <row r="669" spans="1:3" x14ac:dyDescent="0.25">
      <c r="A669" s="2">
        <v>43948</v>
      </c>
      <c r="B669">
        <v>20.22</v>
      </c>
      <c r="C669">
        <v>7.4370000000000003</v>
      </c>
    </row>
    <row r="670" spans="1:3" x14ac:dyDescent="0.25">
      <c r="A670" s="2">
        <v>43949</v>
      </c>
      <c r="B670">
        <v>20.149999999999999</v>
      </c>
      <c r="C670">
        <v>7.723001</v>
      </c>
    </row>
    <row r="671" spans="1:3" x14ac:dyDescent="0.25">
      <c r="A671" s="2">
        <v>43950</v>
      </c>
      <c r="B671">
        <v>20.13</v>
      </c>
      <c r="C671">
        <v>7.6429999999999998</v>
      </c>
    </row>
    <row r="672" spans="1:3" x14ac:dyDescent="0.25">
      <c r="A672" s="2">
        <v>43951</v>
      </c>
      <c r="B672">
        <v>19.510000000000002</v>
      </c>
      <c r="C672">
        <v>7.6230000000000002</v>
      </c>
    </row>
    <row r="673" spans="1:3" x14ac:dyDescent="0.25">
      <c r="A673" s="2">
        <v>43952</v>
      </c>
      <c r="B673">
        <v>18.91</v>
      </c>
      <c r="C673">
        <v>7.2919999999999998</v>
      </c>
    </row>
    <row r="674" spans="1:3" x14ac:dyDescent="0.25">
      <c r="A674" s="2">
        <v>43953</v>
      </c>
      <c r="B674" t="e">
        <v>#N/A</v>
      </c>
      <c r="C674" t="e">
        <v>#N/A</v>
      </c>
    </row>
    <row r="675" spans="1:3" x14ac:dyDescent="0.25">
      <c r="A675" s="2">
        <v>43954</v>
      </c>
      <c r="B675" t="e">
        <v>#N/A</v>
      </c>
      <c r="C675" t="e">
        <v>#N/A</v>
      </c>
    </row>
    <row r="676" spans="1:3" x14ac:dyDescent="0.25">
      <c r="A676" s="2">
        <v>43955</v>
      </c>
      <c r="B676">
        <v>19.29</v>
      </c>
      <c r="C676">
        <v>7.1900009999999996</v>
      </c>
    </row>
    <row r="677" spans="1:3" x14ac:dyDescent="0.25">
      <c r="A677" s="2">
        <v>43956</v>
      </c>
      <c r="B677">
        <v>19.03</v>
      </c>
      <c r="C677">
        <v>7.1570010000000002</v>
      </c>
    </row>
    <row r="678" spans="1:3" x14ac:dyDescent="0.25">
      <c r="A678" s="2">
        <v>43957</v>
      </c>
      <c r="B678">
        <v>18.940000000000001</v>
      </c>
      <c r="C678">
        <v>7.2770000000000001</v>
      </c>
    </row>
    <row r="679" spans="1:3" x14ac:dyDescent="0.25">
      <c r="A679" s="2">
        <v>43958</v>
      </c>
      <c r="B679">
        <v>19.48</v>
      </c>
      <c r="C679">
        <v>7.39</v>
      </c>
    </row>
    <row r="680" spans="1:3" x14ac:dyDescent="0.25">
      <c r="A680" s="2">
        <v>43959</v>
      </c>
      <c r="B680">
        <v>19.29</v>
      </c>
      <c r="C680">
        <v>7.3570000000000002</v>
      </c>
    </row>
    <row r="681" spans="1:3" x14ac:dyDescent="0.25">
      <c r="A681" s="2">
        <v>43960</v>
      </c>
      <c r="B681" t="e">
        <v>#N/A</v>
      </c>
      <c r="C681" t="e">
        <v>#N/A</v>
      </c>
    </row>
    <row r="682" spans="1:3" x14ac:dyDescent="0.25">
      <c r="A682" s="2">
        <v>43961</v>
      </c>
      <c r="B682" t="e">
        <v>#N/A</v>
      </c>
      <c r="C682" t="e">
        <v>#N/A</v>
      </c>
    </row>
    <row r="683" spans="1:3" x14ac:dyDescent="0.25">
      <c r="A683" s="2">
        <v>43962</v>
      </c>
      <c r="B683">
        <v>19</v>
      </c>
      <c r="C683">
        <v>7.3090000000000002</v>
      </c>
    </row>
    <row r="684" spans="1:3" x14ac:dyDescent="0.25">
      <c r="A684" s="2">
        <v>43963</v>
      </c>
      <c r="B684">
        <v>18.46</v>
      </c>
      <c r="C684">
        <v>6.931</v>
      </c>
    </row>
    <row r="685" spans="1:3" x14ac:dyDescent="0.25">
      <c r="A685" s="2">
        <v>43964</v>
      </c>
      <c r="B685">
        <v>18.600000000000001</v>
      </c>
      <c r="C685">
        <v>6.7370000000000001</v>
      </c>
    </row>
    <row r="686" spans="1:3" x14ac:dyDescent="0.25">
      <c r="A686" s="2">
        <v>43965</v>
      </c>
      <c r="B686">
        <v>18.77</v>
      </c>
      <c r="C686">
        <v>6.8879999999999999</v>
      </c>
    </row>
    <row r="687" spans="1:3" x14ac:dyDescent="0.25">
      <c r="A687" s="2">
        <v>43966</v>
      </c>
      <c r="B687">
        <v>19.11</v>
      </c>
      <c r="C687">
        <v>6.8239999999999998</v>
      </c>
    </row>
    <row r="688" spans="1:3" x14ac:dyDescent="0.25">
      <c r="A688" s="2">
        <v>43967</v>
      </c>
      <c r="B688" t="e">
        <v>#N/A</v>
      </c>
      <c r="C688" t="e">
        <v>#N/A</v>
      </c>
    </row>
    <row r="689" spans="1:3" x14ac:dyDescent="0.25">
      <c r="A689" s="2">
        <v>43968</v>
      </c>
      <c r="B689" t="e">
        <v>#N/A</v>
      </c>
      <c r="C689" t="e">
        <v>#N/A</v>
      </c>
    </row>
    <row r="690" spans="1:3" x14ac:dyDescent="0.25">
      <c r="A690" s="2">
        <v>43969</v>
      </c>
      <c r="B690">
        <v>20.28</v>
      </c>
      <c r="C690">
        <v>6.6079999999999997</v>
      </c>
    </row>
    <row r="691" spans="1:3" x14ac:dyDescent="0.25">
      <c r="A691" s="2">
        <v>43970</v>
      </c>
      <c r="B691">
        <v>19.899999999999999</v>
      </c>
      <c r="C691">
        <v>6.3559999999999999</v>
      </c>
    </row>
    <row r="692" spans="1:3" x14ac:dyDescent="0.25">
      <c r="A692" s="2">
        <v>43971</v>
      </c>
      <c r="B692">
        <v>21.19</v>
      </c>
      <c r="C692">
        <v>6.234</v>
      </c>
    </row>
    <row r="693" spans="1:3" x14ac:dyDescent="0.25">
      <c r="A693" s="2">
        <v>43972</v>
      </c>
      <c r="B693">
        <v>21.12</v>
      </c>
      <c r="C693">
        <v>5.6550000000000002</v>
      </c>
    </row>
    <row r="694" spans="1:3" x14ac:dyDescent="0.25">
      <c r="A694" s="2">
        <v>43973</v>
      </c>
      <c r="B694">
        <v>21.33</v>
      </c>
      <c r="C694">
        <v>5.758</v>
      </c>
    </row>
    <row r="695" spans="1:3" x14ac:dyDescent="0.25">
      <c r="A695" s="2">
        <v>43974</v>
      </c>
      <c r="B695" t="e">
        <v>#N/A</v>
      </c>
      <c r="C695" t="e">
        <v>#N/A</v>
      </c>
    </row>
    <row r="696" spans="1:3" x14ac:dyDescent="0.25">
      <c r="A696" s="2">
        <v>43975</v>
      </c>
      <c r="B696" t="e">
        <v>#N/A</v>
      </c>
      <c r="C696" t="e">
        <v>#N/A</v>
      </c>
    </row>
    <row r="697" spans="1:3" x14ac:dyDescent="0.25">
      <c r="A697" s="2">
        <v>43976</v>
      </c>
      <c r="B697">
        <v>21.54</v>
      </c>
      <c r="C697">
        <v>6.2890009999999998</v>
      </c>
    </row>
    <row r="698" spans="1:3" x14ac:dyDescent="0.25">
      <c r="A698" s="2">
        <v>43977</v>
      </c>
      <c r="B698">
        <v>21.53</v>
      </c>
      <c r="C698">
        <v>5.8689999999999998</v>
      </c>
    </row>
    <row r="699" spans="1:3" x14ac:dyDescent="0.25">
      <c r="A699" s="2">
        <v>43978</v>
      </c>
      <c r="B699">
        <v>21.26</v>
      </c>
      <c r="C699">
        <v>5.5759999999999996</v>
      </c>
    </row>
    <row r="700" spans="1:3" x14ac:dyDescent="0.25">
      <c r="A700" s="2">
        <v>43979</v>
      </c>
      <c r="B700">
        <v>21.19</v>
      </c>
      <c r="C700">
        <v>5.4059999999999997</v>
      </c>
    </row>
    <row r="701" spans="1:3" x14ac:dyDescent="0.25">
      <c r="A701" s="2">
        <v>43980</v>
      </c>
      <c r="B701">
        <v>21.33</v>
      </c>
      <c r="C701">
        <v>5.6550000000000002</v>
      </c>
    </row>
    <row r="702" spans="1:3" x14ac:dyDescent="0.25">
      <c r="A702" s="2">
        <v>43981</v>
      </c>
      <c r="B702" t="e">
        <v>#N/A</v>
      </c>
      <c r="C702" t="e">
        <v>#N/A</v>
      </c>
    </row>
    <row r="703" spans="1:3" x14ac:dyDescent="0.25">
      <c r="A703" s="2">
        <v>43982</v>
      </c>
      <c r="B703" t="e">
        <v>#N/A</v>
      </c>
      <c r="C703" t="e">
        <v>#N/A</v>
      </c>
    </row>
    <row r="704" spans="1:3" x14ac:dyDescent="0.25">
      <c r="A704" s="2">
        <v>43983</v>
      </c>
      <c r="B704">
        <v>20.9</v>
      </c>
      <c r="C704">
        <v>5.3819999999999997</v>
      </c>
    </row>
    <row r="705" spans="1:3" x14ac:dyDescent="0.25">
      <c r="A705" s="2">
        <v>43984</v>
      </c>
      <c r="B705">
        <v>22</v>
      </c>
      <c r="C705">
        <v>5.9020000000000001</v>
      </c>
    </row>
    <row r="706" spans="1:3" x14ac:dyDescent="0.25">
      <c r="A706" s="2">
        <v>43985</v>
      </c>
      <c r="B706">
        <v>22.01</v>
      </c>
      <c r="C706">
        <v>6.2890009999999998</v>
      </c>
    </row>
    <row r="707" spans="1:3" x14ac:dyDescent="0.25">
      <c r="A707" s="2">
        <v>43986</v>
      </c>
      <c r="B707">
        <v>22.14</v>
      </c>
      <c r="C707">
        <v>6.4</v>
      </c>
    </row>
    <row r="708" spans="1:3" x14ac:dyDescent="0.25">
      <c r="A708" s="2">
        <v>43987</v>
      </c>
      <c r="B708">
        <v>23.17</v>
      </c>
      <c r="C708">
        <v>6.7679999999999998</v>
      </c>
    </row>
    <row r="709" spans="1:3" x14ac:dyDescent="0.25">
      <c r="A709" s="2">
        <v>43988</v>
      </c>
      <c r="B709" t="e">
        <v>#N/A</v>
      </c>
      <c r="C709" t="e">
        <v>#N/A</v>
      </c>
    </row>
    <row r="710" spans="1:3" x14ac:dyDescent="0.25">
      <c r="A710" s="2">
        <v>43989</v>
      </c>
      <c r="B710" t="e">
        <v>#N/A</v>
      </c>
      <c r="C710" t="e">
        <v>#N/A</v>
      </c>
    </row>
    <row r="711" spans="1:3" x14ac:dyDescent="0.25">
      <c r="A711" s="2">
        <v>43990</v>
      </c>
      <c r="B711">
        <v>22.65</v>
      </c>
      <c r="C711">
        <v>6.2969999999999997</v>
      </c>
    </row>
    <row r="712" spans="1:3" x14ac:dyDescent="0.25">
      <c r="A712" s="2">
        <v>43991</v>
      </c>
      <c r="B712">
        <v>22.42</v>
      </c>
      <c r="C712">
        <v>5.9240000000000004</v>
      </c>
    </row>
    <row r="713" spans="1:3" x14ac:dyDescent="0.25">
      <c r="A713" s="2">
        <v>43992</v>
      </c>
      <c r="B713">
        <v>22.85</v>
      </c>
      <c r="C713">
        <v>5.9470010000000002</v>
      </c>
    </row>
    <row r="714" spans="1:3" x14ac:dyDescent="0.25">
      <c r="A714" s="2">
        <v>43993</v>
      </c>
      <c r="B714">
        <v>22.21</v>
      </c>
      <c r="C714">
        <v>6.0129999999999999</v>
      </c>
    </row>
    <row r="715" spans="1:3" x14ac:dyDescent="0.25">
      <c r="A715" s="2">
        <v>43994</v>
      </c>
      <c r="B715">
        <v>21.93</v>
      </c>
      <c r="C715">
        <v>6.2210000000000001</v>
      </c>
    </row>
    <row r="716" spans="1:3" x14ac:dyDescent="0.25">
      <c r="A716" s="2">
        <v>43995</v>
      </c>
      <c r="B716" t="e">
        <v>#N/A</v>
      </c>
      <c r="C716" t="e">
        <v>#N/A</v>
      </c>
    </row>
    <row r="717" spans="1:3" x14ac:dyDescent="0.25">
      <c r="A717" s="2">
        <v>43996</v>
      </c>
      <c r="B717" t="e">
        <v>#N/A</v>
      </c>
      <c r="C717" t="e">
        <v>#N/A</v>
      </c>
    </row>
    <row r="718" spans="1:3" x14ac:dyDescent="0.25">
      <c r="A718" s="2">
        <v>43997</v>
      </c>
      <c r="B718">
        <v>22.1</v>
      </c>
      <c r="C718">
        <v>6.3810010000000004</v>
      </c>
    </row>
    <row r="719" spans="1:3" x14ac:dyDescent="0.25">
      <c r="A719" s="2">
        <v>43998</v>
      </c>
      <c r="B719">
        <v>22.72</v>
      </c>
      <c r="C719">
        <v>6.181</v>
      </c>
    </row>
    <row r="720" spans="1:3" x14ac:dyDescent="0.25">
      <c r="A720" s="2">
        <v>43999</v>
      </c>
      <c r="B720">
        <v>22.69</v>
      </c>
      <c r="C720">
        <v>6.1950000000000003</v>
      </c>
    </row>
    <row r="721" spans="1:3" x14ac:dyDescent="0.25">
      <c r="A721" s="2">
        <v>44000</v>
      </c>
      <c r="B721">
        <v>24.4</v>
      </c>
      <c r="C721">
        <v>6.4349999999999996</v>
      </c>
    </row>
    <row r="722" spans="1:3" x14ac:dyDescent="0.25">
      <c r="A722" s="2">
        <v>44001</v>
      </c>
      <c r="B722">
        <v>24.09</v>
      </c>
      <c r="C722">
        <v>6.5529999999999999</v>
      </c>
    </row>
    <row r="723" spans="1:3" x14ac:dyDescent="0.25">
      <c r="A723" s="2">
        <v>44002</v>
      </c>
      <c r="B723" t="e">
        <v>#N/A</v>
      </c>
      <c r="C723" t="e">
        <v>#N/A</v>
      </c>
    </row>
    <row r="724" spans="1:3" x14ac:dyDescent="0.25">
      <c r="A724" s="2">
        <v>44003</v>
      </c>
      <c r="B724" t="e">
        <v>#N/A</v>
      </c>
      <c r="C724" t="e">
        <v>#N/A</v>
      </c>
    </row>
    <row r="725" spans="1:3" x14ac:dyDescent="0.25">
      <c r="A725" s="2">
        <v>44004</v>
      </c>
      <c r="B725">
        <v>24.46</v>
      </c>
      <c r="C725">
        <v>6.4880000000000004</v>
      </c>
    </row>
    <row r="726" spans="1:3" x14ac:dyDescent="0.25">
      <c r="A726" s="2">
        <v>44005</v>
      </c>
      <c r="B726">
        <v>25.35</v>
      </c>
      <c r="C726">
        <v>6.7279999999999998</v>
      </c>
    </row>
    <row r="727" spans="1:3" x14ac:dyDescent="0.25">
      <c r="A727" s="2">
        <v>44006</v>
      </c>
      <c r="B727">
        <v>25.33</v>
      </c>
      <c r="C727">
        <v>6.484</v>
      </c>
    </row>
    <row r="728" spans="1:3" x14ac:dyDescent="0.25">
      <c r="A728" s="2">
        <v>44007</v>
      </c>
      <c r="B728">
        <v>25.11</v>
      </c>
      <c r="C728">
        <v>6.2359999999999998</v>
      </c>
    </row>
    <row r="729" spans="1:3" x14ac:dyDescent="0.25">
      <c r="A729" s="2">
        <v>44008</v>
      </c>
      <c r="B729">
        <v>24.66</v>
      </c>
      <c r="C729">
        <v>6.2350000000000003</v>
      </c>
    </row>
    <row r="730" spans="1:3" x14ac:dyDescent="0.25">
      <c r="A730" s="2">
        <v>44009</v>
      </c>
      <c r="B730" t="e">
        <v>#N/A</v>
      </c>
      <c r="C730" t="e">
        <v>#N/A</v>
      </c>
    </row>
    <row r="731" spans="1:3" x14ac:dyDescent="0.25">
      <c r="A731" s="2">
        <v>44010</v>
      </c>
      <c r="B731" t="e">
        <v>#N/A</v>
      </c>
      <c r="C731" t="e">
        <v>#N/A</v>
      </c>
    </row>
    <row r="732" spans="1:3" x14ac:dyDescent="0.25">
      <c r="A732" s="2">
        <v>44011</v>
      </c>
      <c r="B732">
        <v>26.55</v>
      </c>
      <c r="C732">
        <v>6.65</v>
      </c>
    </row>
    <row r="733" spans="1:3" x14ac:dyDescent="0.25">
      <c r="A733" s="2">
        <v>44012</v>
      </c>
      <c r="B733">
        <v>26.95</v>
      </c>
      <c r="C733">
        <v>6.6719999999999997</v>
      </c>
    </row>
    <row r="734" spans="1:3" x14ac:dyDescent="0.25">
      <c r="A734" s="2">
        <v>44013</v>
      </c>
      <c r="B734">
        <v>27.69</v>
      </c>
      <c r="C734">
        <v>6.48</v>
      </c>
    </row>
    <row r="735" spans="1:3" x14ac:dyDescent="0.25">
      <c r="A735" s="2">
        <v>44014</v>
      </c>
      <c r="B735">
        <v>27.35</v>
      </c>
      <c r="C735">
        <v>6.6150000000000002</v>
      </c>
    </row>
    <row r="736" spans="1:3" x14ac:dyDescent="0.25">
      <c r="A736" s="2">
        <v>44015</v>
      </c>
      <c r="B736">
        <v>27.89</v>
      </c>
      <c r="C736">
        <v>6.7469999999999999</v>
      </c>
    </row>
    <row r="737" spans="1:3" x14ac:dyDescent="0.25">
      <c r="A737" s="2">
        <v>44016</v>
      </c>
      <c r="B737" t="e">
        <v>#N/A</v>
      </c>
      <c r="C737" t="e">
        <v>#N/A</v>
      </c>
    </row>
    <row r="738" spans="1:3" x14ac:dyDescent="0.25">
      <c r="A738" s="2">
        <v>44017</v>
      </c>
      <c r="B738" t="e">
        <v>#N/A</v>
      </c>
      <c r="C738" t="e">
        <v>#N/A</v>
      </c>
    </row>
    <row r="739" spans="1:3" x14ac:dyDescent="0.25">
      <c r="A739" s="2">
        <v>44018</v>
      </c>
      <c r="B739">
        <v>29.68</v>
      </c>
      <c r="C739">
        <v>6.9279999999999999</v>
      </c>
    </row>
    <row r="740" spans="1:3" x14ac:dyDescent="0.25">
      <c r="A740" s="2">
        <v>44019</v>
      </c>
      <c r="B740">
        <v>29.36</v>
      </c>
      <c r="C740">
        <v>6.9290000000000003</v>
      </c>
    </row>
    <row r="741" spans="1:3" x14ac:dyDescent="0.25">
      <c r="A741" s="2">
        <v>44020</v>
      </c>
      <c r="B741">
        <v>29.29</v>
      </c>
      <c r="C741">
        <v>6.77</v>
      </c>
    </row>
    <row r="742" spans="1:3" x14ac:dyDescent="0.25">
      <c r="A742" s="2">
        <v>44021</v>
      </c>
      <c r="B742">
        <v>28.58</v>
      </c>
      <c r="C742">
        <v>6.5910000000000002</v>
      </c>
    </row>
    <row r="743" spans="1:3" x14ac:dyDescent="0.25">
      <c r="A743" s="2">
        <v>44022</v>
      </c>
      <c r="B743">
        <v>28.98</v>
      </c>
      <c r="C743">
        <v>6.4109999999999996</v>
      </c>
    </row>
    <row r="744" spans="1:3" x14ac:dyDescent="0.25">
      <c r="A744" s="2">
        <v>44023</v>
      </c>
      <c r="B744" t="e">
        <v>#N/A</v>
      </c>
      <c r="C744" t="e">
        <v>#N/A</v>
      </c>
    </row>
    <row r="745" spans="1:3" x14ac:dyDescent="0.25">
      <c r="A745" s="2">
        <v>44024</v>
      </c>
      <c r="B745" t="e">
        <v>#N/A</v>
      </c>
      <c r="C745" t="e">
        <v>#N/A</v>
      </c>
    </row>
    <row r="746" spans="1:3" x14ac:dyDescent="0.25">
      <c r="A746" s="2">
        <v>44025</v>
      </c>
      <c r="B746">
        <v>29.31</v>
      </c>
      <c r="C746">
        <v>6.0190000000000001</v>
      </c>
    </row>
    <row r="747" spans="1:3" x14ac:dyDescent="0.25">
      <c r="A747" s="2">
        <v>44026</v>
      </c>
      <c r="B747">
        <v>29.6</v>
      </c>
      <c r="C747">
        <v>5.8280000000000003</v>
      </c>
    </row>
    <row r="748" spans="1:3" x14ac:dyDescent="0.25">
      <c r="A748" s="2">
        <v>44027</v>
      </c>
      <c r="B748">
        <v>28.81</v>
      </c>
      <c r="C748">
        <v>5.8949999999999996</v>
      </c>
    </row>
    <row r="749" spans="1:3" x14ac:dyDescent="0.25">
      <c r="A749" s="2">
        <v>44028</v>
      </c>
      <c r="B749">
        <v>26.54</v>
      </c>
      <c r="C749">
        <v>5.7759999999999998</v>
      </c>
    </row>
    <row r="750" spans="1:3" x14ac:dyDescent="0.25">
      <c r="A750" s="2">
        <v>44029</v>
      </c>
      <c r="B750">
        <v>27.75</v>
      </c>
      <c r="C750">
        <v>5.8109999999999999</v>
      </c>
    </row>
    <row r="751" spans="1:3" x14ac:dyDescent="0.25">
      <c r="A751" s="2">
        <v>44030</v>
      </c>
      <c r="B751" t="e">
        <v>#N/A</v>
      </c>
      <c r="C751" t="e">
        <v>#N/A</v>
      </c>
    </row>
    <row r="752" spans="1:3" x14ac:dyDescent="0.25">
      <c r="A752" s="2">
        <v>44031</v>
      </c>
      <c r="B752" t="e">
        <v>#N/A</v>
      </c>
      <c r="C752" t="e">
        <v>#N/A</v>
      </c>
    </row>
    <row r="753" spans="1:3" x14ac:dyDescent="0.25">
      <c r="A753" s="2">
        <v>44032</v>
      </c>
      <c r="B753">
        <v>26.1</v>
      </c>
      <c r="C753">
        <v>5.452</v>
      </c>
    </row>
    <row r="754" spans="1:3" x14ac:dyDescent="0.25">
      <c r="A754" s="2">
        <v>44033</v>
      </c>
      <c r="B754">
        <v>26.55</v>
      </c>
      <c r="C754">
        <v>5.5010000000000003</v>
      </c>
    </row>
    <row r="755" spans="1:3" x14ac:dyDescent="0.25">
      <c r="A755" s="2">
        <v>44034</v>
      </c>
      <c r="B755">
        <v>26.57</v>
      </c>
      <c r="C755">
        <v>5.49</v>
      </c>
    </row>
    <row r="756" spans="1:3" x14ac:dyDescent="0.25">
      <c r="A756" s="2">
        <v>44035</v>
      </c>
      <c r="B756">
        <v>27.27</v>
      </c>
      <c r="C756">
        <v>5.6029999999999998</v>
      </c>
    </row>
    <row r="757" spans="1:3" x14ac:dyDescent="0.25">
      <c r="A757" s="2">
        <v>44036</v>
      </c>
      <c r="B757">
        <v>26.31</v>
      </c>
      <c r="C757">
        <v>5.6269999999999998</v>
      </c>
    </row>
    <row r="758" spans="1:3" x14ac:dyDescent="0.25">
      <c r="A758" s="2">
        <v>44037</v>
      </c>
      <c r="B758" t="e">
        <v>#N/A</v>
      </c>
      <c r="C758" t="e">
        <v>#N/A</v>
      </c>
    </row>
    <row r="759" spans="1:3" x14ac:dyDescent="0.25">
      <c r="A759" s="2">
        <v>44038</v>
      </c>
      <c r="B759" t="e">
        <v>#N/A</v>
      </c>
      <c r="C759" t="e">
        <v>#N/A</v>
      </c>
    </row>
    <row r="760" spans="1:3" x14ac:dyDescent="0.25">
      <c r="A760" s="2">
        <v>44039</v>
      </c>
      <c r="B760">
        <v>24.95</v>
      </c>
      <c r="C760">
        <v>5.4779999999999998</v>
      </c>
    </row>
    <row r="761" spans="1:3" x14ac:dyDescent="0.25">
      <c r="A761" s="2">
        <v>44040</v>
      </c>
      <c r="B761">
        <v>25.69</v>
      </c>
      <c r="C761">
        <v>5.64</v>
      </c>
    </row>
    <row r="762" spans="1:3" x14ac:dyDescent="0.25">
      <c r="A762" s="2">
        <v>44041</v>
      </c>
      <c r="B762">
        <v>26.14</v>
      </c>
      <c r="C762">
        <v>5.867</v>
      </c>
    </row>
    <row r="763" spans="1:3" x14ac:dyDescent="0.25">
      <c r="A763" s="2">
        <v>44042</v>
      </c>
      <c r="B763">
        <v>25.5</v>
      </c>
      <c r="C763">
        <v>5.9870000000000001</v>
      </c>
    </row>
    <row r="764" spans="1:3" x14ac:dyDescent="0.25">
      <c r="A764" s="2">
        <v>44043</v>
      </c>
      <c r="B764">
        <v>26.23</v>
      </c>
      <c r="C764">
        <v>6.0229999999999997</v>
      </c>
    </row>
    <row r="765" spans="1:3" x14ac:dyDescent="0.25">
      <c r="A765" s="2">
        <v>44044</v>
      </c>
      <c r="B765" t="e">
        <v>#N/A</v>
      </c>
      <c r="C765" t="e">
        <v>#N/A</v>
      </c>
    </row>
    <row r="766" spans="1:3" x14ac:dyDescent="0.25">
      <c r="A766" s="2">
        <v>44045</v>
      </c>
      <c r="B766" t="e">
        <v>#N/A</v>
      </c>
      <c r="C766" t="e">
        <v>#N/A</v>
      </c>
    </row>
    <row r="767" spans="1:3" x14ac:dyDescent="0.25">
      <c r="A767" s="2">
        <v>44046</v>
      </c>
      <c r="B767">
        <v>26.07</v>
      </c>
      <c r="C767">
        <v>6.8020009999999997</v>
      </c>
    </row>
    <row r="768" spans="1:3" x14ac:dyDescent="0.25">
      <c r="A768" s="2">
        <v>44047</v>
      </c>
      <c r="B768">
        <v>26.78</v>
      </c>
      <c r="C768">
        <v>7.3550000000000004</v>
      </c>
    </row>
    <row r="769" spans="1:3" x14ac:dyDescent="0.25">
      <c r="A769" s="2">
        <v>44048</v>
      </c>
      <c r="B769">
        <v>26.73</v>
      </c>
      <c r="C769">
        <v>7.32</v>
      </c>
    </row>
    <row r="770" spans="1:3" x14ac:dyDescent="0.25">
      <c r="A770" s="2">
        <v>44049</v>
      </c>
      <c r="B770">
        <v>26.35</v>
      </c>
      <c r="C770">
        <v>7.9400009999999996</v>
      </c>
    </row>
    <row r="771" spans="1:3" x14ac:dyDescent="0.25">
      <c r="A771" s="2">
        <v>44050</v>
      </c>
      <c r="B771">
        <v>26.38</v>
      </c>
      <c r="C771">
        <v>7.931</v>
      </c>
    </row>
    <row r="772" spans="1:3" x14ac:dyDescent="0.25">
      <c r="A772" s="2">
        <v>44051</v>
      </c>
      <c r="B772" t="e">
        <v>#N/A</v>
      </c>
      <c r="C772" t="e">
        <v>#N/A</v>
      </c>
    </row>
    <row r="773" spans="1:3" x14ac:dyDescent="0.25">
      <c r="A773" s="2">
        <v>44052</v>
      </c>
      <c r="B773" t="e">
        <v>#N/A</v>
      </c>
      <c r="C773" t="e">
        <v>#N/A</v>
      </c>
    </row>
    <row r="774" spans="1:3" x14ac:dyDescent="0.25">
      <c r="A774" s="2">
        <v>44053</v>
      </c>
      <c r="B774">
        <v>26.68</v>
      </c>
      <c r="C774">
        <v>7.5890000000000004</v>
      </c>
    </row>
    <row r="775" spans="1:3" x14ac:dyDescent="0.25">
      <c r="A775" s="2">
        <v>44054</v>
      </c>
      <c r="B775">
        <v>26.16</v>
      </c>
      <c r="C775">
        <v>7.4160000000000004</v>
      </c>
    </row>
    <row r="776" spans="1:3" x14ac:dyDescent="0.25">
      <c r="A776" s="2">
        <v>44055</v>
      </c>
      <c r="B776">
        <v>25.94</v>
      </c>
      <c r="C776">
        <v>7.1719999999999997</v>
      </c>
    </row>
    <row r="777" spans="1:3" x14ac:dyDescent="0.25">
      <c r="A777" s="2">
        <v>44056</v>
      </c>
      <c r="B777">
        <v>25.4</v>
      </c>
      <c r="C777">
        <v>7.3120000000000003</v>
      </c>
    </row>
    <row r="778" spans="1:3" x14ac:dyDescent="0.25">
      <c r="A778" s="2">
        <v>44057</v>
      </c>
      <c r="B778">
        <v>25.44</v>
      </c>
      <c r="C778">
        <v>8.0190000000000001</v>
      </c>
    </row>
    <row r="779" spans="1:3" x14ac:dyDescent="0.25">
      <c r="A779" s="2">
        <v>44058</v>
      </c>
      <c r="B779" t="e">
        <v>#N/A</v>
      </c>
      <c r="C779" t="e">
        <v>#N/A</v>
      </c>
    </row>
    <row r="780" spans="1:3" x14ac:dyDescent="0.25">
      <c r="A780" s="2">
        <v>44059</v>
      </c>
      <c r="B780" t="e">
        <v>#N/A</v>
      </c>
      <c r="C780" t="e">
        <v>#N/A</v>
      </c>
    </row>
    <row r="781" spans="1:3" x14ac:dyDescent="0.25">
      <c r="A781" s="2">
        <v>44060</v>
      </c>
      <c r="B781">
        <v>26.26</v>
      </c>
      <c r="C781">
        <v>8.1810010000000002</v>
      </c>
    </row>
    <row r="782" spans="1:3" x14ac:dyDescent="0.25">
      <c r="A782" s="2">
        <v>44061</v>
      </c>
      <c r="B782">
        <v>26.51</v>
      </c>
      <c r="C782">
        <v>8.5490010000000005</v>
      </c>
    </row>
    <row r="783" spans="1:3" x14ac:dyDescent="0.25">
      <c r="A783" s="2">
        <v>44062</v>
      </c>
      <c r="B783">
        <v>26.2</v>
      </c>
      <c r="C783">
        <v>8.3530010000000008</v>
      </c>
    </row>
    <row r="784" spans="1:3" x14ac:dyDescent="0.25">
      <c r="A784" s="2">
        <v>44063</v>
      </c>
      <c r="B784">
        <v>25.88</v>
      </c>
      <c r="C784">
        <v>8.1500009999999996</v>
      </c>
    </row>
    <row r="785" spans="1:3" x14ac:dyDescent="0.25">
      <c r="A785" s="2">
        <v>44064</v>
      </c>
      <c r="B785">
        <v>25.63</v>
      </c>
      <c r="C785">
        <v>7.6219999999999999</v>
      </c>
    </row>
    <row r="786" spans="1:3" x14ac:dyDescent="0.25">
      <c r="A786" s="2">
        <v>44065</v>
      </c>
      <c r="B786" t="e">
        <v>#N/A</v>
      </c>
      <c r="C786" t="e">
        <v>#N/A</v>
      </c>
    </row>
    <row r="787" spans="1:3" x14ac:dyDescent="0.25">
      <c r="A787" s="2">
        <v>44066</v>
      </c>
      <c r="B787" t="e">
        <v>#N/A</v>
      </c>
      <c r="C787" t="e">
        <v>#N/A</v>
      </c>
    </row>
    <row r="788" spans="1:3" x14ac:dyDescent="0.25">
      <c r="A788" s="2">
        <v>44067</v>
      </c>
      <c r="B788">
        <v>27.46</v>
      </c>
      <c r="C788">
        <v>8.3610000000000007</v>
      </c>
    </row>
    <row r="789" spans="1:3" x14ac:dyDescent="0.25">
      <c r="A789" s="2">
        <v>44068</v>
      </c>
      <c r="B789">
        <v>28.59</v>
      </c>
      <c r="C789">
        <v>8.8670010000000001</v>
      </c>
    </row>
    <row r="790" spans="1:3" x14ac:dyDescent="0.25">
      <c r="A790" s="2">
        <v>44069</v>
      </c>
      <c r="B790">
        <v>28.6</v>
      </c>
      <c r="C790">
        <v>9.1489999999999991</v>
      </c>
    </row>
    <row r="791" spans="1:3" x14ac:dyDescent="0.25">
      <c r="A791" s="2">
        <v>44070</v>
      </c>
      <c r="B791">
        <v>28.35</v>
      </c>
      <c r="C791">
        <v>8.8720009999999991</v>
      </c>
    </row>
    <row r="792" spans="1:3" x14ac:dyDescent="0.25">
      <c r="A792" s="2">
        <v>44071</v>
      </c>
      <c r="B792">
        <v>29.5</v>
      </c>
      <c r="C792">
        <v>11.169</v>
      </c>
    </row>
    <row r="793" spans="1:3" x14ac:dyDescent="0.25">
      <c r="A793" s="2">
        <v>44072</v>
      </c>
      <c r="B793" t="e">
        <v>#N/A</v>
      </c>
      <c r="C793" t="e">
        <v>#N/A</v>
      </c>
    </row>
    <row r="794" spans="1:3" x14ac:dyDescent="0.25">
      <c r="A794" s="2">
        <v>44073</v>
      </c>
      <c r="B794" t="e">
        <v>#N/A</v>
      </c>
      <c r="C794" t="e">
        <v>#N/A</v>
      </c>
    </row>
    <row r="795" spans="1:3" x14ac:dyDescent="0.25">
      <c r="A795" s="2">
        <v>44074</v>
      </c>
      <c r="B795">
        <v>28.64</v>
      </c>
      <c r="C795">
        <v>11.239000000000001</v>
      </c>
    </row>
    <row r="796" spans="1:3" x14ac:dyDescent="0.25">
      <c r="A796" s="2">
        <v>44075</v>
      </c>
      <c r="B796">
        <v>27.72</v>
      </c>
      <c r="C796">
        <v>11.297000000000001</v>
      </c>
    </row>
    <row r="797" spans="1:3" x14ac:dyDescent="0.25">
      <c r="A797" s="2">
        <v>44076</v>
      </c>
      <c r="B797">
        <v>28.21</v>
      </c>
      <c r="C797">
        <v>11.11</v>
      </c>
    </row>
    <row r="798" spans="1:3" x14ac:dyDescent="0.25">
      <c r="A798" s="2">
        <v>44077</v>
      </c>
      <c r="B798">
        <v>28.72</v>
      </c>
      <c r="C798">
        <v>11.733000000000001</v>
      </c>
    </row>
    <row r="799" spans="1:3" x14ac:dyDescent="0.25">
      <c r="A799" s="2">
        <v>44078</v>
      </c>
      <c r="B799">
        <v>27.34</v>
      </c>
      <c r="C799">
        <v>11.682</v>
      </c>
    </row>
    <row r="800" spans="1:3" x14ac:dyDescent="0.25">
      <c r="A800" s="2">
        <v>44079</v>
      </c>
      <c r="B800" t="e">
        <v>#N/A</v>
      </c>
      <c r="C800" t="e">
        <v>#N/A</v>
      </c>
    </row>
    <row r="801" spans="1:3" x14ac:dyDescent="0.25">
      <c r="A801" s="2">
        <v>44080</v>
      </c>
      <c r="B801" t="e">
        <v>#N/A</v>
      </c>
      <c r="C801" t="e">
        <v>#N/A</v>
      </c>
    </row>
    <row r="802" spans="1:3" x14ac:dyDescent="0.25">
      <c r="A802" s="2">
        <v>44081</v>
      </c>
      <c r="B802">
        <v>27.04</v>
      </c>
      <c r="C802">
        <v>11.231999999999999</v>
      </c>
    </row>
    <row r="803" spans="1:3" x14ac:dyDescent="0.25">
      <c r="A803" s="2">
        <v>44082</v>
      </c>
      <c r="B803">
        <v>26.78</v>
      </c>
      <c r="C803">
        <v>10.802</v>
      </c>
    </row>
    <row r="804" spans="1:3" x14ac:dyDescent="0.25">
      <c r="A804" s="2">
        <v>44083</v>
      </c>
      <c r="B804">
        <v>27.19</v>
      </c>
      <c r="C804">
        <v>10.734</v>
      </c>
    </row>
    <row r="805" spans="1:3" x14ac:dyDescent="0.25">
      <c r="A805" s="2">
        <v>44084</v>
      </c>
      <c r="B805">
        <v>28.4</v>
      </c>
      <c r="C805">
        <v>10.516</v>
      </c>
    </row>
    <row r="806" spans="1:3" x14ac:dyDescent="0.25">
      <c r="A806" s="2">
        <v>44085</v>
      </c>
      <c r="B806">
        <v>28.24</v>
      </c>
      <c r="C806">
        <v>10.497</v>
      </c>
    </row>
    <row r="807" spans="1:3" x14ac:dyDescent="0.25">
      <c r="A807" s="2">
        <v>44086</v>
      </c>
      <c r="B807" t="e">
        <v>#N/A</v>
      </c>
      <c r="C807" t="e">
        <v>#N/A</v>
      </c>
    </row>
    <row r="808" spans="1:3" x14ac:dyDescent="0.25">
      <c r="A808" s="2">
        <v>44087</v>
      </c>
      <c r="B808" t="e">
        <v>#N/A</v>
      </c>
      <c r="C808" t="e">
        <v>#N/A</v>
      </c>
    </row>
    <row r="809" spans="1:3" x14ac:dyDescent="0.25">
      <c r="A809" s="2">
        <v>44088</v>
      </c>
      <c r="B809">
        <v>30.44</v>
      </c>
      <c r="C809">
        <v>10.707000000000001</v>
      </c>
    </row>
    <row r="810" spans="1:3" x14ac:dyDescent="0.25">
      <c r="A810" s="2">
        <v>44089</v>
      </c>
      <c r="B810">
        <v>29.76</v>
      </c>
      <c r="C810">
        <v>10.896000000000001</v>
      </c>
    </row>
    <row r="811" spans="1:3" x14ac:dyDescent="0.25">
      <c r="A811" s="2">
        <v>44090</v>
      </c>
      <c r="B811">
        <v>29.96</v>
      </c>
      <c r="C811">
        <v>11.318</v>
      </c>
    </row>
    <row r="812" spans="1:3" x14ac:dyDescent="0.25">
      <c r="A812" s="2">
        <v>44091</v>
      </c>
      <c r="B812">
        <v>28.41</v>
      </c>
      <c r="C812">
        <v>11.121</v>
      </c>
    </row>
    <row r="813" spans="1:3" x14ac:dyDescent="0.25">
      <c r="A813" s="2">
        <v>44092</v>
      </c>
      <c r="B813">
        <v>27.97</v>
      </c>
      <c r="C813">
        <v>11.475</v>
      </c>
    </row>
    <row r="814" spans="1:3" x14ac:dyDescent="0.25">
      <c r="A814" s="2">
        <v>44093</v>
      </c>
      <c r="B814" t="e">
        <v>#N/A</v>
      </c>
      <c r="C814" t="e">
        <v>#N/A</v>
      </c>
    </row>
    <row r="815" spans="1:3" x14ac:dyDescent="0.25">
      <c r="A815" s="2">
        <v>44094</v>
      </c>
      <c r="B815" t="e">
        <v>#N/A</v>
      </c>
      <c r="C815" t="e">
        <v>#N/A</v>
      </c>
    </row>
    <row r="816" spans="1:3" x14ac:dyDescent="0.25">
      <c r="A816" s="2">
        <v>44095</v>
      </c>
      <c r="B816">
        <v>26.38</v>
      </c>
      <c r="C816">
        <v>11.497</v>
      </c>
    </row>
    <row r="817" spans="1:3" x14ac:dyDescent="0.25">
      <c r="A817" s="2">
        <v>44096</v>
      </c>
      <c r="B817">
        <v>27.83</v>
      </c>
      <c r="C817">
        <v>11.704000000000001</v>
      </c>
    </row>
    <row r="818" spans="1:3" x14ac:dyDescent="0.25">
      <c r="A818" s="2">
        <v>44097</v>
      </c>
      <c r="B818">
        <v>26.48</v>
      </c>
      <c r="C818">
        <v>12.019</v>
      </c>
    </row>
    <row r="819" spans="1:3" x14ac:dyDescent="0.25">
      <c r="A819" s="2">
        <v>44098</v>
      </c>
      <c r="B819">
        <v>26.77</v>
      </c>
      <c r="C819">
        <v>11.634</v>
      </c>
    </row>
    <row r="820" spans="1:3" x14ac:dyDescent="0.25">
      <c r="A820" s="2">
        <v>44099</v>
      </c>
      <c r="B820">
        <v>26.15</v>
      </c>
      <c r="C820">
        <v>11.666</v>
      </c>
    </row>
    <row r="821" spans="1:3" x14ac:dyDescent="0.25">
      <c r="A821" s="2">
        <v>44100</v>
      </c>
      <c r="B821" t="e">
        <v>#N/A</v>
      </c>
      <c r="C821" t="e">
        <v>#N/A</v>
      </c>
    </row>
    <row r="822" spans="1:3" x14ac:dyDescent="0.25">
      <c r="A822" s="2">
        <v>44101</v>
      </c>
      <c r="B822" t="e">
        <v>#N/A</v>
      </c>
      <c r="C822" t="e">
        <v>#N/A</v>
      </c>
    </row>
    <row r="823" spans="1:3" x14ac:dyDescent="0.25">
      <c r="A823" s="2">
        <v>44102</v>
      </c>
      <c r="B823">
        <v>27.69</v>
      </c>
      <c r="C823">
        <v>12.352</v>
      </c>
    </row>
    <row r="824" spans="1:3" x14ac:dyDescent="0.25">
      <c r="A824" s="2">
        <v>44103</v>
      </c>
      <c r="B824">
        <v>26.79</v>
      </c>
      <c r="C824">
        <v>12.28</v>
      </c>
    </row>
    <row r="825" spans="1:3" x14ac:dyDescent="0.25">
      <c r="A825" s="2">
        <v>44104</v>
      </c>
      <c r="B825">
        <v>26.93</v>
      </c>
      <c r="C825">
        <v>13.286</v>
      </c>
    </row>
    <row r="826" spans="1:3" x14ac:dyDescent="0.25">
      <c r="A826" s="2">
        <v>44105</v>
      </c>
      <c r="B826">
        <v>26.51</v>
      </c>
      <c r="C826">
        <v>13.180999999999999</v>
      </c>
    </row>
    <row r="827" spans="1:3" x14ac:dyDescent="0.25">
      <c r="A827" s="2">
        <v>44106</v>
      </c>
      <c r="B827">
        <v>27.03</v>
      </c>
      <c r="C827">
        <v>13.026</v>
      </c>
    </row>
    <row r="828" spans="1:3" x14ac:dyDescent="0.25">
      <c r="A828" s="2">
        <v>44107</v>
      </c>
      <c r="B828" t="e">
        <v>#N/A</v>
      </c>
      <c r="C828" t="e">
        <v>#N/A</v>
      </c>
    </row>
    <row r="829" spans="1:3" x14ac:dyDescent="0.25">
      <c r="A829" s="2">
        <v>44108</v>
      </c>
      <c r="B829" t="e">
        <v>#N/A</v>
      </c>
      <c r="C829" t="e">
        <v>#N/A</v>
      </c>
    </row>
    <row r="830" spans="1:3" x14ac:dyDescent="0.25">
      <c r="A830" s="2">
        <v>44109</v>
      </c>
      <c r="B830">
        <v>26.94</v>
      </c>
      <c r="C830">
        <v>13.419</v>
      </c>
    </row>
    <row r="831" spans="1:3" x14ac:dyDescent="0.25">
      <c r="A831" s="2">
        <v>44110</v>
      </c>
      <c r="B831">
        <v>26.79</v>
      </c>
      <c r="C831">
        <v>13.307</v>
      </c>
    </row>
    <row r="832" spans="1:3" x14ac:dyDescent="0.25">
      <c r="A832" s="2">
        <v>44111</v>
      </c>
      <c r="B832">
        <v>26.9</v>
      </c>
      <c r="C832">
        <v>13.709</v>
      </c>
    </row>
    <row r="833" spans="1:3" x14ac:dyDescent="0.25">
      <c r="A833" s="2">
        <v>44112</v>
      </c>
      <c r="B833">
        <v>26.34</v>
      </c>
      <c r="C833">
        <v>13.9</v>
      </c>
    </row>
    <row r="834" spans="1:3" x14ac:dyDescent="0.25">
      <c r="A834" s="2">
        <v>44113</v>
      </c>
      <c r="B834">
        <v>25.71</v>
      </c>
      <c r="C834">
        <v>13.753</v>
      </c>
    </row>
    <row r="835" spans="1:3" x14ac:dyDescent="0.25">
      <c r="A835" s="2">
        <v>44114</v>
      </c>
      <c r="B835" t="e">
        <v>#N/A</v>
      </c>
      <c r="C835" t="e">
        <v>#N/A</v>
      </c>
    </row>
    <row r="836" spans="1:3" x14ac:dyDescent="0.25">
      <c r="A836" s="2">
        <v>44115</v>
      </c>
      <c r="B836" t="e">
        <v>#N/A</v>
      </c>
      <c r="C836" t="e">
        <v>#N/A</v>
      </c>
    </row>
    <row r="837" spans="1:3" x14ac:dyDescent="0.25">
      <c r="A837" s="2">
        <v>44116</v>
      </c>
      <c r="B837">
        <v>25.87</v>
      </c>
      <c r="C837">
        <v>13.837999999999999</v>
      </c>
    </row>
    <row r="838" spans="1:3" x14ac:dyDescent="0.25">
      <c r="A838" s="2">
        <v>44117</v>
      </c>
      <c r="B838">
        <v>25.22</v>
      </c>
      <c r="C838">
        <v>13.596</v>
      </c>
    </row>
    <row r="839" spans="1:3" x14ac:dyDescent="0.25">
      <c r="A839" s="2">
        <v>44118</v>
      </c>
      <c r="B839">
        <v>25.75</v>
      </c>
      <c r="C839">
        <v>13.872</v>
      </c>
    </row>
    <row r="840" spans="1:3" x14ac:dyDescent="0.25">
      <c r="A840" s="2">
        <v>44119</v>
      </c>
      <c r="B840">
        <v>24.96</v>
      </c>
      <c r="C840">
        <v>14.239000000000001</v>
      </c>
    </row>
    <row r="841" spans="1:3" x14ac:dyDescent="0.25">
      <c r="A841" s="2">
        <v>44120</v>
      </c>
      <c r="B841">
        <v>24.89</v>
      </c>
      <c r="C841">
        <v>14.499000000000001</v>
      </c>
    </row>
    <row r="842" spans="1:3" x14ac:dyDescent="0.25">
      <c r="A842" s="2">
        <v>44121</v>
      </c>
      <c r="B842" t="e">
        <v>#N/A</v>
      </c>
      <c r="C842" t="e">
        <v>#N/A</v>
      </c>
    </row>
    <row r="843" spans="1:3" x14ac:dyDescent="0.25">
      <c r="A843" s="2">
        <v>44122</v>
      </c>
      <c r="B843" t="e">
        <v>#N/A</v>
      </c>
      <c r="C843" t="e">
        <v>#N/A</v>
      </c>
    </row>
    <row r="844" spans="1:3" x14ac:dyDescent="0.25">
      <c r="A844" s="2">
        <v>44123</v>
      </c>
      <c r="B844">
        <v>24.98</v>
      </c>
      <c r="C844">
        <v>14.718</v>
      </c>
    </row>
    <row r="845" spans="1:3" x14ac:dyDescent="0.25">
      <c r="A845" s="2">
        <v>44124</v>
      </c>
      <c r="B845">
        <v>24.41</v>
      </c>
      <c r="C845">
        <v>14.895</v>
      </c>
    </row>
    <row r="846" spans="1:3" x14ac:dyDescent="0.25">
      <c r="A846" s="2">
        <v>44125</v>
      </c>
      <c r="B846">
        <v>23.56</v>
      </c>
      <c r="C846">
        <v>14.867000000000001</v>
      </c>
    </row>
    <row r="847" spans="1:3" x14ac:dyDescent="0.25">
      <c r="A847" s="2">
        <v>44126</v>
      </c>
      <c r="B847">
        <v>24.18</v>
      </c>
      <c r="C847">
        <v>15.257</v>
      </c>
    </row>
    <row r="848" spans="1:3" x14ac:dyDescent="0.25">
      <c r="A848" s="2">
        <v>44127</v>
      </c>
      <c r="B848">
        <v>25.49</v>
      </c>
      <c r="C848">
        <v>15.41</v>
      </c>
    </row>
    <row r="849" spans="1:3" x14ac:dyDescent="0.25">
      <c r="A849" s="2">
        <v>44128</v>
      </c>
      <c r="B849" t="e">
        <v>#N/A</v>
      </c>
      <c r="C849" t="e">
        <v>#N/A</v>
      </c>
    </row>
    <row r="850" spans="1:3" x14ac:dyDescent="0.25">
      <c r="A850" s="2">
        <v>44129</v>
      </c>
      <c r="B850" t="e">
        <v>#N/A</v>
      </c>
      <c r="C850" t="e">
        <v>#N/A</v>
      </c>
    </row>
    <row r="851" spans="1:3" x14ac:dyDescent="0.25">
      <c r="A851" s="2">
        <v>44130</v>
      </c>
      <c r="B851">
        <v>23.85</v>
      </c>
      <c r="C851">
        <v>14.866</v>
      </c>
    </row>
    <row r="852" spans="1:3" x14ac:dyDescent="0.25">
      <c r="A852" s="2">
        <v>44131</v>
      </c>
      <c r="B852">
        <v>24.07</v>
      </c>
      <c r="C852">
        <v>14.743</v>
      </c>
    </row>
    <row r="853" spans="1:3" x14ac:dyDescent="0.25">
      <c r="A853" s="2">
        <v>44132</v>
      </c>
      <c r="B853">
        <v>23.03</v>
      </c>
      <c r="C853">
        <v>14.487</v>
      </c>
    </row>
    <row r="854" spans="1:3" x14ac:dyDescent="0.25">
      <c r="A854" s="2">
        <v>44133</v>
      </c>
      <c r="B854">
        <v>23.67</v>
      </c>
      <c r="C854">
        <v>14.215999999999999</v>
      </c>
    </row>
    <row r="855" spans="1:3" x14ac:dyDescent="0.25">
      <c r="A855" s="2">
        <v>44134</v>
      </c>
      <c r="B855">
        <v>23.71</v>
      </c>
      <c r="C855">
        <v>14.061</v>
      </c>
    </row>
    <row r="856" spans="1:3" x14ac:dyDescent="0.25">
      <c r="A856" s="2">
        <v>44135</v>
      </c>
      <c r="B856" t="e">
        <v>#N/A</v>
      </c>
      <c r="C856" t="e">
        <v>#N/A</v>
      </c>
    </row>
    <row r="857" spans="1:3" x14ac:dyDescent="0.25">
      <c r="A857" s="2">
        <v>44136</v>
      </c>
      <c r="B857" t="e">
        <v>#N/A</v>
      </c>
      <c r="C857" t="e">
        <v>#N/A</v>
      </c>
    </row>
    <row r="858" spans="1:3" x14ac:dyDescent="0.25">
      <c r="A858" s="2">
        <v>44137</v>
      </c>
      <c r="B858">
        <v>23.67</v>
      </c>
      <c r="C858">
        <v>13.656000000000001</v>
      </c>
    </row>
    <row r="859" spans="1:3" x14ac:dyDescent="0.25">
      <c r="A859" s="2">
        <v>44138</v>
      </c>
      <c r="B859">
        <v>24.39</v>
      </c>
      <c r="C859">
        <v>13.664999999999999</v>
      </c>
    </row>
    <row r="860" spans="1:3" x14ac:dyDescent="0.25">
      <c r="A860" s="2">
        <v>44139</v>
      </c>
      <c r="B860">
        <v>25.11</v>
      </c>
      <c r="C860">
        <v>13.882999999999999</v>
      </c>
    </row>
    <row r="861" spans="1:3" x14ac:dyDescent="0.25">
      <c r="A861" s="2">
        <v>44140</v>
      </c>
      <c r="B861">
        <v>25.98</v>
      </c>
      <c r="C861">
        <v>14.456</v>
      </c>
    </row>
    <row r="862" spans="1:3" x14ac:dyDescent="0.25">
      <c r="A862" s="2">
        <v>44141</v>
      </c>
      <c r="B862">
        <v>25.42</v>
      </c>
      <c r="C862">
        <v>13.901999999999999</v>
      </c>
    </row>
    <row r="863" spans="1:3" x14ac:dyDescent="0.25">
      <c r="A863" s="2">
        <v>44142</v>
      </c>
      <c r="B863" t="e">
        <v>#N/A</v>
      </c>
      <c r="C863" t="e">
        <v>#N/A</v>
      </c>
    </row>
    <row r="864" spans="1:3" x14ac:dyDescent="0.25">
      <c r="A864" s="2">
        <v>44143</v>
      </c>
      <c r="B864" t="e">
        <v>#N/A</v>
      </c>
      <c r="C864" t="e">
        <v>#N/A</v>
      </c>
    </row>
    <row r="865" spans="1:3" x14ac:dyDescent="0.25">
      <c r="A865" s="2">
        <v>44144</v>
      </c>
      <c r="B865">
        <v>26.55</v>
      </c>
      <c r="C865">
        <v>13.853999999999999</v>
      </c>
    </row>
    <row r="866" spans="1:3" x14ac:dyDescent="0.25">
      <c r="A866" s="2">
        <v>44145</v>
      </c>
      <c r="B866">
        <v>26.23</v>
      </c>
      <c r="C866">
        <v>14.035</v>
      </c>
    </row>
    <row r="867" spans="1:3" x14ac:dyDescent="0.25">
      <c r="A867" s="2">
        <v>44146</v>
      </c>
      <c r="B867">
        <v>26.13</v>
      </c>
      <c r="C867">
        <v>14.096</v>
      </c>
    </row>
    <row r="868" spans="1:3" x14ac:dyDescent="0.25">
      <c r="A868" s="2">
        <v>44147</v>
      </c>
      <c r="B868">
        <v>25.92</v>
      </c>
      <c r="C868">
        <v>14.000999999999999</v>
      </c>
    </row>
    <row r="869" spans="1:3" x14ac:dyDescent="0.25">
      <c r="A869" s="2">
        <v>44148</v>
      </c>
      <c r="B869">
        <v>26.28</v>
      </c>
      <c r="C869">
        <v>14.239000000000001</v>
      </c>
    </row>
    <row r="870" spans="1:3" x14ac:dyDescent="0.25">
      <c r="A870" s="2">
        <v>44149</v>
      </c>
      <c r="B870" t="e">
        <v>#N/A</v>
      </c>
      <c r="C870" t="e">
        <v>#N/A</v>
      </c>
    </row>
    <row r="871" spans="1:3" x14ac:dyDescent="0.25">
      <c r="A871" s="2">
        <v>44150</v>
      </c>
      <c r="B871" t="e">
        <v>#N/A</v>
      </c>
      <c r="C871" t="e">
        <v>#N/A</v>
      </c>
    </row>
    <row r="872" spans="1:3" x14ac:dyDescent="0.25">
      <c r="A872" s="2">
        <v>44151</v>
      </c>
      <c r="B872">
        <v>27.39</v>
      </c>
      <c r="C872">
        <v>14.494</v>
      </c>
    </row>
    <row r="873" spans="1:3" x14ac:dyDescent="0.25">
      <c r="A873" s="2">
        <v>44152</v>
      </c>
      <c r="B873">
        <v>26.64</v>
      </c>
      <c r="C873">
        <v>13.968</v>
      </c>
    </row>
    <row r="874" spans="1:3" x14ac:dyDescent="0.25">
      <c r="A874" s="2">
        <v>44153</v>
      </c>
      <c r="B874">
        <v>27.19</v>
      </c>
      <c r="C874">
        <v>13.682</v>
      </c>
    </row>
    <row r="875" spans="1:3" x14ac:dyDescent="0.25">
      <c r="A875" s="2">
        <v>44154</v>
      </c>
      <c r="B875">
        <v>26.35</v>
      </c>
      <c r="C875">
        <v>13.022</v>
      </c>
    </row>
    <row r="876" spans="1:3" x14ac:dyDescent="0.25">
      <c r="A876" s="2">
        <v>44155</v>
      </c>
      <c r="B876">
        <v>26.74</v>
      </c>
      <c r="C876">
        <v>12.894</v>
      </c>
    </row>
    <row r="877" spans="1:3" x14ac:dyDescent="0.25">
      <c r="A877" s="2">
        <v>44156</v>
      </c>
      <c r="B877" t="e">
        <v>#N/A</v>
      </c>
      <c r="C877" t="e">
        <v>#N/A</v>
      </c>
    </row>
    <row r="878" spans="1:3" x14ac:dyDescent="0.25">
      <c r="A878" s="2">
        <v>44157</v>
      </c>
      <c r="B878" t="e">
        <v>#N/A</v>
      </c>
      <c r="C878" t="e">
        <v>#N/A</v>
      </c>
    </row>
    <row r="879" spans="1:3" x14ac:dyDescent="0.25">
      <c r="A879" s="2">
        <v>44158</v>
      </c>
      <c r="B879">
        <v>27.25</v>
      </c>
      <c r="C879">
        <v>13.537000000000001</v>
      </c>
    </row>
    <row r="880" spans="1:3" x14ac:dyDescent="0.25">
      <c r="A880" s="2">
        <v>44159</v>
      </c>
      <c r="B880">
        <v>27.63</v>
      </c>
      <c r="C880">
        <v>13.901999999999999</v>
      </c>
    </row>
    <row r="881" spans="1:3" x14ac:dyDescent="0.25">
      <c r="A881" s="2">
        <v>44160</v>
      </c>
      <c r="B881">
        <v>27.62</v>
      </c>
      <c r="C881">
        <v>13.932</v>
      </c>
    </row>
    <row r="882" spans="1:3" x14ac:dyDescent="0.25">
      <c r="A882" s="2">
        <v>44161</v>
      </c>
      <c r="B882">
        <v>28.1</v>
      </c>
      <c r="C882">
        <v>13.914</v>
      </c>
    </row>
    <row r="883" spans="1:3" x14ac:dyDescent="0.25">
      <c r="A883" s="2">
        <v>44162</v>
      </c>
      <c r="B883">
        <v>28.13</v>
      </c>
      <c r="C883">
        <v>14.484999999999999</v>
      </c>
    </row>
    <row r="884" spans="1:3" x14ac:dyDescent="0.25">
      <c r="A884" s="2">
        <v>44163</v>
      </c>
      <c r="B884" t="e">
        <v>#N/A</v>
      </c>
      <c r="C884" t="e">
        <v>#N/A</v>
      </c>
    </row>
    <row r="885" spans="1:3" x14ac:dyDescent="0.25">
      <c r="A885" s="2">
        <v>44164</v>
      </c>
      <c r="B885" t="e">
        <v>#N/A</v>
      </c>
      <c r="C885" t="e">
        <v>#N/A</v>
      </c>
    </row>
    <row r="886" spans="1:3" x14ac:dyDescent="0.25">
      <c r="A886" s="2">
        <v>44165</v>
      </c>
      <c r="B886">
        <v>29.14</v>
      </c>
      <c r="C886">
        <v>15.138</v>
      </c>
    </row>
    <row r="887" spans="1:3" x14ac:dyDescent="0.25">
      <c r="A887" s="2">
        <v>44166</v>
      </c>
      <c r="B887">
        <v>28.86</v>
      </c>
      <c r="C887">
        <v>14.912000000000001</v>
      </c>
    </row>
    <row r="888" spans="1:3" x14ac:dyDescent="0.25">
      <c r="A888" s="2">
        <v>44167</v>
      </c>
      <c r="B888">
        <v>29.55</v>
      </c>
      <c r="C888">
        <v>14.904999999999999</v>
      </c>
    </row>
    <row r="889" spans="1:3" x14ac:dyDescent="0.25">
      <c r="A889" s="2">
        <v>44168</v>
      </c>
      <c r="B889">
        <v>29</v>
      </c>
      <c r="C889">
        <v>14.143000000000001</v>
      </c>
    </row>
    <row r="890" spans="1:3" x14ac:dyDescent="0.25">
      <c r="A890" s="2">
        <v>44169</v>
      </c>
      <c r="B890">
        <v>30.11</v>
      </c>
      <c r="C890">
        <v>14.643000000000001</v>
      </c>
    </row>
    <row r="891" spans="1:3" x14ac:dyDescent="0.25">
      <c r="A891" s="2">
        <v>44170</v>
      </c>
      <c r="B891" t="e">
        <v>#N/A</v>
      </c>
      <c r="C891" t="e">
        <v>#N/A</v>
      </c>
    </row>
    <row r="892" spans="1:3" x14ac:dyDescent="0.25">
      <c r="A892" s="2">
        <v>44171</v>
      </c>
      <c r="B892" t="e">
        <v>#N/A</v>
      </c>
      <c r="C892" t="e">
        <v>#N/A</v>
      </c>
    </row>
    <row r="893" spans="1:3" x14ac:dyDescent="0.25">
      <c r="A893" s="2">
        <v>44172</v>
      </c>
      <c r="B893">
        <v>29.62</v>
      </c>
      <c r="C893">
        <v>14.356999999999999</v>
      </c>
    </row>
    <row r="894" spans="1:3" x14ac:dyDescent="0.25">
      <c r="A894" s="2">
        <v>44173</v>
      </c>
      <c r="B894">
        <v>29.57</v>
      </c>
      <c r="C894">
        <v>14.446999999999999</v>
      </c>
    </row>
    <row r="895" spans="1:3" x14ac:dyDescent="0.25">
      <c r="A895" s="2">
        <v>44174</v>
      </c>
      <c r="B895">
        <v>29.7</v>
      </c>
      <c r="C895">
        <v>14.733000000000001</v>
      </c>
    </row>
    <row r="896" spans="1:3" x14ac:dyDescent="0.25">
      <c r="A896" s="2">
        <v>44175</v>
      </c>
      <c r="B896">
        <v>30.9</v>
      </c>
      <c r="C896">
        <v>15.539</v>
      </c>
    </row>
    <row r="897" spans="1:3" x14ac:dyDescent="0.25">
      <c r="A897" s="2">
        <v>44176</v>
      </c>
      <c r="B897">
        <v>30.52</v>
      </c>
      <c r="C897">
        <v>15.959</v>
      </c>
    </row>
    <row r="898" spans="1:3" x14ac:dyDescent="0.25">
      <c r="A898" s="2">
        <v>44177</v>
      </c>
      <c r="B898" t="e">
        <v>#N/A</v>
      </c>
      <c r="C898" t="e">
        <v>#N/A</v>
      </c>
    </row>
    <row r="899" spans="1:3" x14ac:dyDescent="0.25">
      <c r="A899" s="2">
        <v>44178</v>
      </c>
      <c r="B899" t="e">
        <v>#N/A</v>
      </c>
      <c r="C899" t="e">
        <v>#N/A</v>
      </c>
    </row>
    <row r="900" spans="1:3" x14ac:dyDescent="0.25">
      <c r="A900" s="2">
        <v>44179</v>
      </c>
      <c r="B900">
        <v>30.81</v>
      </c>
      <c r="C900">
        <v>16.606999999999999</v>
      </c>
    </row>
    <row r="901" spans="1:3" x14ac:dyDescent="0.25">
      <c r="A901" s="2">
        <v>44180</v>
      </c>
      <c r="B901">
        <v>32.049999999999997</v>
      </c>
      <c r="C901">
        <v>17.225000000000001</v>
      </c>
    </row>
    <row r="902" spans="1:3" x14ac:dyDescent="0.25">
      <c r="A902" s="2">
        <v>44181</v>
      </c>
      <c r="B902">
        <v>31.66</v>
      </c>
      <c r="C902">
        <v>16.381</v>
      </c>
    </row>
    <row r="903" spans="1:3" x14ac:dyDescent="0.25">
      <c r="A903" s="2">
        <v>44182</v>
      </c>
      <c r="B903">
        <v>31.83</v>
      </c>
      <c r="C903">
        <v>15.941000000000001</v>
      </c>
    </row>
    <row r="904" spans="1:3" x14ac:dyDescent="0.25">
      <c r="A904" s="2">
        <v>44183</v>
      </c>
      <c r="B904">
        <v>30.96</v>
      </c>
      <c r="C904">
        <v>15.885999999999999</v>
      </c>
    </row>
    <row r="905" spans="1:3" x14ac:dyDescent="0.25">
      <c r="A905" s="2">
        <v>44184</v>
      </c>
      <c r="B905" t="e">
        <v>#N/A</v>
      </c>
      <c r="C905" t="e">
        <v>#N/A</v>
      </c>
    </row>
    <row r="906" spans="1:3" x14ac:dyDescent="0.25">
      <c r="A906" s="2">
        <v>44185</v>
      </c>
      <c r="B906" t="e">
        <v>#N/A</v>
      </c>
      <c r="C906" t="e">
        <v>#N/A</v>
      </c>
    </row>
    <row r="907" spans="1:3" x14ac:dyDescent="0.25">
      <c r="A907" s="2">
        <v>44186</v>
      </c>
      <c r="B907">
        <v>30.77</v>
      </c>
      <c r="C907">
        <v>16.795000000000002</v>
      </c>
    </row>
    <row r="908" spans="1:3" x14ac:dyDescent="0.25">
      <c r="A908" s="2">
        <v>44187</v>
      </c>
      <c r="B908">
        <v>31.03</v>
      </c>
      <c r="C908">
        <v>17.635999999999999</v>
      </c>
    </row>
    <row r="909" spans="1:3" x14ac:dyDescent="0.25">
      <c r="A909" s="2">
        <v>44188</v>
      </c>
      <c r="B909">
        <v>31.79</v>
      </c>
      <c r="C909">
        <v>17.507000000000001</v>
      </c>
    </row>
    <row r="910" spans="1:3" x14ac:dyDescent="0.25">
      <c r="A910" s="2">
        <v>44189</v>
      </c>
      <c r="B910">
        <v>32.06</v>
      </c>
      <c r="C910">
        <v>17.649000000000001</v>
      </c>
    </row>
    <row r="911" spans="1:3" x14ac:dyDescent="0.25">
      <c r="A911" s="2">
        <v>44190</v>
      </c>
      <c r="B911" t="e">
        <v>#N/A</v>
      </c>
      <c r="C911" t="e">
        <v>#N/A</v>
      </c>
    </row>
    <row r="912" spans="1:3" x14ac:dyDescent="0.25">
      <c r="A912" s="2">
        <v>44191</v>
      </c>
      <c r="B912" t="e">
        <v>#N/A</v>
      </c>
      <c r="C912" t="e">
        <v>#N/A</v>
      </c>
    </row>
    <row r="913" spans="1:3" x14ac:dyDescent="0.25">
      <c r="A913" s="2">
        <v>44192</v>
      </c>
      <c r="B913" t="e">
        <v>#N/A</v>
      </c>
      <c r="C913" t="e">
        <v>#N/A</v>
      </c>
    </row>
    <row r="914" spans="1:3" x14ac:dyDescent="0.25">
      <c r="A914" s="2">
        <v>44193</v>
      </c>
      <c r="B914">
        <v>33.29</v>
      </c>
      <c r="C914">
        <v>19.152000000000001</v>
      </c>
    </row>
    <row r="915" spans="1:3" x14ac:dyDescent="0.25">
      <c r="A915" s="2">
        <v>44194</v>
      </c>
      <c r="B915">
        <v>32.89</v>
      </c>
      <c r="C915">
        <v>18.774000000000001</v>
      </c>
    </row>
    <row r="916" spans="1:3" x14ac:dyDescent="0.25">
      <c r="A916" s="2">
        <v>44195</v>
      </c>
      <c r="B916">
        <v>32.08</v>
      </c>
      <c r="C916">
        <v>19.001000000000001</v>
      </c>
    </row>
    <row r="917" spans="1:3" x14ac:dyDescent="0.25">
      <c r="A917" s="2">
        <v>44196</v>
      </c>
      <c r="B917">
        <v>32.590000000000003</v>
      </c>
      <c r="C917">
        <v>19.123000000000001</v>
      </c>
    </row>
    <row r="918" spans="1:3" x14ac:dyDescent="0.25">
      <c r="A918" s="2">
        <v>44197</v>
      </c>
      <c r="B918" t="e">
        <v>#N/A</v>
      </c>
      <c r="C918" t="e">
        <v>#N/A</v>
      </c>
    </row>
    <row r="919" spans="1:3" x14ac:dyDescent="0.25">
      <c r="A919" s="2">
        <v>44198</v>
      </c>
      <c r="B919" t="e">
        <v>#N/A</v>
      </c>
      <c r="C919" t="e">
        <v>#N/A</v>
      </c>
    </row>
    <row r="920" spans="1:3" x14ac:dyDescent="0.25">
      <c r="A920" s="2">
        <v>44199</v>
      </c>
      <c r="B920" t="e">
        <v>#N/A</v>
      </c>
      <c r="C920" t="e">
        <v>#N/A</v>
      </c>
    </row>
    <row r="921" spans="1:3" x14ac:dyDescent="0.25">
      <c r="A921" s="2">
        <v>44200</v>
      </c>
      <c r="B921">
        <v>33.58</v>
      </c>
      <c r="C921">
        <v>19.844000000000001</v>
      </c>
    </row>
    <row r="922" spans="1:3" x14ac:dyDescent="0.25">
      <c r="A922" s="2">
        <v>44201</v>
      </c>
      <c r="B922">
        <v>32.869999999999997</v>
      </c>
      <c r="C922">
        <v>18.007000000000001</v>
      </c>
    </row>
    <row r="923" spans="1:3" x14ac:dyDescent="0.25">
      <c r="A923" s="2">
        <v>44202</v>
      </c>
      <c r="B923">
        <v>33.53</v>
      </c>
      <c r="C923">
        <v>17.564</v>
      </c>
    </row>
    <row r="924" spans="1:3" x14ac:dyDescent="0.25">
      <c r="A924" s="2">
        <v>44203</v>
      </c>
      <c r="B924">
        <v>34.659999999999997</v>
      </c>
      <c r="C924">
        <v>19.303000000000001</v>
      </c>
    </row>
    <row r="925" spans="1:3" x14ac:dyDescent="0.25">
      <c r="A925" s="2">
        <v>44204</v>
      </c>
      <c r="B925">
        <v>34.82</v>
      </c>
      <c r="C925">
        <v>20.117999999999999</v>
      </c>
    </row>
    <row r="926" spans="1:3" x14ac:dyDescent="0.25">
      <c r="A926" s="2">
        <v>44205</v>
      </c>
      <c r="B926" t="e">
        <v>#N/A</v>
      </c>
      <c r="C926" t="e">
        <v>#N/A</v>
      </c>
    </row>
    <row r="927" spans="1:3" x14ac:dyDescent="0.25">
      <c r="A927" s="2">
        <v>44206</v>
      </c>
      <c r="B927" t="e">
        <v>#N/A</v>
      </c>
      <c r="C927" t="e">
        <v>#N/A</v>
      </c>
    </row>
    <row r="928" spans="1:3" x14ac:dyDescent="0.25">
      <c r="A928" s="2">
        <v>44207</v>
      </c>
      <c r="B928">
        <v>34.43</v>
      </c>
      <c r="C928">
        <v>22.123999999999999</v>
      </c>
    </row>
    <row r="929" spans="1:3" x14ac:dyDescent="0.25">
      <c r="A929" s="2">
        <v>44208</v>
      </c>
      <c r="B929">
        <v>34.56</v>
      </c>
      <c r="C929">
        <v>26.155000000000001</v>
      </c>
    </row>
    <row r="930" spans="1:3" x14ac:dyDescent="0.25">
      <c r="A930" s="2">
        <v>44209</v>
      </c>
      <c r="B930">
        <v>33.549999999999997</v>
      </c>
      <c r="C930">
        <v>21.5</v>
      </c>
    </row>
    <row r="931" spans="1:3" x14ac:dyDescent="0.25">
      <c r="A931" s="2">
        <v>44210</v>
      </c>
      <c r="B931">
        <v>33.43</v>
      </c>
      <c r="C931">
        <v>21.332999999999998</v>
      </c>
    </row>
    <row r="932" spans="1:3" x14ac:dyDescent="0.25">
      <c r="A932" s="2">
        <v>44211</v>
      </c>
      <c r="B932">
        <v>31.65</v>
      </c>
      <c r="C932">
        <v>20.2</v>
      </c>
    </row>
    <row r="933" spans="1:3" x14ac:dyDescent="0.25">
      <c r="A933" s="2">
        <v>44212</v>
      </c>
      <c r="B933" t="e">
        <v>#N/A</v>
      </c>
      <c r="C933" t="e">
        <v>#N/A</v>
      </c>
    </row>
    <row r="934" spans="1:3" x14ac:dyDescent="0.25">
      <c r="A934" s="2">
        <v>44213</v>
      </c>
      <c r="B934" t="e">
        <v>#N/A</v>
      </c>
      <c r="C934" t="e">
        <v>#N/A</v>
      </c>
    </row>
    <row r="935" spans="1:3" x14ac:dyDescent="0.25">
      <c r="A935" s="2">
        <v>44214</v>
      </c>
      <c r="B935">
        <v>31.54</v>
      </c>
      <c r="C935">
        <v>19.026</v>
      </c>
    </row>
    <row r="936" spans="1:3" x14ac:dyDescent="0.25">
      <c r="A936" s="2">
        <v>44215</v>
      </c>
      <c r="B936">
        <v>33</v>
      </c>
      <c r="C936">
        <v>20.327000000000002</v>
      </c>
    </row>
    <row r="937" spans="1:3" x14ac:dyDescent="0.25">
      <c r="A937" s="2">
        <v>44216</v>
      </c>
      <c r="B937">
        <v>32.82</v>
      </c>
      <c r="C937">
        <v>20.260000000000002</v>
      </c>
    </row>
    <row r="938" spans="1:3" x14ac:dyDescent="0.25">
      <c r="A938" s="2">
        <v>44217</v>
      </c>
      <c r="B938">
        <v>34.03</v>
      </c>
      <c r="C938">
        <v>20.062999999999999</v>
      </c>
    </row>
    <row r="939" spans="1:3" x14ac:dyDescent="0.25">
      <c r="A939" s="2">
        <v>44218</v>
      </c>
      <c r="B939">
        <v>34.17</v>
      </c>
      <c r="C939">
        <v>21.483000000000001</v>
      </c>
    </row>
    <row r="940" spans="1:3" x14ac:dyDescent="0.25">
      <c r="A940" s="2">
        <v>44219</v>
      </c>
      <c r="B940" t="e">
        <v>#N/A</v>
      </c>
      <c r="C940" t="e">
        <v>#N/A</v>
      </c>
    </row>
    <row r="941" spans="1:3" x14ac:dyDescent="0.25">
      <c r="A941" s="2">
        <v>44220</v>
      </c>
      <c r="B941" t="e">
        <v>#N/A</v>
      </c>
      <c r="C941" t="e">
        <v>#N/A</v>
      </c>
    </row>
    <row r="942" spans="1:3" x14ac:dyDescent="0.25">
      <c r="A942" s="2">
        <v>44221</v>
      </c>
      <c r="B942">
        <v>33.1</v>
      </c>
      <c r="C942">
        <v>20.161999999999999</v>
      </c>
    </row>
    <row r="943" spans="1:3" x14ac:dyDescent="0.25">
      <c r="A943" s="2">
        <v>44222</v>
      </c>
      <c r="B943">
        <v>33.29</v>
      </c>
      <c r="C943">
        <v>19.509</v>
      </c>
    </row>
    <row r="944" spans="1:3" x14ac:dyDescent="0.25">
      <c r="A944" s="2">
        <v>44223</v>
      </c>
      <c r="B944">
        <v>33.22</v>
      </c>
      <c r="C944">
        <v>19.701000000000001</v>
      </c>
    </row>
    <row r="945" spans="1:3" x14ac:dyDescent="0.25">
      <c r="A945" s="2">
        <v>44224</v>
      </c>
      <c r="B945">
        <v>33.89</v>
      </c>
      <c r="C945">
        <v>20.908000000000001</v>
      </c>
    </row>
    <row r="946" spans="1:3" x14ac:dyDescent="0.25">
      <c r="A946" s="2">
        <v>44225</v>
      </c>
      <c r="B946">
        <v>32.89</v>
      </c>
      <c r="C946">
        <v>19.818999999999999</v>
      </c>
    </row>
    <row r="947" spans="1:3" x14ac:dyDescent="0.25">
      <c r="A947" s="2">
        <v>44226</v>
      </c>
      <c r="B947" t="e">
        <v>#N/A</v>
      </c>
      <c r="C947" t="e">
        <v>#N/A</v>
      </c>
    </row>
    <row r="948" spans="1:3" x14ac:dyDescent="0.25">
      <c r="A948" s="2">
        <v>44227</v>
      </c>
      <c r="B948" t="e">
        <v>#N/A</v>
      </c>
      <c r="C948" t="e">
        <v>#N/A</v>
      </c>
    </row>
    <row r="949" spans="1:3" x14ac:dyDescent="0.25">
      <c r="A949" s="2">
        <v>44228</v>
      </c>
      <c r="B949">
        <v>32.81</v>
      </c>
      <c r="C949">
        <v>18.138999999999999</v>
      </c>
    </row>
    <row r="950" spans="1:3" x14ac:dyDescent="0.25">
      <c r="A950" s="2">
        <v>44229</v>
      </c>
      <c r="B950">
        <v>34.93</v>
      </c>
      <c r="C950">
        <v>18.251000000000001</v>
      </c>
    </row>
    <row r="951" spans="1:3" x14ac:dyDescent="0.25">
      <c r="A951" s="2">
        <v>44230</v>
      </c>
      <c r="B951">
        <v>37.39</v>
      </c>
      <c r="C951">
        <v>17.853999999999999</v>
      </c>
    </row>
    <row r="952" spans="1:3" x14ac:dyDescent="0.25">
      <c r="A952" s="2">
        <v>44231</v>
      </c>
      <c r="B952">
        <v>37.229999999999997</v>
      </c>
      <c r="C952">
        <v>18.12</v>
      </c>
    </row>
    <row r="953" spans="1:3" x14ac:dyDescent="0.25">
      <c r="A953" s="2">
        <v>44232</v>
      </c>
      <c r="B953">
        <v>38.15</v>
      </c>
      <c r="C953">
        <v>18.38</v>
      </c>
    </row>
    <row r="954" spans="1:3" x14ac:dyDescent="0.25">
      <c r="A954" s="2">
        <v>44233</v>
      </c>
      <c r="B954" t="e">
        <v>#N/A</v>
      </c>
      <c r="C954" t="e">
        <v>#N/A</v>
      </c>
    </row>
    <row r="955" spans="1:3" x14ac:dyDescent="0.25">
      <c r="A955" s="2">
        <v>44234</v>
      </c>
      <c r="B955" t="e">
        <v>#N/A</v>
      </c>
      <c r="C955" t="e">
        <v>#N/A</v>
      </c>
    </row>
    <row r="956" spans="1:3" x14ac:dyDescent="0.25">
      <c r="A956" s="2">
        <v>44235</v>
      </c>
      <c r="B956">
        <v>38.56</v>
      </c>
      <c r="C956">
        <v>20.178999999999998</v>
      </c>
    </row>
    <row r="957" spans="1:3" x14ac:dyDescent="0.25">
      <c r="A957" s="2">
        <v>44236</v>
      </c>
      <c r="B957">
        <v>38.21</v>
      </c>
      <c r="C957">
        <v>19.045000000000002</v>
      </c>
    </row>
    <row r="958" spans="1:3" x14ac:dyDescent="0.25">
      <c r="A958" s="2">
        <v>44237</v>
      </c>
      <c r="B958">
        <v>39.28</v>
      </c>
      <c r="C958">
        <v>18.558</v>
      </c>
    </row>
    <row r="959" spans="1:3" x14ac:dyDescent="0.25">
      <c r="A959" s="2">
        <v>44238</v>
      </c>
      <c r="B959">
        <v>38.71</v>
      </c>
      <c r="C959">
        <v>17.373000000000001</v>
      </c>
    </row>
    <row r="960" spans="1:3" x14ac:dyDescent="0.25">
      <c r="A960" s="2">
        <v>44239</v>
      </c>
      <c r="B960">
        <v>39.97</v>
      </c>
      <c r="C960">
        <v>17.617999999999999</v>
      </c>
    </row>
    <row r="961" spans="1:3" x14ac:dyDescent="0.25">
      <c r="A961" s="2">
        <v>44240</v>
      </c>
      <c r="B961" t="e">
        <v>#N/A</v>
      </c>
      <c r="C961" t="e">
        <v>#N/A</v>
      </c>
    </row>
    <row r="962" spans="1:3" x14ac:dyDescent="0.25">
      <c r="A962" s="2">
        <v>44241</v>
      </c>
      <c r="B962" t="e">
        <v>#N/A</v>
      </c>
      <c r="C962" t="e">
        <v>#N/A</v>
      </c>
    </row>
    <row r="963" spans="1:3" x14ac:dyDescent="0.25">
      <c r="A963" s="2">
        <v>44242</v>
      </c>
      <c r="B963">
        <v>39.47</v>
      </c>
      <c r="C963">
        <v>16.54</v>
      </c>
    </row>
    <row r="964" spans="1:3" x14ac:dyDescent="0.25">
      <c r="A964" s="2">
        <v>44243</v>
      </c>
      <c r="B964">
        <v>38.81</v>
      </c>
      <c r="C964">
        <v>16.715</v>
      </c>
    </row>
    <row r="965" spans="1:3" x14ac:dyDescent="0.25">
      <c r="A965" s="2">
        <v>44244</v>
      </c>
      <c r="B965">
        <v>38.04</v>
      </c>
      <c r="C965">
        <v>16.54</v>
      </c>
    </row>
    <row r="966" spans="1:3" x14ac:dyDescent="0.25">
      <c r="A966" s="2">
        <v>44245</v>
      </c>
      <c r="B966">
        <v>38.270000000000003</v>
      </c>
      <c r="C966">
        <v>17.329000000000001</v>
      </c>
    </row>
    <row r="967" spans="1:3" x14ac:dyDescent="0.25">
      <c r="A967" s="2">
        <v>44246</v>
      </c>
      <c r="B967">
        <v>37.36</v>
      </c>
      <c r="C967">
        <v>16.553999999999998</v>
      </c>
    </row>
    <row r="968" spans="1:3" x14ac:dyDescent="0.25">
      <c r="A968" s="2">
        <v>44247</v>
      </c>
      <c r="B968" t="e">
        <v>#N/A</v>
      </c>
      <c r="C968" t="e">
        <v>#N/A</v>
      </c>
    </row>
    <row r="969" spans="1:3" x14ac:dyDescent="0.25">
      <c r="A969" s="2">
        <v>44248</v>
      </c>
      <c r="B969" t="e">
        <v>#N/A</v>
      </c>
      <c r="C969" t="e">
        <v>#N/A</v>
      </c>
    </row>
    <row r="970" spans="1:3" x14ac:dyDescent="0.25">
      <c r="A970" s="2">
        <v>44249</v>
      </c>
      <c r="B970">
        <v>37.909999999999997</v>
      </c>
      <c r="C970">
        <v>15.96</v>
      </c>
    </row>
    <row r="971" spans="1:3" x14ac:dyDescent="0.25">
      <c r="A971" s="2">
        <v>44250</v>
      </c>
      <c r="B971">
        <v>38.61</v>
      </c>
      <c r="C971">
        <v>16.248000000000001</v>
      </c>
    </row>
    <row r="972" spans="1:3" x14ac:dyDescent="0.25">
      <c r="A972" s="2">
        <v>44251</v>
      </c>
      <c r="B972">
        <v>39.090000000000003</v>
      </c>
      <c r="C972">
        <v>16.381</v>
      </c>
    </row>
    <row r="973" spans="1:3" x14ac:dyDescent="0.25">
      <c r="A973" s="2">
        <v>44252</v>
      </c>
      <c r="B973">
        <v>38.200000000000003</v>
      </c>
      <c r="C973">
        <v>15.935</v>
      </c>
    </row>
    <row r="974" spans="1:3" x14ac:dyDescent="0.25">
      <c r="A974" s="2">
        <v>44253</v>
      </c>
      <c r="B974">
        <v>37.229999999999997</v>
      </c>
      <c r="C974">
        <v>15.694000000000001</v>
      </c>
    </row>
    <row r="975" spans="1:3" x14ac:dyDescent="0.25">
      <c r="A975" s="2">
        <v>44254</v>
      </c>
      <c r="B975" t="e">
        <v>#N/A</v>
      </c>
      <c r="C975" t="e">
        <v>#N/A</v>
      </c>
    </row>
    <row r="976" spans="1:3" x14ac:dyDescent="0.25">
      <c r="A976" s="2">
        <v>44255</v>
      </c>
      <c r="B976" t="e">
        <v>#N/A</v>
      </c>
      <c r="C976" t="e">
        <v>#N/A</v>
      </c>
    </row>
    <row r="977" spans="1:3" x14ac:dyDescent="0.25">
      <c r="A977" s="2">
        <v>44256</v>
      </c>
      <c r="B977">
        <v>37.07</v>
      </c>
      <c r="C977">
        <v>16.082000000000001</v>
      </c>
    </row>
    <row r="978" spans="1:3" x14ac:dyDescent="0.25">
      <c r="A978" s="2">
        <v>44257</v>
      </c>
      <c r="B978">
        <v>38.29</v>
      </c>
      <c r="C978">
        <v>15.869</v>
      </c>
    </row>
    <row r="979" spans="1:3" x14ac:dyDescent="0.25">
      <c r="A979" s="2">
        <v>44258</v>
      </c>
      <c r="B979">
        <v>37.409999999999997</v>
      </c>
      <c r="C979">
        <v>15.526999999999999</v>
      </c>
    </row>
    <row r="980" spans="1:3" x14ac:dyDescent="0.25">
      <c r="A980" s="2">
        <v>44259</v>
      </c>
      <c r="B980">
        <v>38.1</v>
      </c>
      <c r="C980">
        <v>15.932</v>
      </c>
    </row>
    <row r="981" spans="1:3" x14ac:dyDescent="0.25">
      <c r="A981" s="2">
        <v>44260</v>
      </c>
      <c r="B981">
        <v>38.96</v>
      </c>
      <c r="C981">
        <v>16.367000000000001</v>
      </c>
    </row>
    <row r="982" spans="1:3" x14ac:dyDescent="0.25">
      <c r="A982" s="2">
        <v>44261</v>
      </c>
      <c r="B982" t="e">
        <v>#N/A</v>
      </c>
      <c r="C982" t="e">
        <v>#N/A</v>
      </c>
    </row>
    <row r="983" spans="1:3" x14ac:dyDescent="0.25">
      <c r="A983" s="2">
        <v>44262</v>
      </c>
      <c r="B983" t="e">
        <v>#N/A</v>
      </c>
      <c r="C983" t="e">
        <v>#N/A</v>
      </c>
    </row>
    <row r="984" spans="1:3" x14ac:dyDescent="0.25">
      <c r="A984" s="2">
        <v>44263</v>
      </c>
      <c r="B984">
        <v>39.07</v>
      </c>
      <c r="C984">
        <v>16.151</v>
      </c>
    </row>
    <row r="985" spans="1:3" x14ac:dyDescent="0.25">
      <c r="A985" s="2">
        <v>44264</v>
      </c>
      <c r="B985">
        <v>40.58</v>
      </c>
      <c r="C985">
        <v>16.925000000000001</v>
      </c>
    </row>
    <row r="986" spans="1:3" x14ac:dyDescent="0.25">
      <c r="A986" s="2">
        <v>44265</v>
      </c>
      <c r="B986">
        <v>41.47</v>
      </c>
      <c r="C986">
        <v>17.632000000000001</v>
      </c>
    </row>
    <row r="987" spans="1:3" x14ac:dyDescent="0.25">
      <c r="A987" s="2">
        <v>44266</v>
      </c>
      <c r="B987">
        <v>41.85</v>
      </c>
      <c r="C987">
        <v>18.126999999999999</v>
      </c>
    </row>
    <row r="988" spans="1:3" x14ac:dyDescent="0.25">
      <c r="A988" s="2">
        <v>44267</v>
      </c>
      <c r="B988">
        <v>42.77</v>
      </c>
      <c r="C988">
        <v>18.448</v>
      </c>
    </row>
    <row r="989" spans="1:3" x14ac:dyDescent="0.25">
      <c r="A989" s="2">
        <v>44268</v>
      </c>
      <c r="B989" t="e">
        <v>#N/A</v>
      </c>
      <c r="C989" t="e">
        <v>#N/A</v>
      </c>
    </row>
    <row r="990" spans="1:3" x14ac:dyDescent="0.25">
      <c r="A990" s="2">
        <v>44269</v>
      </c>
      <c r="B990" t="e">
        <v>#N/A</v>
      </c>
      <c r="C990" t="e">
        <v>#N/A</v>
      </c>
    </row>
    <row r="991" spans="1:3" x14ac:dyDescent="0.25">
      <c r="A991" s="2">
        <v>44270</v>
      </c>
      <c r="B991">
        <v>42.29</v>
      </c>
      <c r="C991">
        <v>17.931999999999999</v>
      </c>
    </row>
    <row r="992" spans="1:3" x14ac:dyDescent="0.25">
      <c r="A992" s="2">
        <v>44271</v>
      </c>
      <c r="B992">
        <v>41.47</v>
      </c>
      <c r="C992">
        <v>17.658000000000001</v>
      </c>
    </row>
    <row r="993" spans="1:3" x14ac:dyDescent="0.25">
      <c r="A993" s="2">
        <v>44272</v>
      </c>
      <c r="B993">
        <v>42.86</v>
      </c>
      <c r="C993">
        <v>17.972000000000001</v>
      </c>
    </row>
    <row r="994" spans="1:3" x14ac:dyDescent="0.25">
      <c r="A994" s="2">
        <v>44273</v>
      </c>
      <c r="B994">
        <v>42.28</v>
      </c>
      <c r="C994">
        <v>17.760999999999999</v>
      </c>
    </row>
    <row r="995" spans="1:3" x14ac:dyDescent="0.25">
      <c r="A995" s="2">
        <v>44274</v>
      </c>
      <c r="B995">
        <v>41.84</v>
      </c>
      <c r="C995">
        <v>17.265999999999998</v>
      </c>
    </row>
    <row r="996" spans="1:3" x14ac:dyDescent="0.25">
      <c r="A996" s="2">
        <v>44275</v>
      </c>
      <c r="B996" t="e">
        <v>#N/A</v>
      </c>
      <c r="C996" t="e">
        <v>#N/A</v>
      </c>
    </row>
    <row r="997" spans="1:3" x14ac:dyDescent="0.25">
      <c r="A997" s="2">
        <v>44276</v>
      </c>
      <c r="B997" t="e">
        <v>#N/A</v>
      </c>
      <c r="C997" t="e">
        <v>#N/A</v>
      </c>
    </row>
    <row r="998" spans="1:3" x14ac:dyDescent="0.25">
      <c r="A998" s="2">
        <v>44277</v>
      </c>
      <c r="B998">
        <v>42.72</v>
      </c>
      <c r="C998">
        <v>18.045999999999999</v>
      </c>
    </row>
    <row r="999" spans="1:3" x14ac:dyDescent="0.25">
      <c r="A999" s="2">
        <v>44278</v>
      </c>
      <c r="B999">
        <v>41.35</v>
      </c>
      <c r="C999">
        <v>18.39</v>
      </c>
    </row>
    <row r="1000" spans="1:3" x14ac:dyDescent="0.25">
      <c r="A1000" s="2">
        <v>44279</v>
      </c>
      <c r="B1000">
        <v>41.53</v>
      </c>
      <c r="C1000">
        <v>18.588999999999999</v>
      </c>
    </row>
    <row r="1001" spans="1:3" x14ac:dyDescent="0.25">
      <c r="A1001" s="2">
        <v>44280</v>
      </c>
      <c r="B1001">
        <v>40.29</v>
      </c>
      <c r="C1001">
        <v>18.367000000000001</v>
      </c>
    </row>
    <row r="1002" spans="1:3" x14ac:dyDescent="0.25">
      <c r="A1002" s="2">
        <v>44281</v>
      </c>
      <c r="B1002">
        <v>41.66</v>
      </c>
      <c r="C1002">
        <v>18.699000000000002</v>
      </c>
    </row>
    <row r="1003" spans="1:3" x14ac:dyDescent="0.25">
      <c r="A1003" s="2">
        <v>44282</v>
      </c>
      <c r="B1003" t="e">
        <v>#N/A</v>
      </c>
      <c r="C1003" t="e">
        <v>#N/A</v>
      </c>
    </row>
    <row r="1004" spans="1:3" x14ac:dyDescent="0.25">
      <c r="A1004" s="2">
        <v>44283</v>
      </c>
      <c r="B1004" t="e">
        <v>#N/A</v>
      </c>
      <c r="C1004" t="e">
        <v>#N/A</v>
      </c>
    </row>
    <row r="1005" spans="1:3" x14ac:dyDescent="0.25">
      <c r="A1005" s="2">
        <v>44284</v>
      </c>
      <c r="B1005">
        <v>41.78</v>
      </c>
      <c r="C1005">
        <v>18.443000000000001</v>
      </c>
    </row>
    <row r="1006" spans="1:3" x14ac:dyDescent="0.25">
      <c r="A1006" s="2">
        <v>44285</v>
      </c>
      <c r="B1006">
        <v>41.98</v>
      </c>
      <c r="C1006">
        <v>18.803999999999998</v>
      </c>
    </row>
    <row r="1007" spans="1:3" x14ac:dyDescent="0.25">
      <c r="A1007" s="2">
        <v>44286</v>
      </c>
      <c r="B1007">
        <v>42.48</v>
      </c>
      <c r="C1007">
        <v>18.994</v>
      </c>
    </row>
    <row r="1008" spans="1:3" x14ac:dyDescent="0.25">
      <c r="A1008" s="2">
        <v>44287</v>
      </c>
      <c r="B1008">
        <v>42.4</v>
      </c>
      <c r="C1008">
        <v>19.172000000000001</v>
      </c>
    </row>
    <row r="1009" spans="1:3" x14ac:dyDescent="0.25">
      <c r="A1009" s="2">
        <v>44288</v>
      </c>
      <c r="B1009" t="e">
        <v>#N/A</v>
      </c>
      <c r="C1009" t="e">
        <v>#N/A</v>
      </c>
    </row>
    <row r="1010" spans="1:3" x14ac:dyDescent="0.25">
      <c r="A1010" s="2">
        <v>44289</v>
      </c>
      <c r="B1010" t="e">
        <v>#N/A</v>
      </c>
      <c r="C1010" t="e">
        <v>#N/A</v>
      </c>
    </row>
    <row r="1011" spans="1:3" x14ac:dyDescent="0.25">
      <c r="A1011" s="2">
        <v>44290</v>
      </c>
      <c r="B1011" t="e">
        <v>#N/A</v>
      </c>
      <c r="C1011" t="e">
        <v>#N/A</v>
      </c>
    </row>
    <row r="1012" spans="1:3" x14ac:dyDescent="0.25">
      <c r="A1012" s="2">
        <v>44291</v>
      </c>
      <c r="B1012" t="e">
        <v>#N/A</v>
      </c>
      <c r="C1012">
        <v>19.172000000000001</v>
      </c>
    </row>
    <row r="1013" spans="1:3" x14ac:dyDescent="0.25">
      <c r="A1013" s="2">
        <v>44292</v>
      </c>
      <c r="B1013">
        <v>44.17</v>
      </c>
      <c r="C1013">
        <v>19.780999999999999</v>
      </c>
    </row>
    <row r="1014" spans="1:3" x14ac:dyDescent="0.25">
      <c r="A1014" s="2">
        <v>44293</v>
      </c>
      <c r="B1014">
        <v>43.79</v>
      </c>
      <c r="C1014">
        <v>19.286999999999999</v>
      </c>
    </row>
    <row r="1015" spans="1:3" x14ac:dyDescent="0.25">
      <c r="A1015" s="2">
        <v>44294</v>
      </c>
      <c r="B1015">
        <v>43.41</v>
      </c>
      <c r="C1015">
        <v>18.991</v>
      </c>
    </row>
    <row r="1016" spans="1:3" x14ac:dyDescent="0.25">
      <c r="A1016" s="2">
        <v>44295</v>
      </c>
      <c r="B1016">
        <v>43.58</v>
      </c>
      <c r="C1016">
        <v>18.937999999999999</v>
      </c>
    </row>
    <row r="1017" spans="1:3" x14ac:dyDescent="0.25">
      <c r="A1017" s="2">
        <v>44296</v>
      </c>
      <c r="B1017" t="e">
        <v>#N/A</v>
      </c>
      <c r="C1017" t="e">
        <v>#N/A</v>
      </c>
    </row>
    <row r="1018" spans="1:3" x14ac:dyDescent="0.25">
      <c r="A1018" s="2">
        <v>44297</v>
      </c>
      <c r="B1018" t="e">
        <v>#N/A</v>
      </c>
      <c r="C1018" t="e">
        <v>#N/A</v>
      </c>
    </row>
    <row r="1019" spans="1:3" x14ac:dyDescent="0.25">
      <c r="A1019" s="2">
        <v>44298</v>
      </c>
      <c r="B1019">
        <v>44.42</v>
      </c>
      <c r="C1019">
        <v>19.649999999999999</v>
      </c>
    </row>
    <row r="1020" spans="1:3" x14ac:dyDescent="0.25">
      <c r="A1020" s="2">
        <v>44299</v>
      </c>
      <c r="B1020">
        <v>43.79</v>
      </c>
      <c r="C1020">
        <v>19.512</v>
      </c>
    </row>
    <row r="1021" spans="1:3" x14ac:dyDescent="0.25">
      <c r="A1021" s="2">
        <v>44300</v>
      </c>
      <c r="B1021">
        <v>43.76</v>
      </c>
      <c r="C1021">
        <v>19.681999999999999</v>
      </c>
    </row>
    <row r="1022" spans="1:3" x14ac:dyDescent="0.25">
      <c r="A1022" s="2">
        <v>44301</v>
      </c>
      <c r="B1022">
        <v>44.1</v>
      </c>
      <c r="C1022">
        <v>20.260000000000002</v>
      </c>
    </row>
    <row r="1023" spans="1:3" x14ac:dyDescent="0.25">
      <c r="A1023" s="2">
        <v>44302</v>
      </c>
      <c r="B1023">
        <v>44.35</v>
      </c>
      <c r="C1023">
        <v>20.538</v>
      </c>
    </row>
    <row r="1024" spans="1:3" x14ac:dyDescent="0.25">
      <c r="A1024" s="2">
        <v>44303</v>
      </c>
      <c r="B1024" t="e">
        <v>#N/A</v>
      </c>
      <c r="C1024" t="e">
        <v>#N/A</v>
      </c>
    </row>
    <row r="1025" spans="1:3" x14ac:dyDescent="0.25">
      <c r="A1025" s="2">
        <v>44304</v>
      </c>
      <c r="B1025" t="e">
        <v>#N/A</v>
      </c>
      <c r="C1025" t="e">
        <v>#N/A</v>
      </c>
    </row>
    <row r="1026" spans="1:3" x14ac:dyDescent="0.25">
      <c r="A1026" s="2">
        <v>44305</v>
      </c>
      <c r="B1026">
        <v>44.28</v>
      </c>
      <c r="C1026">
        <v>20.940999999999999</v>
      </c>
    </row>
    <row r="1027" spans="1:3" x14ac:dyDescent="0.25">
      <c r="A1027" s="2">
        <v>44306</v>
      </c>
      <c r="B1027">
        <v>44.82</v>
      </c>
      <c r="C1027">
        <v>21.065999999999999</v>
      </c>
    </row>
    <row r="1028" spans="1:3" x14ac:dyDescent="0.25">
      <c r="A1028" s="2">
        <v>44307</v>
      </c>
      <c r="B1028">
        <v>45.83</v>
      </c>
      <c r="C1028">
        <v>21.109000000000002</v>
      </c>
    </row>
    <row r="1029" spans="1:3" x14ac:dyDescent="0.25">
      <c r="A1029" s="2">
        <v>44308</v>
      </c>
      <c r="B1029">
        <v>47.02</v>
      </c>
      <c r="C1029">
        <v>21.367999999999999</v>
      </c>
    </row>
    <row r="1030" spans="1:3" x14ac:dyDescent="0.25">
      <c r="A1030" s="2">
        <v>44309</v>
      </c>
      <c r="B1030">
        <v>46.88</v>
      </c>
      <c r="C1030">
        <v>20.045999999999999</v>
      </c>
    </row>
    <row r="1031" spans="1:3" x14ac:dyDescent="0.25">
      <c r="A1031" s="2">
        <v>44310</v>
      </c>
      <c r="B1031" t="e">
        <v>#N/A</v>
      </c>
      <c r="C1031" t="e">
        <v>#N/A</v>
      </c>
    </row>
    <row r="1032" spans="1:3" x14ac:dyDescent="0.25">
      <c r="A1032" s="2">
        <v>44311</v>
      </c>
      <c r="B1032" t="e">
        <v>#N/A</v>
      </c>
      <c r="C1032" t="e">
        <v>#N/A</v>
      </c>
    </row>
    <row r="1033" spans="1:3" x14ac:dyDescent="0.25">
      <c r="A1033" s="2">
        <v>44312</v>
      </c>
      <c r="B1033">
        <v>47.13</v>
      </c>
      <c r="C1033">
        <v>20.001000000000001</v>
      </c>
    </row>
    <row r="1034" spans="1:3" x14ac:dyDescent="0.25">
      <c r="A1034" s="2">
        <v>44313</v>
      </c>
      <c r="B1034">
        <v>47.21</v>
      </c>
      <c r="C1034">
        <v>21.402999999999999</v>
      </c>
    </row>
    <row r="1035" spans="1:3" x14ac:dyDescent="0.25">
      <c r="A1035" s="2">
        <v>44314</v>
      </c>
      <c r="B1035">
        <v>47.7</v>
      </c>
      <c r="C1035">
        <v>21.553999999999998</v>
      </c>
    </row>
    <row r="1036" spans="1:3" x14ac:dyDescent="0.25">
      <c r="A1036" s="2">
        <v>44315</v>
      </c>
      <c r="B1036">
        <v>47.93</v>
      </c>
      <c r="C1036">
        <v>22.501000000000001</v>
      </c>
    </row>
    <row r="1037" spans="1:3" x14ac:dyDescent="0.25">
      <c r="A1037" s="2">
        <v>44316</v>
      </c>
      <c r="B1037">
        <v>48.75</v>
      </c>
      <c r="C1037">
        <v>23.285</v>
      </c>
    </row>
    <row r="1038" spans="1:3" x14ac:dyDescent="0.25">
      <c r="A1038" s="2">
        <v>44317</v>
      </c>
      <c r="B1038" t="e">
        <v>#N/A</v>
      </c>
      <c r="C1038" t="e">
        <v>#N/A</v>
      </c>
    </row>
    <row r="1039" spans="1:3" x14ac:dyDescent="0.25">
      <c r="A1039" s="2">
        <v>44318</v>
      </c>
      <c r="B1039" t="e">
        <v>#N/A</v>
      </c>
      <c r="C1039" t="e">
        <v>#N/A</v>
      </c>
    </row>
    <row r="1040" spans="1:3" x14ac:dyDescent="0.25">
      <c r="A1040" s="2">
        <v>44319</v>
      </c>
      <c r="B1040">
        <v>49.33</v>
      </c>
      <c r="C1040">
        <v>23.812999999999999</v>
      </c>
    </row>
    <row r="1041" spans="1:3" x14ac:dyDescent="0.25">
      <c r="A1041" s="2">
        <v>44320</v>
      </c>
      <c r="B1041">
        <v>48.52</v>
      </c>
      <c r="C1041">
        <v>23.047999999999998</v>
      </c>
    </row>
    <row r="1042" spans="1:3" x14ac:dyDescent="0.25">
      <c r="A1042" s="2">
        <v>44321</v>
      </c>
      <c r="B1042">
        <v>49.35</v>
      </c>
      <c r="C1042">
        <v>23.962</v>
      </c>
    </row>
    <row r="1043" spans="1:3" x14ac:dyDescent="0.25">
      <c r="A1043" s="2">
        <v>44322</v>
      </c>
      <c r="B1043">
        <v>49.84</v>
      </c>
      <c r="C1043">
        <v>24.33</v>
      </c>
    </row>
    <row r="1044" spans="1:3" x14ac:dyDescent="0.25">
      <c r="A1044" s="2">
        <v>44323</v>
      </c>
      <c r="B1044">
        <v>50.35</v>
      </c>
      <c r="C1044">
        <v>23.940999999999999</v>
      </c>
    </row>
    <row r="1045" spans="1:3" x14ac:dyDescent="0.25">
      <c r="A1045" s="2">
        <v>44324</v>
      </c>
      <c r="B1045" t="e">
        <v>#N/A</v>
      </c>
      <c r="C1045" t="e">
        <v>#N/A</v>
      </c>
    </row>
    <row r="1046" spans="1:3" x14ac:dyDescent="0.25">
      <c r="A1046" s="2">
        <v>44325</v>
      </c>
      <c r="B1046" t="e">
        <v>#N/A</v>
      </c>
      <c r="C1046" t="e">
        <v>#N/A</v>
      </c>
    </row>
    <row r="1047" spans="1:3" x14ac:dyDescent="0.25">
      <c r="A1047" s="2">
        <v>44326</v>
      </c>
      <c r="B1047">
        <v>52.12</v>
      </c>
      <c r="C1047">
        <v>25.192</v>
      </c>
    </row>
    <row r="1048" spans="1:3" x14ac:dyDescent="0.25">
      <c r="A1048" s="2">
        <v>44327</v>
      </c>
      <c r="B1048">
        <v>52.92</v>
      </c>
      <c r="C1048">
        <v>25.803000000000001</v>
      </c>
    </row>
    <row r="1049" spans="1:3" x14ac:dyDescent="0.25">
      <c r="A1049" s="2">
        <v>44328</v>
      </c>
      <c r="B1049">
        <v>55.17</v>
      </c>
      <c r="C1049">
        <v>26.42</v>
      </c>
    </row>
    <row r="1050" spans="1:3" x14ac:dyDescent="0.25">
      <c r="A1050" s="2">
        <v>44329</v>
      </c>
      <c r="B1050">
        <v>54.35</v>
      </c>
      <c r="C1050">
        <v>26.251000000000001</v>
      </c>
    </row>
    <row r="1051" spans="1:3" x14ac:dyDescent="0.25">
      <c r="A1051" s="2">
        <v>44330</v>
      </c>
      <c r="B1051">
        <v>56.49</v>
      </c>
      <c r="C1051">
        <v>26.83</v>
      </c>
    </row>
    <row r="1052" spans="1:3" x14ac:dyDescent="0.25">
      <c r="A1052" s="2">
        <v>44331</v>
      </c>
      <c r="B1052" t="e">
        <v>#N/A</v>
      </c>
      <c r="C1052" t="e">
        <v>#N/A</v>
      </c>
    </row>
    <row r="1053" spans="1:3" x14ac:dyDescent="0.25">
      <c r="A1053" s="2">
        <v>44332</v>
      </c>
      <c r="B1053" t="e">
        <v>#N/A</v>
      </c>
      <c r="C1053" t="e">
        <v>#N/A</v>
      </c>
    </row>
    <row r="1054" spans="1:3" x14ac:dyDescent="0.25">
      <c r="A1054" s="2">
        <v>44333</v>
      </c>
      <c r="B1054">
        <v>56.17</v>
      </c>
      <c r="C1054">
        <v>26.31</v>
      </c>
    </row>
    <row r="1055" spans="1:3" x14ac:dyDescent="0.25">
      <c r="A1055" s="2">
        <v>44334</v>
      </c>
      <c r="B1055">
        <v>52.92</v>
      </c>
      <c r="C1055">
        <v>24.811</v>
      </c>
    </row>
    <row r="1056" spans="1:3" x14ac:dyDescent="0.25">
      <c r="A1056" s="2">
        <v>44335</v>
      </c>
      <c r="B1056">
        <v>49.57</v>
      </c>
      <c r="C1056">
        <v>22.663</v>
      </c>
    </row>
    <row r="1057" spans="1:3" x14ac:dyDescent="0.25">
      <c r="A1057" s="2">
        <v>44336</v>
      </c>
      <c r="B1057">
        <v>52.59</v>
      </c>
      <c r="C1057">
        <v>24.684999999999999</v>
      </c>
    </row>
    <row r="1058" spans="1:3" x14ac:dyDescent="0.25">
      <c r="A1058" s="2">
        <v>44337</v>
      </c>
      <c r="B1058">
        <v>51.66</v>
      </c>
      <c r="C1058">
        <v>24.794</v>
      </c>
    </row>
    <row r="1059" spans="1:3" x14ac:dyDescent="0.25">
      <c r="A1059" s="2">
        <v>44338</v>
      </c>
      <c r="B1059" t="e">
        <v>#N/A</v>
      </c>
      <c r="C1059" t="e">
        <v>#N/A</v>
      </c>
    </row>
    <row r="1060" spans="1:3" x14ac:dyDescent="0.25">
      <c r="A1060" s="2">
        <v>44339</v>
      </c>
      <c r="B1060" t="e">
        <v>#N/A</v>
      </c>
      <c r="C1060" t="e">
        <v>#N/A</v>
      </c>
    </row>
    <row r="1061" spans="1:3" x14ac:dyDescent="0.25">
      <c r="A1061" s="2">
        <v>44340</v>
      </c>
      <c r="B1061">
        <v>52.69</v>
      </c>
      <c r="C1061">
        <v>24.760999999999999</v>
      </c>
    </row>
    <row r="1062" spans="1:3" x14ac:dyDescent="0.25">
      <c r="A1062" s="2">
        <v>44341</v>
      </c>
      <c r="B1062">
        <v>53.24</v>
      </c>
      <c r="C1062">
        <v>26.187999999999999</v>
      </c>
    </row>
    <row r="1063" spans="1:3" x14ac:dyDescent="0.25">
      <c r="A1063" s="2">
        <v>44342</v>
      </c>
      <c r="B1063">
        <v>53.59</v>
      </c>
      <c r="C1063">
        <v>26.427</v>
      </c>
    </row>
    <row r="1064" spans="1:3" x14ac:dyDescent="0.25">
      <c r="A1064" s="2">
        <v>44343</v>
      </c>
      <c r="B1064">
        <v>51.76</v>
      </c>
      <c r="C1064">
        <v>25.199000000000002</v>
      </c>
    </row>
    <row r="1065" spans="1:3" x14ac:dyDescent="0.25">
      <c r="A1065" s="2">
        <v>44344</v>
      </c>
      <c r="B1065">
        <v>50.95</v>
      </c>
      <c r="C1065">
        <v>24.931000000000001</v>
      </c>
    </row>
    <row r="1066" spans="1:3" x14ac:dyDescent="0.25">
      <c r="A1066" s="2">
        <v>44345</v>
      </c>
      <c r="B1066" t="e">
        <v>#N/A</v>
      </c>
      <c r="C1066" t="e">
        <v>#N/A</v>
      </c>
    </row>
    <row r="1067" spans="1:3" x14ac:dyDescent="0.25">
      <c r="A1067" s="2">
        <v>44346</v>
      </c>
      <c r="B1067" t="e">
        <v>#N/A</v>
      </c>
      <c r="C1067" t="e">
        <v>#N/A</v>
      </c>
    </row>
    <row r="1068" spans="1:3" x14ac:dyDescent="0.25">
      <c r="A1068" s="2">
        <v>44347</v>
      </c>
      <c r="B1068">
        <v>51.62</v>
      </c>
      <c r="C1068">
        <v>25.123000000000001</v>
      </c>
    </row>
    <row r="1069" spans="1:3" x14ac:dyDescent="0.25">
      <c r="A1069" s="2">
        <v>44348</v>
      </c>
      <c r="B1069">
        <v>52.32</v>
      </c>
      <c r="C1069">
        <v>25.975000000000001</v>
      </c>
    </row>
    <row r="1070" spans="1:3" x14ac:dyDescent="0.25">
      <c r="A1070" s="2">
        <v>44349</v>
      </c>
      <c r="B1070">
        <v>51.32</v>
      </c>
      <c r="C1070">
        <v>25.722999999999999</v>
      </c>
    </row>
    <row r="1071" spans="1:3" x14ac:dyDescent="0.25">
      <c r="A1071" s="2">
        <v>44350</v>
      </c>
      <c r="B1071">
        <v>50.17</v>
      </c>
      <c r="C1071">
        <v>25.707000000000001</v>
      </c>
    </row>
    <row r="1072" spans="1:3" x14ac:dyDescent="0.25">
      <c r="A1072" s="2">
        <v>44351</v>
      </c>
      <c r="B1072">
        <v>49.9</v>
      </c>
      <c r="C1072">
        <v>25.795000000000002</v>
      </c>
    </row>
    <row r="1073" spans="1:3" x14ac:dyDescent="0.25">
      <c r="A1073" s="2">
        <v>44352</v>
      </c>
      <c r="B1073" t="e">
        <v>#N/A</v>
      </c>
      <c r="C1073" t="e">
        <v>#N/A</v>
      </c>
    </row>
    <row r="1074" spans="1:3" x14ac:dyDescent="0.25">
      <c r="A1074" s="2">
        <v>44353</v>
      </c>
      <c r="B1074" t="e">
        <v>#N/A</v>
      </c>
      <c r="C1074" t="e">
        <v>#N/A</v>
      </c>
    </row>
    <row r="1075" spans="1:3" x14ac:dyDescent="0.25">
      <c r="A1075" s="2">
        <v>44354</v>
      </c>
      <c r="B1075">
        <v>51.39</v>
      </c>
      <c r="C1075">
        <v>26.492000000000001</v>
      </c>
    </row>
    <row r="1076" spans="1:3" x14ac:dyDescent="0.25">
      <c r="A1076" s="2">
        <v>44355</v>
      </c>
      <c r="B1076">
        <v>52.09</v>
      </c>
      <c r="C1076">
        <v>27.802</v>
      </c>
    </row>
    <row r="1077" spans="1:3" x14ac:dyDescent="0.25">
      <c r="A1077" s="2">
        <v>44356</v>
      </c>
      <c r="B1077">
        <v>53.43</v>
      </c>
      <c r="C1077">
        <v>28.297999999999998</v>
      </c>
    </row>
    <row r="1078" spans="1:3" x14ac:dyDescent="0.25">
      <c r="A1078" s="2">
        <v>44357</v>
      </c>
      <c r="B1078">
        <v>53.7</v>
      </c>
      <c r="C1078">
        <v>28.687000000000001</v>
      </c>
    </row>
    <row r="1079" spans="1:3" x14ac:dyDescent="0.25">
      <c r="A1079" s="2">
        <v>44358</v>
      </c>
      <c r="B1079">
        <v>52.59</v>
      </c>
      <c r="C1079">
        <v>27.844999999999999</v>
      </c>
    </row>
    <row r="1080" spans="1:3" x14ac:dyDescent="0.25">
      <c r="A1080" s="2">
        <v>44359</v>
      </c>
      <c r="B1080" t="e">
        <v>#N/A</v>
      </c>
      <c r="C1080" t="e">
        <v>#N/A</v>
      </c>
    </row>
    <row r="1081" spans="1:3" x14ac:dyDescent="0.25">
      <c r="A1081" s="2">
        <v>44360</v>
      </c>
      <c r="B1081" t="e">
        <v>#N/A</v>
      </c>
      <c r="C1081" t="e">
        <v>#N/A</v>
      </c>
    </row>
    <row r="1082" spans="1:3" x14ac:dyDescent="0.25">
      <c r="A1082" s="2">
        <v>44361</v>
      </c>
      <c r="B1082">
        <v>52.81</v>
      </c>
      <c r="C1082">
        <v>28.81</v>
      </c>
    </row>
    <row r="1083" spans="1:3" x14ac:dyDescent="0.25">
      <c r="A1083" s="2">
        <v>44362</v>
      </c>
      <c r="B1083">
        <v>51.31</v>
      </c>
      <c r="C1083">
        <v>28.132999999999999</v>
      </c>
    </row>
    <row r="1084" spans="1:3" x14ac:dyDescent="0.25">
      <c r="A1084" s="2">
        <v>44363</v>
      </c>
      <c r="B1084">
        <v>51.25</v>
      </c>
      <c r="C1084">
        <v>28.03</v>
      </c>
    </row>
    <row r="1085" spans="1:3" x14ac:dyDescent="0.25">
      <c r="A1085" s="2">
        <v>44364</v>
      </c>
      <c r="B1085">
        <v>50.82</v>
      </c>
      <c r="C1085">
        <v>28.312000000000001</v>
      </c>
    </row>
    <row r="1086" spans="1:3" x14ac:dyDescent="0.25">
      <c r="A1086" s="2">
        <v>44365</v>
      </c>
      <c r="B1086">
        <v>51.81</v>
      </c>
      <c r="C1086">
        <v>29.404</v>
      </c>
    </row>
    <row r="1087" spans="1:3" x14ac:dyDescent="0.25">
      <c r="A1087" s="2">
        <v>44366</v>
      </c>
      <c r="B1087" t="e">
        <v>#N/A</v>
      </c>
      <c r="C1087" t="e">
        <v>#N/A</v>
      </c>
    </row>
    <row r="1088" spans="1:3" x14ac:dyDescent="0.25">
      <c r="A1088" s="2">
        <v>44367</v>
      </c>
      <c r="B1088" t="e">
        <v>#N/A</v>
      </c>
      <c r="C1088" t="e">
        <v>#N/A</v>
      </c>
    </row>
    <row r="1089" spans="1:3" x14ac:dyDescent="0.25">
      <c r="A1089" s="2">
        <v>44368</v>
      </c>
      <c r="B1089">
        <v>52.33</v>
      </c>
      <c r="C1089">
        <v>29.616</v>
      </c>
    </row>
    <row r="1090" spans="1:3" x14ac:dyDescent="0.25">
      <c r="A1090" s="2">
        <v>44369</v>
      </c>
      <c r="B1090">
        <v>53.31</v>
      </c>
      <c r="C1090">
        <v>30.736999999999998</v>
      </c>
    </row>
    <row r="1091" spans="1:3" x14ac:dyDescent="0.25">
      <c r="A1091" s="2">
        <v>44370</v>
      </c>
      <c r="B1091">
        <v>54.57</v>
      </c>
      <c r="C1091">
        <v>31.547000000000001</v>
      </c>
    </row>
    <row r="1092" spans="1:3" x14ac:dyDescent="0.25">
      <c r="A1092" s="2">
        <v>44371</v>
      </c>
      <c r="B1092">
        <v>54.99</v>
      </c>
      <c r="C1092">
        <v>32.015999999999998</v>
      </c>
    </row>
    <row r="1093" spans="1:3" x14ac:dyDescent="0.25">
      <c r="A1093" s="2">
        <v>44372</v>
      </c>
      <c r="B1093">
        <v>54.95</v>
      </c>
      <c r="C1093">
        <v>32.383000000000003</v>
      </c>
    </row>
    <row r="1094" spans="1:3" x14ac:dyDescent="0.25">
      <c r="A1094" s="2">
        <v>44373</v>
      </c>
      <c r="B1094" t="e">
        <v>#N/A</v>
      </c>
      <c r="C1094" t="e">
        <v>#N/A</v>
      </c>
    </row>
    <row r="1095" spans="1:3" x14ac:dyDescent="0.25">
      <c r="A1095" s="2">
        <v>44374</v>
      </c>
      <c r="B1095" t="e">
        <v>#N/A</v>
      </c>
      <c r="C1095" t="e">
        <v>#N/A</v>
      </c>
    </row>
    <row r="1096" spans="1:3" x14ac:dyDescent="0.25">
      <c r="A1096" s="2">
        <v>44375</v>
      </c>
      <c r="B1096">
        <v>55.4</v>
      </c>
      <c r="C1096">
        <v>32.289000000000001</v>
      </c>
    </row>
    <row r="1097" spans="1:3" x14ac:dyDescent="0.25">
      <c r="A1097" s="2">
        <v>44376</v>
      </c>
      <c r="B1097">
        <v>55.58</v>
      </c>
      <c r="C1097">
        <v>33.485999999999997</v>
      </c>
    </row>
    <row r="1098" spans="1:3" x14ac:dyDescent="0.25">
      <c r="A1098" s="2">
        <v>44377</v>
      </c>
      <c r="B1098">
        <v>56.31</v>
      </c>
      <c r="C1098">
        <v>34.622</v>
      </c>
    </row>
    <row r="1099" spans="1:3" x14ac:dyDescent="0.25">
      <c r="A1099" s="2">
        <v>44378</v>
      </c>
      <c r="B1099">
        <v>57.58</v>
      </c>
      <c r="C1099">
        <v>36.143000000000001</v>
      </c>
    </row>
    <row r="1100" spans="1:3" x14ac:dyDescent="0.25">
      <c r="A1100" s="2">
        <v>44379</v>
      </c>
      <c r="B1100">
        <v>57.29</v>
      </c>
      <c r="C1100">
        <v>35.826999999999998</v>
      </c>
    </row>
    <row r="1101" spans="1:3" x14ac:dyDescent="0.25">
      <c r="A1101" s="2">
        <v>44380</v>
      </c>
      <c r="B1101" t="e">
        <v>#N/A</v>
      </c>
      <c r="C1101" t="e">
        <v>#N/A</v>
      </c>
    </row>
    <row r="1102" spans="1:3" x14ac:dyDescent="0.25">
      <c r="A1102" s="2">
        <v>44381</v>
      </c>
      <c r="B1102" t="e">
        <v>#N/A</v>
      </c>
      <c r="C1102" t="e">
        <v>#N/A</v>
      </c>
    </row>
    <row r="1103" spans="1:3" x14ac:dyDescent="0.25">
      <c r="A1103" s="2">
        <v>44382</v>
      </c>
      <c r="B1103">
        <v>57.81</v>
      </c>
      <c r="C1103">
        <v>37.945</v>
      </c>
    </row>
    <row r="1104" spans="1:3" x14ac:dyDescent="0.25">
      <c r="A1104" s="2">
        <v>44383</v>
      </c>
      <c r="B1104">
        <v>53.96</v>
      </c>
      <c r="C1104">
        <v>34.104999999999997</v>
      </c>
    </row>
    <row r="1105" spans="1:3" x14ac:dyDescent="0.25">
      <c r="A1105" s="2">
        <v>44384</v>
      </c>
      <c r="B1105">
        <v>52.56</v>
      </c>
      <c r="C1105">
        <v>32.338000000000001</v>
      </c>
    </row>
    <row r="1106" spans="1:3" x14ac:dyDescent="0.25">
      <c r="A1106" s="2">
        <v>44385</v>
      </c>
      <c r="B1106">
        <v>52.29</v>
      </c>
      <c r="C1106">
        <v>33.311999999999998</v>
      </c>
    </row>
    <row r="1107" spans="1:3" x14ac:dyDescent="0.25">
      <c r="A1107" s="2">
        <v>44386</v>
      </c>
      <c r="B1107">
        <v>54.2</v>
      </c>
      <c r="C1107">
        <v>36.631999999999998</v>
      </c>
    </row>
    <row r="1108" spans="1:3" x14ac:dyDescent="0.25">
      <c r="A1108" s="2">
        <v>44387</v>
      </c>
      <c r="B1108" t="e">
        <v>#N/A</v>
      </c>
      <c r="C1108" t="e">
        <v>#N/A</v>
      </c>
    </row>
    <row r="1109" spans="1:3" x14ac:dyDescent="0.25">
      <c r="A1109" s="2">
        <v>44388</v>
      </c>
      <c r="B1109" t="e">
        <v>#N/A</v>
      </c>
      <c r="C1109" t="e">
        <v>#N/A</v>
      </c>
    </row>
    <row r="1110" spans="1:3" x14ac:dyDescent="0.25">
      <c r="A1110" s="2">
        <v>44389</v>
      </c>
      <c r="B1110">
        <v>51.65</v>
      </c>
      <c r="C1110">
        <v>34.649000000000001</v>
      </c>
    </row>
    <row r="1111" spans="1:3" x14ac:dyDescent="0.25">
      <c r="A1111" s="2">
        <v>44390</v>
      </c>
      <c r="B1111">
        <v>52.79</v>
      </c>
      <c r="C1111">
        <v>35.463000000000001</v>
      </c>
    </row>
    <row r="1112" spans="1:3" x14ac:dyDescent="0.25">
      <c r="A1112" s="2">
        <v>44391</v>
      </c>
      <c r="B1112">
        <v>53.3</v>
      </c>
      <c r="C1112">
        <v>34.774999999999999</v>
      </c>
    </row>
    <row r="1113" spans="1:3" x14ac:dyDescent="0.25">
      <c r="A1113" s="2">
        <v>44392</v>
      </c>
      <c r="B1113">
        <v>52.91</v>
      </c>
      <c r="C1113">
        <v>33.796999999999997</v>
      </c>
    </row>
    <row r="1114" spans="1:3" x14ac:dyDescent="0.25">
      <c r="A1114" s="2">
        <v>44393</v>
      </c>
      <c r="B1114">
        <v>52.82</v>
      </c>
      <c r="C1114">
        <v>34.841999999999999</v>
      </c>
    </row>
    <row r="1115" spans="1:3" x14ac:dyDescent="0.25">
      <c r="A1115" s="2">
        <v>44394</v>
      </c>
      <c r="B1115" t="e">
        <v>#N/A</v>
      </c>
      <c r="C1115" t="e">
        <v>#N/A</v>
      </c>
    </row>
    <row r="1116" spans="1:3" x14ac:dyDescent="0.25">
      <c r="A1116" s="2">
        <v>44395</v>
      </c>
      <c r="B1116" t="e">
        <v>#N/A</v>
      </c>
      <c r="C1116" t="e">
        <v>#N/A</v>
      </c>
    </row>
    <row r="1117" spans="1:3" x14ac:dyDescent="0.25">
      <c r="A1117" s="2">
        <v>44396</v>
      </c>
      <c r="B1117">
        <v>52.34</v>
      </c>
      <c r="C1117">
        <v>35.649000000000001</v>
      </c>
    </row>
    <row r="1118" spans="1:3" x14ac:dyDescent="0.25">
      <c r="A1118" s="2">
        <v>44397</v>
      </c>
      <c r="B1118">
        <v>51.15</v>
      </c>
      <c r="C1118">
        <v>35.164999999999999</v>
      </c>
    </row>
    <row r="1119" spans="1:3" x14ac:dyDescent="0.25">
      <c r="A1119" s="2">
        <v>44398</v>
      </c>
      <c r="B1119">
        <v>52.08</v>
      </c>
      <c r="C1119">
        <v>35.948999999999998</v>
      </c>
    </row>
    <row r="1120" spans="1:3" x14ac:dyDescent="0.25">
      <c r="A1120" s="2">
        <v>44399</v>
      </c>
      <c r="B1120">
        <v>50.74</v>
      </c>
      <c r="C1120">
        <v>36.128999999999998</v>
      </c>
    </row>
    <row r="1121" spans="1:3" x14ac:dyDescent="0.25">
      <c r="A1121" s="2">
        <v>44400</v>
      </c>
      <c r="B1121">
        <v>50.84</v>
      </c>
      <c r="C1121">
        <v>35.523000000000003</v>
      </c>
    </row>
    <row r="1122" spans="1:3" x14ac:dyDescent="0.25">
      <c r="A1122" s="2">
        <v>44401</v>
      </c>
      <c r="B1122" t="e">
        <v>#N/A</v>
      </c>
      <c r="C1122" t="e">
        <v>#N/A</v>
      </c>
    </row>
    <row r="1123" spans="1:3" x14ac:dyDescent="0.25">
      <c r="A1123" s="2">
        <v>44402</v>
      </c>
      <c r="B1123" t="e">
        <v>#N/A</v>
      </c>
      <c r="C1123" t="e">
        <v>#N/A</v>
      </c>
    </row>
    <row r="1124" spans="1:3" x14ac:dyDescent="0.25">
      <c r="A1124" s="2">
        <v>44403</v>
      </c>
      <c r="B1124">
        <v>53.15</v>
      </c>
      <c r="C1124">
        <v>36.914000000000001</v>
      </c>
    </row>
    <row r="1125" spans="1:3" x14ac:dyDescent="0.25">
      <c r="A1125" s="2">
        <v>44404</v>
      </c>
      <c r="B1125">
        <v>52.85</v>
      </c>
      <c r="C1125">
        <v>37.590000000000003</v>
      </c>
    </row>
    <row r="1126" spans="1:3" x14ac:dyDescent="0.25">
      <c r="A1126" s="2">
        <v>44405</v>
      </c>
      <c r="B1126">
        <v>53.78</v>
      </c>
      <c r="C1126">
        <v>39.698</v>
      </c>
    </row>
    <row r="1127" spans="1:3" x14ac:dyDescent="0.25">
      <c r="A1127" s="2">
        <v>44406</v>
      </c>
      <c r="B1127">
        <v>54</v>
      </c>
      <c r="C1127">
        <v>41.154000000000003</v>
      </c>
    </row>
    <row r="1128" spans="1:3" x14ac:dyDescent="0.25">
      <c r="A1128" s="2">
        <v>44407</v>
      </c>
      <c r="B1128">
        <v>53.28</v>
      </c>
      <c r="C1128">
        <v>40.756</v>
      </c>
    </row>
    <row r="1129" spans="1:3" x14ac:dyDescent="0.25">
      <c r="A1129" s="2">
        <v>44408</v>
      </c>
      <c r="B1129" t="e">
        <v>#N/A</v>
      </c>
      <c r="C1129" t="e">
        <v>#N/A</v>
      </c>
    </row>
    <row r="1130" spans="1:3" x14ac:dyDescent="0.25">
      <c r="A1130" s="2">
        <v>44409</v>
      </c>
      <c r="B1130" t="e">
        <v>#N/A</v>
      </c>
      <c r="C1130" t="e">
        <v>#N/A</v>
      </c>
    </row>
    <row r="1131" spans="1:3" x14ac:dyDescent="0.25">
      <c r="A1131" s="2">
        <v>44410</v>
      </c>
      <c r="B1131">
        <v>54.38</v>
      </c>
      <c r="C1131">
        <v>42.152999999999999</v>
      </c>
    </row>
    <row r="1132" spans="1:3" x14ac:dyDescent="0.25">
      <c r="A1132" s="2">
        <v>44411</v>
      </c>
      <c r="B1132">
        <v>54.14</v>
      </c>
      <c r="C1132">
        <v>41.243000000000002</v>
      </c>
    </row>
    <row r="1133" spans="1:3" x14ac:dyDescent="0.25">
      <c r="A1133" s="2">
        <v>44412</v>
      </c>
      <c r="B1133">
        <v>55.41</v>
      </c>
      <c r="C1133">
        <v>42.253</v>
      </c>
    </row>
    <row r="1134" spans="1:3" x14ac:dyDescent="0.25">
      <c r="A1134" s="2">
        <v>44413</v>
      </c>
      <c r="B1134">
        <v>55.93</v>
      </c>
      <c r="C1134">
        <v>42.899000000000001</v>
      </c>
    </row>
    <row r="1135" spans="1:3" x14ac:dyDescent="0.25">
      <c r="A1135" s="2">
        <v>44414</v>
      </c>
      <c r="B1135">
        <v>56.61</v>
      </c>
      <c r="C1135">
        <v>43.118000000000002</v>
      </c>
    </row>
    <row r="1136" spans="1:3" x14ac:dyDescent="0.25">
      <c r="A1136" s="2">
        <v>44415</v>
      </c>
      <c r="B1136" t="e">
        <v>#N/A</v>
      </c>
      <c r="C1136" t="e">
        <v>#N/A</v>
      </c>
    </row>
    <row r="1137" spans="1:3" x14ac:dyDescent="0.25">
      <c r="A1137" s="2">
        <v>44416</v>
      </c>
      <c r="B1137" t="e">
        <v>#N/A</v>
      </c>
      <c r="C1137" t="e">
        <v>#N/A</v>
      </c>
    </row>
    <row r="1138" spans="1:3" x14ac:dyDescent="0.25">
      <c r="A1138" s="2">
        <v>44417</v>
      </c>
      <c r="B1138">
        <v>56.57</v>
      </c>
      <c r="C1138">
        <v>42.786000000000001</v>
      </c>
    </row>
    <row r="1139" spans="1:3" x14ac:dyDescent="0.25">
      <c r="A1139" s="2">
        <v>44418</v>
      </c>
      <c r="B1139">
        <v>57.36</v>
      </c>
      <c r="C1139">
        <v>44.655000000000001</v>
      </c>
    </row>
    <row r="1140" spans="1:3" x14ac:dyDescent="0.25">
      <c r="A1140" s="2">
        <v>44419</v>
      </c>
      <c r="B1140">
        <v>57.73</v>
      </c>
      <c r="C1140">
        <v>45.985999999999997</v>
      </c>
    </row>
    <row r="1141" spans="1:3" x14ac:dyDescent="0.25">
      <c r="A1141" s="2">
        <v>44420</v>
      </c>
      <c r="B1141">
        <v>56.21</v>
      </c>
      <c r="C1141">
        <v>45.871000000000002</v>
      </c>
    </row>
    <row r="1142" spans="1:3" x14ac:dyDescent="0.25">
      <c r="A1142" s="2">
        <v>44421</v>
      </c>
      <c r="B1142">
        <v>55.33</v>
      </c>
      <c r="C1142">
        <v>44.628</v>
      </c>
    </row>
    <row r="1143" spans="1:3" x14ac:dyDescent="0.25">
      <c r="A1143" s="2">
        <v>44422</v>
      </c>
      <c r="B1143" t="e">
        <v>#N/A</v>
      </c>
      <c r="C1143" t="e">
        <v>#N/A</v>
      </c>
    </row>
    <row r="1144" spans="1:3" x14ac:dyDescent="0.25">
      <c r="A1144" s="2">
        <v>44423</v>
      </c>
      <c r="B1144" t="e">
        <v>#N/A</v>
      </c>
      <c r="C1144" t="e">
        <v>#N/A</v>
      </c>
    </row>
    <row r="1145" spans="1:3" x14ac:dyDescent="0.25">
      <c r="A1145" s="2">
        <v>44424</v>
      </c>
      <c r="B1145">
        <v>58.11</v>
      </c>
      <c r="C1145">
        <v>47.988</v>
      </c>
    </row>
    <row r="1146" spans="1:3" x14ac:dyDescent="0.25">
      <c r="A1146" s="2">
        <v>44425</v>
      </c>
      <c r="B1146">
        <v>57.18</v>
      </c>
      <c r="C1146">
        <v>46.948999999999998</v>
      </c>
    </row>
    <row r="1147" spans="1:3" x14ac:dyDescent="0.25">
      <c r="A1147" s="2">
        <v>44426</v>
      </c>
      <c r="B1147">
        <v>57.08</v>
      </c>
      <c r="C1147">
        <v>45.384999999999998</v>
      </c>
    </row>
    <row r="1148" spans="1:3" x14ac:dyDescent="0.25">
      <c r="A1148" s="2">
        <v>44427</v>
      </c>
      <c r="B1148">
        <v>53.45</v>
      </c>
      <c r="C1148">
        <v>40.395000000000003</v>
      </c>
    </row>
    <row r="1149" spans="1:3" x14ac:dyDescent="0.25">
      <c r="A1149" s="2">
        <v>44428</v>
      </c>
      <c r="B1149">
        <v>54.33</v>
      </c>
      <c r="C1149">
        <v>41.944000000000003</v>
      </c>
    </row>
    <row r="1150" spans="1:3" x14ac:dyDescent="0.25">
      <c r="A1150" s="2">
        <v>44429</v>
      </c>
      <c r="B1150" t="e">
        <v>#N/A</v>
      </c>
      <c r="C1150" t="e">
        <v>#N/A</v>
      </c>
    </row>
    <row r="1151" spans="1:3" x14ac:dyDescent="0.25">
      <c r="A1151" s="2">
        <v>44430</v>
      </c>
      <c r="B1151" t="e">
        <v>#N/A</v>
      </c>
      <c r="C1151" t="e">
        <v>#N/A</v>
      </c>
    </row>
    <row r="1152" spans="1:3" x14ac:dyDescent="0.25">
      <c r="A1152" s="2">
        <v>44431</v>
      </c>
      <c r="B1152">
        <v>55.3</v>
      </c>
      <c r="C1152">
        <v>41.68</v>
      </c>
    </row>
    <row r="1153" spans="1:3" x14ac:dyDescent="0.25">
      <c r="A1153" s="2">
        <v>44432</v>
      </c>
      <c r="B1153">
        <v>56.6</v>
      </c>
      <c r="C1153">
        <v>44.87</v>
      </c>
    </row>
    <row r="1154" spans="1:3" x14ac:dyDescent="0.25">
      <c r="A1154" s="2">
        <v>44433</v>
      </c>
      <c r="B1154">
        <v>56.5</v>
      </c>
      <c r="C1154">
        <v>45.284999999999997</v>
      </c>
    </row>
    <row r="1155" spans="1:3" x14ac:dyDescent="0.25">
      <c r="A1155" s="2">
        <v>44434</v>
      </c>
      <c r="B1155">
        <v>56.82</v>
      </c>
      <c r="C1155">
        <v>45.787999999999997</v>
      </c>
    </row>
    <row r="1156" spans="1:3" x14ac:dyDescent="0.25">
      <c r="A1156" s="2">
        <v>44435</v>
      </c>
      <c r="B1156">
        <v>58.96</v>
      </c>
      <c r="C1156">
        <v>47.805999999999997</v>
      </c>
    </row>
    <row r="1157" spans="1:3" x14ac:dyDescent="0.25">
      <c r="A1157" s="2">
        <v>44436</v>
      </c>
      <c r="B1157" t="e">
        <v>#N/A</v>
      </c>
      <c r="C1157" t="e">
        <v>#N/A</v>
      </c>
    </row>
    <row r="1158" spans="1:3" x14ac:dyDescent="0.25">
      <c r="A1158" s="2">
        <v>44437</v>
      </c>
      <c r="B1158" t="e">
        <v>#N/A</v>
      </c>
      <c r="C1158" t="e">
        <v>#N/A</v>
      </c>
    </row>
    <row r="1159" spans="1:3" x14ac:dyDescent="0.25">
      <c r="A1159" s="2">
        <v>44438</v>
      </c>
      <c r="B1159">
        <v>60.72</v>
      </c>
      <c r="C1159">
        <v>49.679000000000002</v>
      </c>
    </row>
    <row r="1160" spans="1:3" x14ac:dyDescent="0.25">
      <c r="A1160" s="2">
        <v>44439</v>
      </c>
      <c r="B1160">
        <v>60.72</v>
      </c>
      <c r="C1160">
        <v>50.338000000000001</v>
      </c>
    </row>
    <row r="1161" spans="1:3" x14ac:dyDescent="0.25">
      <c r="A1161" s="2">
        <v>44440</v>
      </c>
      <c r="B1161">
        <v>60.07</v>
      </c>
      <c r="C1161">
        <v>50.231999999999999</v>
      </c>
    </row>
    <row r="1162" spans="1:3" x14ac:dyDescent="0.25">
      <c r="A1162" s="2">
        <v>44441</v>
      </c>
      <c r="B1162">
        <v>61.48</v>
      </c>
      <c r="C1162">
        <v>51.915999999999997</v>
      </c>
    </row>
    <row r="1163" spans="1:3" x14ac:dyDescent="0.25">
      <c r="A1163" s="2">
        <v>44442</v>
      </c>
      <c r="B1163">
        <v>61.28</v>
      </c>
      <c r="C1163">
        <v>51.505000000000003</v>
      </c>
    </row>
    <row r="1164" spans="1:3" x14ac:dyDescent="0.25">
      <c r="A1164" s="2">
        <v>44443</v>
      </c>
      <c r="B1164" t="e">
        <v>#N/A</v>
      </c>
      <c r="C1164" t="e">
        <v>#N/A</v>
      </c>
    </row>
    <row r="1165" spans="1:3" x14ac:dyDescent="0.25">
      <c r="A1165" s="2">
        <v>44444</v>
      </c>
      <c r="B1165" t="e">
        <v>#N/A</v>
      </c>
      <c r="C1165" t="e">
        <v>#N/A</v>
      </c>
    </row>
    <row r="1166" spans="1:3" x14ac:dyDescent="0.25">
      <c r="A1166" s="2">
        <v>44445</v>
      </c>
      <c r="B1166">
        <v>62.27</v>
      </c>
      <c r="C1166">
        <v>52.874000000000002</v>
      </c>
    </row>
    <row r="1167" spans="1:3" x14ac:dyDescent="0.25">
      <c r="A1167" s="2">
        <v>44446</v>
      </c>
      <c r="B1167">
        <v>61.95</v>
      </c>
      <c r="C1167">
        <v>53.908000000000001</v>
      </c>
    </row>
    <row r="1168" spans="1:3" x14ac:dyDescent="0.25">
      <c r="A1168" s="2">
        <v>44447</v>
      </c>
      <c r="B1168">
        <v>62.41</v>
      </c>
      <c r="C1168">
        <v>55.287999999999997</v>
      </c>
    </row>
    <row r="1169" spans="1:3" x14ac:dyDescent="0.25">
      <c r="A1169" s="2">
        <v>44448</v>
      </c>
      <c r="B1169">
        <v>62.69</v>
      </c>
      <c r="C1169">
        <v>56.581000000000003</v>
      </c>
    </row>
    <row r="1170" spans="1:3" x14ac:dyDescent="0.25">
      <c r="A1170" s="2">
        <v>44449</v>
      </c>
      <c r="B1170">
        <v>60.86</v>
      </c>
      <c r="C1170">
        <v>57.915999999999997</v>
      </c>
    </row>
    <row r="1171" spans="1:3" x14ac:dyDescent="0.25">
      <c r="A1171" s="2">
        <v>44450</v>
      </c>
      <c r="B1171" t="e">
        <v>#N/A</v>
      </c>
      <c r="C1171" t="e">
        <v>#N/A</v>
      </c>
    </row>
    <row r="1172" spans="1:3" x14ac:dyDescent="0.25">
      <c r="A1172" s="2">
        <v>44451</v>
      </c>
      <c r="B1172" t="e">
        <v>#N/A</v>
      </c>
      <c r="C1172" t="e">
        <v>#N/A</v>
      </c>
    </row>
    <row r="1173" spans="1:3" x14ac:dyDescent="0.25">
      <c r="A1173" s="2">
        <v>44452</v>
      </c>
      <c r="B1173">
        <v>61.01</v>
      </c>
      <c r="C1173">
        <v>61.279000000000003</v>
      </c>
    </row>
    <row r="1174" spans="1:3" x14ac:dyDescent="0.25">
      <c r="A1174" s="2">
        <v>44453</v>
      </c>
      <c r="B1174">
        <v>59.8</v>
      </c>
      <c r="C1174">
        <v>65.763999999999996</v>
      </c>
    </row>
    <row r="1175" spans="1:3" x14ac:dyDescent="0.25">
      <c r="A1175" s="2">
        <v>44454</v>
      </c>
      <c r="B1175">
        <v>59.8</v>
      </c>
      <c r="C1175">
        <v>70.706999999999994</v>
      </c>
    </row>
    <row r="1176" spans="1:3" x14ac:dyDescent="0.25">
      <c r="A1176" s="2">
        <v>44455</v>
      </c>
      <c r="B1176">
        <v>59.26</v>
      </c>
      <c r="C1176">
        <v>63.250999999999998</v>
      </c>
    </row>
    <row r="1177" spans="1:3" x14ac:dyDescent="0.25">
      <c r="A1177" s="2">
        <v>44456</v>
      </c>
      <c r="B1177">
        <v>59.43</v>
      </c>
      <c r="C1177">
        <v>65.102999999999994</v>
      </c>
    </row>
    <row r="1178" spans="1:3" x14ac:dyDescent="0.25">
      <c r="A1178" s="2">
        <v>44457</v>
      </c>
      <c r="B1178" t="e">
        <v>#N/A</v>
      </c>
      <c r="C1178" t="e">
        <v>#N/A</v>
      </c>
    </row>
    <row r="1179" spans="1:3" x14ac:dyDescent="0.25">
      <c r="A1179" s="2">
        <v>44458</v>
      </c>
      <c r="B1179" t="e">
        <v>#N/A</v>
      </c>
      <c r="C1179" t="e">
        <v>#N/A</v>
      </c>
    </row>
    <row r="1180" spans="1:3" x14ac:dyDescent="0.25">
      <c r="A1180" s="2">
        <v>44459</v>
      </c>
      <c r="B1180">
        <v>60.63</v>
      </c>
      <c r="C1180">
        <v>75.316999999999993</v>
      </c>
    </row>
    <row r="1181" spans="1:3" x14ac:dyDescent="0.25">
      <c r="A1181" s="2">
        <v>44460</v>
      </c>
      <c r="B1181">
        <v>60.11</v>
      </c>
      <c r="C1181">
        <v>73.78201</v>
      </c>
    </row>
    <row r="1182" spans="1:3" x14ac:dyDescent="0.25">
      <c r="A1182" s="2">
        <v>44461</v>
      </c>
      <c r="B1182">
        <v>60.54</v>
      </c>
      <c r="C1182">
        <v>71.691999999999993</v>
      </c>
    </row>
    <row r="1183" spans="1:3" x14ac:dyDescent="0.25">
      <c r="A1183" s="2">
        <v>44462</v>
      </c>
      <c r="B1183">
        <v>60.48</v>
      </c>
      <c r="C1183">
        <v>69.684010000000001</v>
      </c>
    </row>
    <row r="1184" spans="1:3" x14ac:dyDescent="0.25">
      <c r="A1184" s="2">
        <v>44463</v>
      </c>
      <c r="B1184">
        <v>62.88</v>
      </c>
      <c r="C1184">
        <v>70.240009999999998</v>
      </c>
    </row>
    <row r="1185" spans="1:3" x14ac:dyDescent="0.25">
      <c r="A1185" s="2">
        <v>44464</v>
      </c>
      <c r="B1185" t="e">
        <v>#N/A</v>
      </c>
      <c r="C1185" t="e">
        <v>#N/A</v>
      </c>
    </row>
    <row r="1186" spans="1:3" x14ac:dyDescent="0.25">
      <c r="A1186" s="2">
        <v>44465</v>
      </c>
      <c r="B1186" t="e">
        <v>#N/A</v>
      </c>
      <c r="C1186" t="e">
        <v>#N/A</v>
      </c>
    </row>
    <row r="1187" spans="1:3" x14ac:dyDescent="0.25">
      <c r="A1187" s="2">
        <v>44466</v>
      </c>
      <c r="B1187">
        <v>64.31</v>
      </c>
      <c r="C1187">
        <v>76.507000000000005</v>
      </c>
    </row>
    <row r="1188" spans="1:3" x14ac:dyDescent="0.25">
      <c r="A1188" s="2">
        <v>44467</v>
      </c>
      <c r="B1188">
        <v>61.92</v>
      </c>
      <c r="C1188">
        <v>78.564999999999998</v>
      </c>
    </row>
    <row r="1189" spans="1:3" x14ac:dyDescent="0.25">
      <c r="A1189" s="2">
        <v>44468</v>
      </c>
      <c r="B1189">
        <v>62.88</v>
      </c>
      <c r="C1189">
        <v>86.608999999999995</v>
      </c>
    </row>
    <row r="1190" spans="1:3" x14ac:dyDescent="0.25">
      <c r="A1190" s="2">
        <v>44469</v>
      </c>
      <c r="B1190">
        <v>61.74</v>
      </c>
      <c r="C1190">
        <v>97.774000000000001</v>
      </c>
    </row>
    <row r="1191" spans="1:3" x14ac:dyDescent="0.25">
      <c r="A1191" s="2">
        <v>44470</v>
      </c>
      <c r="B1191">
        <v>62.04</v>
      </c>
      <c r="C1191">
        <v>93.625010000000003</v>
      </c>
    </row>
    <row r="1192" spans="1:3" x14ac:dyDescent="0.25">
      <c r="A1192" s="2">
        <v>44471</v>
      </c>
      <c r="B1192" t="e">
        <v>#N/A</v>
      </c>
      <c r="C1192" t="e">
        <v>#N/A</v>
      </c>
    </row>
    <row r="1193" spans="1:3" x14ac:dyDescent="0.25">
      <c r="A1193" s="2">
        <v>44472</v>
      </c>
      <c r="B1193" t="e">
        <v>#N/A</v>
      </c>
      <c r="C1193" t="e">
        <v>#N/A</v>
      </c>
    </row>
    <row r="1194" spans="1:3" x14ac:dyDescent="0.25">
      <c r="A1194" s="2">
        <v>44473</v>
      </c>
      <c r="B1194">
        <v>63.4</v>
      </c>
      <c r="C1194">
        <v>96.652010000000004</v>
      </c>
    </row>
    <row r="1195" spans="1:3" x14ac:dyDescent="0.25">
      <c r="A1195" s="2">
        <v>44474</v>
      </c>
      <c r="B1195">
        <v>64.72</v>
      </c>
      <c r="C1195">
        <v>116.02</v>
      </c>
    </row>
    <row r="1196" spans="1:3" x14ac:dyDescent="0.25">
      <c r="A1196" s="2">
        <v>44475</v>
      </c>
      <c r="B1196">
        <v>59.12</v>
      </c>
      <c r="C1196">
        <v>108.191</v>
      </c>
    </row>
    <row r="1197" spans="1:3" x14ac:dyDescent="0.25">
      <c r="A1197" s="2">
        <v>44476</v>
      </c>
      <c r="B1197">
        <v>60.37</v>
      </c>
      <c r="C1197">
        <v>96.584010000000006</v>
      </c>
    </row>
    <row r="1198" spans="1:3" x14ac:dyDescent="0.25">
      <c r="A1198" s="2">
        <v>44477</v>
      </c>
      <c r="B1198">
        <v>58.33</v>
      </c>
      <c r="C1198">
        <v>87.605999999999995</v>
      </c>
    </row>
    <row r="1199" spans="1:3" x14ac:dyDescent="0.25">
      <c r="A1199" s="2">
        <v>44478</v>
      </c>
      <c r="B1199" t="e">
        <v>#N/A</v>
      </c>
      <c r="C1199" t="e">
        <v>#N/A</v>
      </c>
    </row>
    <row r="1200" spans="1:3" x14ac:dyDescent="0.25">
      <c r="A1200" s="2">
        <v>44479</v>
      </c>
      <c r="B1200" t="e">
        <v>#N/A</v>
      </c>
      <c r="C1200" t="e">
        <v>#N/A</v>
      </c>
    </row>
    <row r="1201" spans="1:3" x14ac:dyDescent="0.25">
      <c r="A1201" s="2">
        <v>44480</v>
      </c>
      <c r="B1201">
        <v>59.15</v>
      </c>
      <c r="C1201">
        <v>85.215999999999994</v>
      </c>
    </row>
    <row r="1202" spans="1:3" x14ac:dyDescent="0.25">
      <c r="A1202" s="2">
        <v>44481</v>
      </c>
      <c r="B1202">
        <v>58.93</v>
      </c>
      <c r="C1202">
        <v>85.698009999999996</v>
      </c>
    </row>
    <row r="1203" spans="1:3" x14ac:dyDescent="0.25">
      <c r="A1203" s="2">
        <v>44482</v>
      </c>
      <c r="B1203">
        <v>59.07</v>
      </c>
      <c r="C1203">
        <v>93.616</v>
      </c>
    </row>
    <row r="1204" spans="1:3" x14ac:dyDescent="0.25">
      <c r="A1204" s="2">
        <v>44483</v>
      </c>
      <c r="B1204">
        <v>61.44</v>
      </c>
      <c r="C1204">
        <v>102.172</v>
      </c>
    </row>
    <row r="1205" spans="1:3" x14ac:dyDescent="0.25">
      <c r="A1205" s="2">
        <v>44484</v>
      </c>
      <c r="B1205">
        <v>59.44</v>
      </c>
      <c r="C1205">
        <v>93.647999999999996</v>
      </c>
    </row>
    <row r="1206" spans="1:3" x14ac:dyDescent="0.25">
      <c r="A1206" s="2">
        <v>44485</v>
      </c>
      <c r="B1206" t="e">
        <v>#N/A</v>
      </c>
      <c r="C1206" t="e">
        <v>#N/A</v>
      </c>
    </row>
    <row r="1207" spans="1:3" x14ac:dyDescent="0.25">
      <c r="A1207" s="2">
        <v>44486</v>
      </c>
      <c r="B1207" t="e">
        <v>#N/A</v>
      </c>
      <c r="C1207" t="e">
        <v>#N/A</v>
      </c>
    </row>
    <row r="1208" spans="1:3" x14ac:dyDescent="0.25">
      <c r="A1208" s="2">
        <v>44487</v>
      </c>
      <c r="B1208">
        <v>58.56</v>
      </c>
      <c r="C1208">
        <v>93.933009999999996</v>
      </c>
    </row>
    <row r="1209" spans="1:3" x14ac:dyDescent="0.25">
      <c r="A1209" s="2">
        <v>44488</v>
      </c>
      <c r="B1209">
        <v>54.55</v>
      </c>
      <c r="C1209">
        <v>89.932010000000005</v>
      </c>
    </row>
    <row r="1210" spans="1:3" x14ac:dyDescent="0.25">
      <c r="A1210" s="2">
        <v>44489</v>
      </c>
      <c r="B1210">
        <v>57.78</v>
      </c>
      <c r="C1210">
        <v>93.450999999999993</v>
      </c>
    </row>
    <row r="1211" spans="1:3" x14ac:dyDescent="0.25">
      <c r="A1211" s="2">
        <v>44490</v>
      </c>
      <c r="B1211">
        <v>57.98</v>
      </c>
      <c r="C1211">
        <v>88.463009999999997</v>
      </c>
    </row>
    <row r="1212" spans="1:3" x14ac:dyDescent="0.25">
      <c r="A1212" s="2">
        <v>44491</v>
      </c>
      <c r="B1212">
        <v>58.27</v>
      </c>
      <c r="C1212">
        <v>87.338009999999997</v>
      </c>
    </row>
    <row r="1213" spans="1:3" x14ac:dyDescent="0.25">
      <c r="A1213" s="2">
        <v>44492</v>
      </c>
      <c r="B1213" t="e">
        <v>#N/A</v>
      </c>
      <c r="C1213" t="e">
        <v>#N/A</v>
      </c>
    </row>
    <row r="1214" spans="1:3" x14ac:dyDescent="0.25">
      <c r="A1214" s="2">
        <v>44493</v>
      </c>
      <c r="B1214" t="e">
        <v>#N/A</v>
      </c>
      <c r="C1214" t="e">
        <v>#N/A</v>
      </c>
    </row>
    <row r="1215" spans="1:3" x14ac:dyDescent="0.25">
      <c r="A1215" s="2">
        <v>44494</v>
      </c>
      <c r="B1215">
        <v>58.99</v>
      </c>
      <c r="C1215">
        <v>88.643010000000004</v>
      </c>
    </row>
    <row r="1216" spans="1:3" x14ac:dyDescent="0.25">
      <c r="A1216" s="2">
        <v>44495</v>
      </c>
      <c r="B1216">
        <v>59.81</v>
      </c>
      <c r="C1216">
        <v>88.492999999999995</v>
      </c>
    </row>
    <row r="1217" spans="1:3" x14ac:dyDescent="0.25">
      <c r="A1217" s="2">
        <v>44496</v>
      </c>
      <c r="B1217">
        <v>59.9</v>
      </c>
      <c r="C1217">
        <v>86.819010000000006</v>
      </c>
    </row>
    <row r="1218" spans="1:3" x14ac:dyDescent="0.25">
      <c r="A1218" s="2">
        <v>44497</v>
      </c>
      <c r="B1218">
        <v>58.57</v>
      </c>
      <c r="C1218">
        <v>77.03201</v>
      </c>
    </row>
    <row r="1219" spans="1:3" x14ac:dyDescent="0.25">
      <c r="A1219" s="2">
        <v>44498</v>
      </c>
      <c r="B1219">
        <v>58.71</v>
      </c>
      <c r="C1219">
        <v>64.864009999999993</v>
      </c>
    </row>
    <row r="1220" spans="1:3" x14ac:dyDescent="0.25">
      <c r="A1220" s="2">
        <v>44499</v>
      </c>
      <c r="B1220" t="e">
        <v>#N/A</v>
      </c>
      <c r="C1220" t="e">
        <v>#N/A</v>
      </c>
    </row>
    <row r="1221" spans="1:3" x14ac:dyDescent="0.25">
      <c r="A1221" s="2">
        <v>44500</v>
      </c>
      <c r="B1221" t="e">
        <v>#N/A</v>
      </c>
      <c r="C1221" t="e">
        <v>#N/A</v>
      </c>
    </row>
    <row r="1222" spans="1:3" x14ac:dyDescent="0.25">
      <c r="A1222" s="2">
        <v>44501</v>
      </c>
      <c r="B1222">
        <v>56.94</v>
      </c>
      <c r="C1222">
        <v>65.619</v>
      </c>
    </row>
    <row r="1223" spans="1:3" x14ac:dyDescent="0.25">
      <c r="A1223" s="2">
        <v>44502</v>
      </c>
      <c r="B1223">
        <v>59.46</v>
      </c>
      <c r="C1223">
        <v>67.605999999999995</v>
      </c>
    </row>
    <row r="1224" spans="1:3" x14ac:dyDescent="0.25">
      <c r="A1224" s="2">
        <v>44503</v>
      </c>
      <c r="B1224">
        <v>59.82</v>
      </c>
      <c r="C1224">
        <v>76.542010000000005</v>
      </c>
    </row>
    <row r="1225" spans="1:3" x14ac:dyDescent="0.25">
      <c r="A1225" s="2">
        <v>44504</v>
      </c>
      <c r="B1225">
        <v>59.86</v>
      </c>
      <c r="C1225">
        <v>73.376009999999994</v>
      </c>
    </row>
    <row r="1226" spans="1:3" x14ac:dyDescent="0.25">
      <c r="A1226" s="2">
        <v>44505</v>
      </c>
      <c r="B1226">
        <v>59.39</v>
      </c>
      <c r="C1226">
        <v>74.027000000000001</v>
      </c>
    </row>
    <row r="1227" spans="1:3" x14ac:dyDescent="0.25">
      <c r="A1227" s="2">
        <v>44506</v>
      </c>
      <c r="B1227" t="e">
        <v>#N/A</v>
      </c>
      <c r="C1227" t="e">
        <v>#N/A</v>
      </c>
    </row>
    <row r="1228" spans="1:3" x14ac:dyDescent="0.25">
      <c r="A1228" s="2">
        <v>44507</v>
      </c>
      <c r="B1228" t="e">
        <v>#N/A</v>
      </c>
      <c r="C1228" t="e">
        <v>#N/A</v>
      </c>
    </row>
    <row r="1229" spans="1:3" x14ac:dyDescent="0.25">
      <c r="A1229" s="2">
        <v>44508</v>
      </c>
      <c r="B1229">
        <v>60.63</v>
      </c>
      <c r="C1229">
        <v>79.074010000000001</v>
      </c>
    </row>
    <row r="1230" spans="1:3" x14ac:dyDescent="0.25">
      <c r="A1230" s="2">
        <v>44509</v>
      </c>
      <c r="B1230">
        <v>60.41</v>
      </c>
      <c r="C1230">
        <v>72.587010000000006</v>
      </c>
    </row>
    <row r="1231" spans="1:3" x14ac:dyDescent="0.25">
      <c r="A1231" s="2">
        <v>44510</v>
      </c>
      <c r="B1231">
        <v>63.16</v>
      </c>
      <c r="C1231">
        <v>70.123000000000005</v>
      </c>
    </row>
    <row r="1232" spans="1:3" x14ac:dyDescent="0.25">
      <c r="A1232" s="2">
        <v>44511</v>
      </c>
      <c r="B1232">
        <v>63.7</v>
      </c>
      <c r="C1232">
        <v>74.790000000000006</v>
      </c>
    </row>
    <row r="1233" spans="1:3" x14ac:dyDescent="0.25">
      <c r="A1233" s="2">
        <v>44512</v>
      </c>
      <c r="B1233">
        <v>63.27</v>
      </c>
      <c r="C1233">
        <v>75.674999999999997</v>
      </c>
    </row>
    <row r="1234" spans="1:3" x14ac:dyDescent="0.25">
      <c r="A1234" s="2">
        <v>44513</v>
      </c>
      <c r="B1234" t="e">
        <v>#N/A</v>
      </c>
      <c r="C1234" t="e">
        <v>#N/A</v>
      </c>
    </row>
    <row r="1235" spans="1:3" x14ac:dyDescent="0.25">
      <c r="A1235" s="2">
        <v>44514</v>
      </c>
      <c r="B1235" t="e">
        <v>#N/A</v>
      </c>
      <c r="C1235" t="e">
        <v>#N/A</v>
      </c>
    </row>
    <row r="1236" spans="1:3" x14ac:dyDescent="0.25">
      <c r="A1236" s="2">
        <v>44515</v>
      </c>
      <c r="B1236">
        <v>65.930000000000007</v>
      </c>
      <c r="C1236">
        <v>79.947010000000006</v>
      </c>
    </row>
    <row r="1237" spans="1:3" x14ac:dyDescent="0.25">
      <c r="A1237" s="2">
        <v>44516</v>
      </c>
      <c r="B1237">
        <v>67.55</v>
      </c>
      <c r="C1237">
        <v>94.188999999999993</v>
      </c>
    </row>
    <row r="1238" spans="1:3" x14ac:dyDescent="0.25">
      <c r="A1238" s="2">
        <v>44517</v>
      </c>
      <c r="B1238">
        <v>67.16</v>
      </c>
      <c r="C1238">
        <v>95.004009999999994</v>
      </c>
    </row>
    <row r="1239" spans="1:3" x14ac:dyDescent="0.25">
      <c r="A1239" s="2">
        <v>44518</v>
      </c>
      <c r="B1239">
        <v>69.099999999999994</v>
      </c>
      <c r="C1239">
        <v>95.167010000000005</v>
      </c>
    </row>
    <row r="1240" spans="1:3" x14ac:dyDescent="0.25">
      <c r="A1240" s="2">
        <v>44519</v>
      </c>
      <c r="B1240">
        <v>69.36</v>
      </c>
      <c r="C1240">
        <v>87.125010000000003</v>
      </c>
    </row>
    <row r="1241" spans="1:3" x14ac:dyDescent="0.25">
      <c r="A1241" s="2">
        <v>44520</v>
      </c>
      <c r="B1241" t="e">
        <v>#N/A</v>
      </c>
      <c r="C1241" t="e">
        <v>#N/A</v>
      </c>
    </row>
    <row r="1242" spans="1:3" x14ac:dyDescent="0.25">
      <c r="A1242" s="2">
        <v>44521</v>
      </c>
      <c r="B1242" t="e">
        <v>#N/A</v>
      </c>
      <c r="C1242" t="e">
        <v>#N/A</v>
      </c>
    </row>
    <row r="1243" spans="1:3" x14ac:dyDescent="0.25">
      <c r="A1243" s="2">
        <v>44522</v>
      </c>
      <c r="B1243">
        <v>69.91</v>
      </c>
      <c r="C1243">
        <v>84.017009999999999</v>
      </c>
    </row>
    <row r="1244" spans="1:3" x14ac:dyDescent="0.25">
      <c r="A1244" s="2">
        <v>44523</v>
      </c>
      <c r="B1244">
        <v>69.17</v>
      </c>
      <c r="C1244">
        <v>90.927000000000007</v>
      </c>
    </row>
    <row r="1245" spans="1:3" x14ac:dyDescent="0.25">
      <c r="A1245" s="2">
        <v>44524</v>
      </c>
      <c r="B1245">
        <v>72.91</v>
      </c>
      <c r="C1245">
        <v>93.983999999999995</v>
      </c>
    </row>
    <row r="1246" spans="1:3" x14ac:dyDescent="0.25">
      <c r="A1246" s="2">
        <v>44525</v>
      </c>
      <c r="B1246">
        <v>74.459999999999994</v>
      </c>
      <c r="C1246">
        <v>93.194010000000006</v>
      </c>
    </row>
    <row r="1247" spans="1:3" x14ac:dyDescent="0.25">
      <c r="A1247" s="2">
        <v>44526</v>
      </c>
      <c r="B1247">
        <v>72.78</v>
      </c>
      <c r="C1247">
        <v>87.772000000000006</v>
      </c>
    </row>
    <row r="1248" spans="1:3" x14ac:dyDescent="0.25">
      <c r="A1248" s="2">
        <v>44527</v>
      </c>
      <c r="B1248" t="e">
        <v>#N/A</v>
      </c>
      <c r="C1248" t="e">
        <v>#N/A</v>
      </c>
    </row>
    <row r="1249" spans="1:3" x14ac:dyDescent="0.25">
      <c r="A1249" s="2">
        <v>44528</v>
      </c>
      <c r="B1249" t="e">
        <v>#N/A</v>
      </c>
      <c r="C1249" t="e">
        <v>#N/A</v>
      </c>
    </row>
    <row r="1250" spans="1:3" x14ac:dyDescent="0.25">
      <c r="A1250" s="2">
        <v>44529</v>
      </c>
      <c r="B1250">
        <v>74.209999999999994</v>
      </c>
      <c r="C1250">
        <v>93.146000000000001</v>
      </c>
    </row>
    <row r="1251" spans="1:3" x14ac:dyDescent="0.25">
      <c r="A1251" s="2">
        <v>44530</v>
      </c>
      <c r="B1251">
        <v>75.37</v>
      </c>
      <c r="C1251">
        <v>92.513009999999994</v>
      </c>
    </row>
    <row r="1252" spans="1:3" x14ac:dyDescent="0.25">
      <c r="A1252" s="2">
        <v>44531</v>
      </c>
      <c r="B1252">
        <v>76.81</v>
      </c>
      <c r="C1252">
        <v>95.674999999999997</v>
      </c>
    </row>
    <row r="1253" spans="1:3" x14ac:dyDescent="0.25">
      <c r="A1253" s="2">
        <v>44532</v>
      </c>
      <c r="B1253">
        <v>79.86</v>
      </c>
      <c r="C1253">
        <v>94.83</v>
      </c>
    </row>
    <row r="1254" spans="1:3" x14ac:dyDescent="0.25">
      <c r="A1254" s="2">
        <v>44533</v>
      </c>
      <c r="B1254">
        <v>78.25</v>
      </c>
      <c r="C1254">
        <v>89.477999999999994</v>
      </c>
    </row>
    <row r="1255" spans="1:3" x14ac:dyDescent="0.25">
      <c r="A1255" s="2">
        <v>44534</v>
      </c>
      <c r="B1255" t="e">
        <v>#N/A</v>
      </c>
      <c r="C1255" t="e">
        <v>#N/A</v>
      </c>
    </row>
    <row r="1256" spans="1:3" x14ac:dyDescent="0.25">
      <c r="A1256" s="2">
        <v>44535</v>
      </c>
      <c r="B1256" t="e">
        <v>#N/A</v>
      </c>
      <c r="C1256" t="e">
        <v>#N/A</v>
      </c>
    </row>
    <row r="1257" spans="1:3" x14ac:dyDescent="0.25">
      <c r="A1257" s="2">
        <v>44536</v>
      </c>
      <c r="B1257">
        <v>81.25</v>
      </c>
      <c r="C1257">
        <v>89.927999999999997</v>
      </c>
    </row>
    <row r="1258" spans="1:3" x14ac:dyDescent="0.25">
      <c r="A1258" s="2">
        <v>44537</v>
      </c>
      <c r="B1258">
        <v>84.91</v>
      </c>
      <c r="C1258">
        <v>95.882999999999996</v>
      </c>
    </row>
    <row r="1259" spans="1:3" x14ac:dyDescent="0.25">
      <c r="A1259" s="2">
        <v>44538</v>
      </c>
      <c r="B1259">
        <v>88.88</v>
      </c>
      <c r="C1259">
        <v>101.502</v>
      </c>
    </row>
    <row r="1260" spans="1:3" x14ac:dyDescent="0.25">
      <c r="A1260" s="2">
        <v>44539</v>
      </c>
      <c r="B1260">
        <v>80.2</v>
      </c>
      <c r="C1260">
        <v>100.44499999999999</v>
      </c>
    </row>
    <row r="1261" spans="1:3" x14ac:dyDescent="0.25">
      <c r="A1261" s="2">
        <v>44540</v>
      </c>
      <c r="B1261">
        <v>83.73</v>
      </c>
      <c r="C1261">
        <v>105.776</v>
      </c>
    </row>
    <row r="1262" spans="1:3" x14ac:dyDescent="0.25">
      <c r="A1262" s="2">
        <v>44541</v>
      </c>
      <c r="B1262" t="e">
        <v>#N/A</v>
      </c>
      <c r="C1262" t="e">
        <v>#N/A</v>
      </c>
    </row>
    <row r="1263" spans="1:3" x14ac:dyDescent="0.25">
      <c r="A1263" s="2">
        <v>44542</v>
      </c>
      <c r="B1263" t="e">
        <v>#N/A</v>
      </c>
      <c r="C1263" t="e">
        <v>#N/A</v>
      </c>
    </row>
    <row r="1264" spans="1:3" x14ac:dyDescent="0.25">
      <c r="A1264" s="2">
        <v>44543</v>
      </c>
      <c r="B1264">
        <v>82.12</v>
      </c>
      <c r="C1264">
        <v>116.084</v>
      </c>
    </row>
    <row r="1265" spans="1:3" x14ac:dyDescent="0.25">
      <c r="A1265" s="2">
        <v>44544</v>
      </c>
      <c r="B1265">
        <v>79.48</v>
      </c>
      <c r="C1265">
        <v>128.30099999999999</v>
      </c>
    </row>
    <row r="1266" spans="1:3" x14ac:dyDescent="0.25">
      <c r="A1266" s="2">
        <v>44545</v>
      </c>
      <c r="B1266">
        <v>80.5</v>
      </c>
      <c r="C1266">
        <v>132.28399999999999</v>
      </c>
    </row>
    <row r="1267" spans="1:3" x14ac:dyDescent="0.25">
      <c r="A1267" s="2">
        <v>44546</v>
      </c>
      <c r="B1267">
        <v>84.77</v>
      </c>
      <c r="C1267">
        <v>142.76499999999999</v>
      </c>
    </row>
    <row r="1268" spans="1:3" x14ac:dyDescent="0.25">
      <c r="A1268" s="2">
        <v>44547</v>
      </c>
      <c r="B1268">
        <v>73.28</v>
      </c>
      <c r="C1268">
        <v>136.91300000000001</v>
      </c>
    </row>
    <row r="1269" spans="1:3" x14ac:dyDescent="0.25">
      <c r="A1269" s="2">
        <v>44548</v>
      </c>
      <c r="B1269" t="e">
        <v>#N/A</v>
      </c>
      <c r="C1269" t="e">
        <v>#N/A</v>
      </c>
    </row>
    <row r="1270" spans="1:3" x14ac:dyDescent="0.25">
      <c r="A1270" s="2">
        <v>44549</v>
      </c>
      <c r="B1270" t="e">
        <v>#N/A</v>
      </c>
      <c r="C1270" t="e">
        <v>#N/A</v>
      </c>
    </row>
    <row r="1271" spans="1:3" x14ac:dyDescent="0.25">
      <c r="A1271" s="2">
        <v>44550</v>
      </c>
      <c r="B1271">
        <v>79.38</v>
      </c>
      <c r="C1271">
        <v>146.92599999999999</v>
      </c>
    </row>
    <row r="1272" spans="1:3" x14ac:dyDescent="0.25">
      <c r="A1272" s="2">
        <v>44551</v>
      </c>
      <c r="B1272">
        <v>80.489999999999995</v>
      </c>
      <c r="C1272">
        <v>180.267</v>
      </c>
    </row>
    <row r="1273" spans="1:3" x14ac:dyDescent="0.25">
      <c r="A1273" s="2">
        <v>44552</v>
      </c>
      <c r="B1273">
        <v>76.37</v>
      </c>
      <c r="C1273">
        <v>172.875</v>
      </c>
    </row>
    <row r="1274" spans="1:3" x14ac:dyDescent="0.25">
      <c r="A1274" s="2">
        <v>44553</v>
      </c>
      <c r="B1274">
        <v>74.040000000000006</v>
      </c>
      <c r="C1274">
        <v>132.57900000000001</v>
      </c>
    </row>
    <row r="1275" spans="1:3" x14ac:dyDescent="0.25">
      <c r="A1275" s="2">
        <v>44554</v>
      </c>
      <c r="B1275">
        <v>75.91</v>
      </c>
      <c r="C1275">
        <v>110.46899999999999</v>
      </c>
    </row>
    <row r="1276" spans="1:3" x14ac:dyDescent="0.25">
      <c r="A1276" s="2">
        <v>44555</v>
      </c>
      <c r="B1276" t="e">
        <v>#N/A</v>
      </c>
      <c r="C1276" t="e">
        <v>#N/A</v>
      </c>
    </row>
    <row r="1277" spans="1:3" x14ac:dyDescent="0.25">
      <c r="A1277" s="2">
        <v>44556</v>
      </c>
      <c r="B1277" t="e">
        <v>#N/A</v>
      </c>
      <c r="C1277" t="e">
        <v>#N/A</v>
      </c>
    </row>
    <row r="1278" spans="1:3" x14ac:dyDescent="0.25">
      <c r="A1278" s="2">
        <v>44557</v>
      </c>
      <c r="B1278">
        <v>76.55</v>
      </c>
      <c r="C1278">
        <v>106.893</v>
      </c>
    </row>
    <row r="1279" spans="1:3" x14ac:dyDescent="0.25">
      <c r="A1279" s="2">
        <v>44558</v>
      </c>
      <c r="B1279">
        <v>78.86</v>
      </c>
      <c r="C1279">
        <v>106.59</v>
      </c>
    </row>
    <row r="1280" spans="1:3" x14ac:dyDescent="0.25">
      <c r="A1280" s="2">
        <v>44559</v>
      </c>
      <c r="B1280">
        <v>79.97</v>
      </c>
      <c r="C1280">
        <v>96.476010000000002</v>
      </c>
    </row>
    <row r="1281" spans="1:3" x14ac:dyDescent="0.25">
      <c r="A1281" s="2">
        <v>44560</v>
      </c>
      <c r="B1281">
        <v>79.77</v>
      </c>
      <c r="C1281">
        <v>87.027000000000001</v>
      </c>
    </row>
    <row r="1282" spans="1:3" x14ac:dyDescent="0.25">
      <c r="A1282" s="2">
        <v>44561</v>
      </c>
      <c r="B1282">
        <v>80.22</v>
      </c>
      <c r="C1282">
        <v>70.343000000000004</v>
      </c>
    </row>
    <row r="1283" spans="1:3" x14ac:dyDescent="0.25">
      <c r="A1283" s="2">
        <v>44562</v>
      </c>
      <c r="B1283" t="e">
        <v>#N/A</v>
      </c>
      <c r="C1283" t="e">
        <v>#N/A</v>
      </c>
    </row>
    <row r="1284" spans="1:3" x14ac:dyDescent="0.25">
      <c r="A1284" s="2">
        <v>44563</v>
      </c>
      <c r="B1284" t="e">
        <v>#N/A</v>
      </c>
      <c r="C1284" t="e">
        <v>#N/A</v>
      </c>
    </row>
    <row r="1285" spans="1:3" x14ac:dyDescent="0.25">
      <c r="A1285" s="2">
        <v>44564</v>
      </c>
      <c r="B1285">
        <v>83.63</v>
      </c>
      <c r="C1285">
        <v>80.434010000000001</v>
      </c>
    </row>
    <row r="1286" spans="1:3" x14ac:dyDescent="0.25">
      <c r="A1286" s="2">
        <v>44565</v>
      </c>
      <c r="B1286">
        <v>84.55</v>
      </c>
      <c r="C1286">
        <v>88.741</v>
      </c>
    </row>
    <row r="1287" spans="1:3" x14ac:dyDescent="0.25">
      <c r="A1287" s="2">
        <v>44566</v>
      </c>
      <c r="B1287">
        <v>87.24</v>
      </c>
      <c r="C1287">
        <v>91.522000000000006</v>
      </c>
    </row>
    <row r="1288" spans="1:3" x14ac:dyDescent="0.25">
      <c r="A1288" s="2">
        <v>44567</v>
      </c>
      <c r="B1288">
        <v>86.4</v>
      </c>
      <c r="C1288">
        <v>96.502009999999999</v>
      </c>
    </row>
    <row r="1289" spans="1:3" x14ac:dyDescent="0.25">
      <c r="A1289" s="2">
        <v>44568</v>
      </c>
      <c r="B1289">
        <v>85.09</v>
      </c>
      <c r="C1289">
        <v>88.174000000000007</v>
      </c>
    </row>
    <row r="1290" spans="1:3" x14ac:dyDescent="0.25">
      <c r="A1290" s="2">
        <v>44569</v>
      </c>
      <c r="B1290" t="e">
        <v>#N/A</v>
      </c>
      <c r="C1290" t="e">
        <v>#N/A</v>
      </c>
    </row>
    <row r="1291" spans="1:3" x14ac:dyDescent="0.25">
      <c r="A1291" s="2">
        <v>44570</v>
      </c>
      <c r="B1291" t="e">
        <v>#N/A</v>
      </c>
      <c r="C1291" t="e">
        <v>#N/A</v>
      </c>
    </row>
    <row r="1292" spans="1:3" x14ac:dyDescent="0.25">
      <c r="A1292" s="2">
        <v>44571</v>
      </c>
      <c r="B1292">
        <v>79.8</v>
      </c>
      <c r="C1292">
        <v>84.606999999999999</v>
      </c>
    </row>
    <row r="1293" spans="1:3" x14ac:dyDescent="0.25">
      <c r="A1293" s="2">
        <v>44572</v>
      </c>
      <c r="B1293">
        <v>81.03</v>
      </c>
      <c r="C1293">
        <v>78.736000000000004</v>
      </c>
    </row>
    <row r="1294" spans="1:3" x14ac:dyDescent="0.25">
      <c r="A1294" s="2">
        <v>44573</v>
      </c>
      <c r="B1294">
        <v>79.75</v>
      </c>
      <c r="C1294">
        <v>75.153000000000006</v>
      </c>
    </row>
    <row r="1295" spans="1:3" x14ac:dyDescent="0.25">
      <c r="A1295" s="2">
        <v>44574</v>
      </c>
      <c r="B1295">
        <v>80.3</v>
      </c>
      <c r="C1295">
        <v>85.460009999999997</v>
      </c>
    </row>
    <row r="1296" spans="1:3" x14ac:dyDescent="0.25">
      <c r="A1296" s="2">
        <v>44575</v>
      </c>
      <c r="B1296">
        <v>81.819999999999993</v>
      </c>
      <c r="C1296">
        <v>86.97</v>
      </c>
    </row>
    <row r="1297" spans="1:3" x14ac:dyDescent="0.25">
      <c r="A1297" s="2">
        <v>44576</v>
      </c>
      <c r="B1297" t="e">
        <v>#N/A</v>
      </c>
      <c r="C1297" t="e">
        <v>#N/A</v>
      </c>
    </row>
    <row r="1298" spans="1:3" x14ac:dyDescent="0.25">
      <c r="A1298" s="2">
        <v>44577</v>
      </c>
      <c r="B1298" t="e">
        <v>#N/A</v>
      </c>
      <c r="C1298" t="e">
        <v>#N/A</v>
      </c>
    </row>
    <row r="1299" spans="1:3" x14ac:dyDescent="0.25">
      <c r="A1299" s="2">
        <v>44578</v>
      </c>
      <c r="B1299">
        <v>80.319999999999993</v>
      </c>
      <c r="C1299">
        <v>77.012</v>
      </c>
    </row>
    <row r="1300" spans="1:3" x14ac:dyDescent="0.25">
      <c r="A1300" s="2">
        <v>44579</v>
      </c>
      <c r="B1300">
        <v>82.38</v>
      </c>
      <c r="C1300">
        <v>78.334010000000006</v>
      </c>
    </row>
    <row r="1301" spans="1:3" x14ac:dyDescent="0.25">
      <c r="A1301" s="2">
        <v>44580</v>
      </c>
      <c r="B1301">
        <v>81.819999999999993</v>
      </c>
      <c r="C1301">
        <v>75.602010000000007</v>
      </c>
    </row>
    <row r="1302" spans="1:3" x14ac:dyDescent="0.25">
      <c r="A1302" s="2">
        <v>44581</v>
      </c>
      <c r="B1302">
        <v>85.32</v>
      </c>
      <c r="C1302">
        <v>75.203000000000003</v>
      </c>
    </row>
    <row r="1303" spans="1:3" x14ac:dyDescent="0.25">
      <c r="A1303" s="2">
        <v>44582</v>
      </c>
      <c r="B1303">
        <v>84.17</v>
      </c>
      <c r="C1303">
        <v>78.98</v>
      </c>
    </row>
    <row r="1304" spans="1:3" x14ac:dyDescent="0.25">
      <c r="A1304" s="2">
        <v>44583</v>
      </c>
      <c r="B1304" t="e">
        <v>#N/A</v>
      </c>
      <c r="C1304" t="e">
        <v>#N/A</v>
      </c>
    </row>
    <row r="1305" spans="1:3" x14ac:dyDescent="0.25">
      <c r="A1305" s="2">
        <v>44584</v>
      </c>
      <c r="B1305" t="e">
        <v>#N/A</v>
      </c>
      <c r="C1305" t="e">
        <v>#N/A</v>
      </c>
    </row>
    <row r="1306" spans="1:3" x14ac:dyDescent="0.25">
      <c r="A1306" s="2">
        <v>44585</v>
      </c>
      <c r="B1306">
        <v>83.72</v>
      </c>
      <c r="C1306">
        <v>93.000010000000003</v>
      </c>
    </row>
    <row r="1307" spans="1:3" x14ac:dyDescent="0.25">
      <c r="A1307" s="2">
        <v>44586</v>
      </c>
      <c r="B1307">
        <v>87.15</v>
      </c>
      <c r="C1307">
        <v>93.581999999999994</v>
      </c>
    </row>
    <row r="1308" spans="1:3" x14ac:dyDescent="0.25">
      <c r="A1308" s="2">
        <v>44587</v>
      </c>
      <c r="B1308">
        <v>88.36</v>
      </c>
      <c r="C1308">
        <v>91.837010000000006</v>
      </c>
    </row>
    <row r="1309" spans="1:3" x14ac:dyDescent="0.25">
      <c r="A1309" s="2">
        <v>44588</v>
      </c>
      <c r="B1309">
        <v>89.46</v>
      </c>
      <c r="C1309">
        <v>92.301000000000002</v>
      </c>
    </row>
    <row r="1310" spans="1:3" x14ac:dyDescent="0.25">
      <c r="A1310" s="2">
        <v>44589</v>
      </c>
      <c r="B1310">
        <v>88.9</v>
      </c>
      <c r="C1310">
        <v>92.061999999999998</v>
      </c>
    </row>
    <row r="1311" spans="1:3" x14ac:dyDescent="0.25">
      <c r="A1311" s="2">
        <v>44590</v>
      </c>
      <c r="B1311" t="e">
        <v>#N/A</v>
      </c>
      <c r="C1311" t="e">
        <v>#N/A</v>
      </c>
    </row>
    <row r="1312" spans="1:3" x14ac:dyDescent="0.25">
      <c r="A1312" s="2">
        <v>44591</v>
      </c>
      <c r="B1312" t="e">
        <v>#N/A</v>
      </c>
      <c r="C1312" t="e">
        <v>#N/A</v>
      </c>
    </row>
    <row r="1313" spans="1:3" x14ac:dyDescent="0.25">
      <c r="A1313" s="2">
        <v>44592</v>
      </c>
      <c r="B1313">
        <v>88.89</v>
      </c>
      <c r="C1313">
        <v>84.671999999999997</v>
      </c>
    </row>
    <row r="1314" spans="1:3" x14ac:dyDescent="0.25">
      <c r="A1314" s="2">
        <v>44593</v>
      </c>
      <c r="B1314">
        <v>89.18</v>
      </c>
      <c r="C1314">
        <v>76.167000000000002</v>
      </c>
    </row>
    <row r="1315" spans="1:3" x14ac:dyDescent="0.25">
      <c r="A1315" s="2">
        <v>44594</v>
      </c>
      <c r="B1315">
        <v>93.759990000000002</v>
      </c>
      <c r="C1315">
        <v>77.351010000000002</v>
      </c>
    </row>
    <row r="1316" spans="1:3" x14ac:dyDescent="0.25">
      <c r="A1316" s="2">
        <v>44595</v>
      </c>
      <c r="B1316">
        <v>94.38</v>
      </c>
      <c r="C1316">
        <v>80.223010000000002</v>
      </c>
    </row>
    <row r="1317" spans="1:3" x14ac:dyDescent="0.25">
      <c r="A1317" s="2">
        <v>44596</v>
      </c>
      <c r="B1317">
        <v>96.03</v>
      </c>
      <c r="C1317">
        <v>82.652000000000001</v>
      </c>
    </row>
    <row r="1318" spans="1:3" x14ac:dyDescent="0.25">
      <c r="A1318" s="2">
        <v>44597</v>
      </c>
      <c r="B1318" t="e">
        <v>#N/A</v>
      </c>
      <c r="C1318" t="e">
        <v>#N/A</v>
      </c>
    </row>
    <row r="1319" spans="1:3" x14ac:dyDescent="0.25">
      <c r="A1319" s="2">
        <v>44598</v>
      </c>
      <c r="B1319" t="e">
        <v>#N/A</v>
      </c>
      <c r="C1319" t="e">
        <v>#N/A</v>
      </c>
    </row>
    <row r="1320" spans="1:3" x14ac:dyDescent="0.25">
      <c r="A1320" s="2">
        <v>44599</v>
      </c>
      <c r="B1320">
        <v>96.28</v>
      </c>
      <c r="C1320">
        <v>79.594999999999999</v>
      </c>
    </row>
    <row r="1321" spans="1:3" x14ac:dyDescent="0.25">
      <c r="A1321" s="2">
        <v>44600</v>
      </c>
      <c r="B1321">
        <v>96.48</v>
      </c>
      <c r="C1321">
        <v>77.3</v>
      </c>
    </row>
    <row r="1322" spans="1:3" x14ac:dyDescent="0.25">
      <c r="A1322" s="2">
        <v>44601</v>
      </c>
      <c r="B1322">
        <v>90.4</v>
      </c>
      <c r="C1322">
        <v>74.417000000000002</v>
      </c>
    </row>
    <row r="1323" spans="1:3" x14ac:dyDescent="0.25">
      <c r="A1323" s="2">
        <v>44602</v>
      </c>
      <c r="B1323">
        <v>90.41</v>
      </c>
      <c r="C1323">
        <v>74.352999999999994</v>
      </c>
    </row>
    <row r="1324" spans="1:3" x14ac:dyDescent="0.25">
      <c r="A1324" s="2">
        <v>44603</v>
      </c>
      <c r="B1324">
        <v>92.5</v>
      </c>
      <c r="C1324">
        <v>77.426000000000002</v>
      </c>
    </row>
    <row r="1325" spans="1:3" x14ac:dyDescent="0.25">
      <c r="A1325" s="2">
        <v>44604</v>
      </c>
      <c r="B1325" t="e">
        <v>#N/A</v>
      </c>
      <c r="C1325" t="e">
        <v>#N/A</v>
      </c>
    </row>
    <row r="1326" spans="1:3" x14ac:dyDescent="0.25">
      <c r="A1326" s="2">
        <v>44605</v>
      </c>
      <c r="B1326" t="e">
        <v>#N/A</v>
      </c>
      <c r="C1326" t="e">
        <v>#N/A</v>
      </c>
    </row>
    <row r="1327" spans="1:3" x14ac:dyDescent="0.25">
      <c r="A1327" s="2">
        <v>44606</v>
      </c>
      <c r="B1327">
        <v>91.329989999999995</v>
      </c>
      <c r="C1327">
        <v>80.771000000000001</v>
      </c>
    </row>
    <row r="1328" spans="1:3" x14ac:dyDescent="0.25">
      <c r="A1328" s="2">
        <v>44607</v>
      </c>
      <c r="B1328">
        <v>90.71</v>
      </c>
      <c r="C1328">
        <v>70.91901</v>
      </c>
    </row>
    <row r="1329" spans="1:3" x14ac:dyDescent="0.25">
      <c r="A1329" s="2">
        <v>44608</v>
      </c>
      <c r="B1329">
        <v>89.38</v>
      </c>
      <c r="C1329">
        <v>69.795010000000005</v>
      </c>
    </row>
    <row r="1330" spans="1:3" x14ac:dyDescent="0.25">
      <c r="A1330" s="2">
        <v>44609</v>
      </c>
      <c r="B1330">
        <v>85.98</v>
      </c>
      <c r="C1330">
        <v>74.914000000000001</v>
      </c>
    </row>
    <row r="1331" spans="1:3" x14ac:dyDescent="0.25">
      <c r="A1331" s="2">
        <v>44610</v>
      </c>
      <c r="B1331">
        <v>89.05</v>
      </c>
      <c r="C1331">
        <v>73.762</v>
      </c>
    </row>
    <row r="1332" spans="1:3" x14ac:dyDescent="0.25">
      <c r="A1332" s="2">
        <v>44611</v>
      </c>
      <c r="B1332" t="e">
        <v>#N/A</v>
      </c>
      <c r="C1332" t="e">
        <v>#N/A</v>
      </c>
    </row>
    <row r="1333" spans="1:3" x14ac:dyDescent="0.25">
      <c r="A1333" s="2">
        <v>44612</v>
      </c>
      <c r="B1333" t="e">
        <v>#N/A</v>
      </c>
      <c r="C1333" t="e">
        <v>#N/A</v>
      </c>
    </row>
    <row r="1334" spans="1:3" x14ac:dyDescent="0.25">
      <c r="A1334" s="2">
        <v>44613</v>
      </c>
      <c r="B1334">
        <v>89.29</v>
      </c>
      <c r="C1334">
        <v>72.563999999999993</v>
      </c>
    </row>
    <row r="1335" spans="1:3" x14ac:dyDescent="0.25">
      <c r="A1335" s="2">
        <v>44614</v>
      </c>
      <c r="B1335">
        <v>89.39</v>
      </c>
      <c r="C1335">
        <v>79.789000000000001</v>
      </c>
    </row>
    <row r="1336" spans="1:3" x14ac:dyDescent="0.25">
      <c r="A1336" s="2">
        <v>44615</v>
      </c>
      <c r="B1336">
        <v>94.689989999999995</v>
      </c>
      <c r="C1336">
        <v>88.891009999999994</v>
      </c>
    </row>
    <row r="1337" spans="1:3" x14ac:dyDescent="0.25">
      <c r="A1337" s="2">
        <v>44616</v>
      </c>
      <c r="B1337">
        <v>86.66</v>
      </c>
      <c r="C1337">
        <v>134.316</v>
      </c>
    </row>
    <row r="1338" spans="1:3" x14ac:dyDescent="0.25">
      <c r="A1338" s="2">
        <v>44617</v>
      </c>
      <c r="B1338">
        <v>87.74</v>
      </c>
      <c r="C1338">
        <v>94.421999999999997</v>
      </c>
    </row>
    <row r="1339" spans="1:3" x14ac:dyDescent="0.25">
      <c r="A1339" s="2">
        <v>44618</v>
      </c>
      <c r="B1339" t="e">
        <v>#N/A</v>
      </c>
      <c r="C1339" t="e">
        <v>#N/A</v>
      </c>
    </row>
    <row r="1340" spans="1:3" x14ac:dyDescent="0.25">
      <c r="A1340" s="2">
        <v>44619</v>
      </c>
      <c r="B1340" t="e">
        <v>#N/A</v>
      </c>
      <c r="C1340" t="e">
        <v>#N/A</v>
      </c>
    </row>
    <row r="1341" spans="1:3" x14ac:dyDescent="0.25">
      <c r="A1341" s="2">
        <v>44620</v>
      </c>
      <c r="B1341">
        <v>81.819999999999993</v>
      </c>
      <c r="C1341">
        <v>98.594999999999999</v>
      </c>
    </row>
    <row r="1342" spans="1:3" x14ac:dyDescent="0.25">
      <c r="A1342" s="2">
        <v>44621</v>
      </c>
      <c r="B1342">
        <v>68.53</v>
      </c>
      <c r="C1342">
        <v>121.67400000000001</v>
      </c>
    </row>
    <row r="1343" spans="1:3" x14ac:dyDescent="0.25">
      <c r="A1343" s="2">
        <v>44622</v>
      </c>
      <c r="B1343">
        <v>68.260000000000005</v>
      </c>
      <c r="C1343">
        <v>165.54300000000001</v>
      </c>
    </row>
    <row r="1344" spans="1:3" x14ac:dyDescent="0.25">
      <c r="A1344" s="2">
        <v>44623</v>
      </c>
      <c r="B1344">
        <v>67.09</v>
      </c>
      <c r="C1344">
        <v>160.82300000000001</v>
      </c>
    </row>
    <row r="1345" spans="1:3" x14ac:dyDescent="0.25">
      <c r="A1345" s="2">
        <v>44624</v>
      </c>
      <c r="B1345">
        <v>64.790000000000006</v>
      </c>
      <c r="C1345">
        <v>192.55</v>
      </c>
    </row>
    <row r="1346" spans="1:3" x14ac:dyDescent="0.25">
      <c r="A1346" s="2">
        <v>44625</v>
      </c>
      <c r="B1346" t="e">
        <v>#N/A</v>
      </c>
      <c r="C1346" t="e">
        <v>#N/A</v>
      </c>
    </row>
    <row r="1347" spans="1:3" x14ac:dyDescent="0.25">
      <c r="A1347" s="2">
        <v>44626</v>
      </c>
      <c r="B1347" t="e">
        <v>#N/A</v>
      </c>
      <c r="C1347" t="e">
        <v>#N/A</v>
      </c>
    </row>
    <row r="1348" spans="1:3" x14ac:dyDescent="0.25">
      <c r="A1348" s="2">
        <v>44627</v>
      </c>
      <c r="B1348">
        <v>57.93</v>
      </c>
      <c r="C1348">
        <v>227.20099999999999</v>
      </c>
    </row>
    <row r="1349" spans="1:3" x14ac:dyDescent="0.25">
      <c r="A1349" s="2">
        <v>44628</v>
      </c>
      <c r="B1349">
        <v>68.12</v>
      </c>
      <c r="C1349">
        <v>214.554</v>
      </c>
    </row>
    <row r="1350" spans="1:3" x14ac:dyDescent="0.25">
      <c r="A1350" s="2">
        <v>44629</v>
      </c>
      <c r="B1350">
        <v>72.78</v>
      </c>
      <c r="C1350">
        <v>155.88</v>
      </c>
    </row>
    <row r="1351" spans="1:3" x14ac:dyDescent="0.25">
      <c r="A1351" s="2">
        <v>44630</v>
      </c>
      <c r="B1351">
        <v>76.03</v>
      </c>
      <c r="C1351">
        <v>126.399</v>
      </c>
    </row>
    <row r="1352" spans="1:3" x14ac:dyDescent="0.25">
      <c r="A1352" s="2">
        <v>44631</v>
      </c>
      <c r="B1352">
        <v>76.39</v>
      </c>
      <c r="C1352">
        <v>131.22900000000001</v>
      </c>
    </row>
    <row r="1353" spans="1:3" x14ac:dyDescent="0.25">
      <c r="A1353" s="2">
        <v>44632</v>
      </c>
      <c r="B1353" t="e">
        <v>#N/A</v>
      </c>
      <c r="C1353" t="e">
        <v>#N/A</v>
      </c>
    </row>
    <row r="1354" spans="1:3" x14ac:dyDescent="0.25">
      <c r="A1354" s="2">
        <v>44633</v>
      </c>
      <c r="B1354" t="e">
        <v>#N/A</v>
      </c>
      <c r="C1354" t="e">
        <v>#N/A</v>
      </c>
    </row>
    <row r="1355" spans="1:3" x14ac:dyDescent="0.25">
      <c r="A1355" s="2">
        <v>44634</v>
      </c>
      <c r="B1355">
        <v>77.89</v>
      </c>
      <c r="C1355">
        <v>114.52200000000001</v>
      </c>
    </row>
    <row r="1356" spans="1:3" x14ac:dyDescent="0.25">
      <c r="A1356" s="2">
        <v>44635</v>
      </c>
      <c r="B1356">
        <v>77.040000000000006</v>
      </c>
      <c r="C1356">
        <v>115.43899999999999</v>
      </c>
    </row>
    <row r="1357" spans="1:3" x14ac:dyDescent="0.25">
      <c r="A1357" s="2">
        <v>44636</v>
      </c>
      <c r="B1357">
        <v>77.77</v>
      </c>
      <c r="C1357">
        <v>102.623</v>
      </c>
    </row>
    <row r="1358" spans="1:3" x14ac:dyDescent="0.25">
      <c r="A1358" s="2">
        <v>44637</v>
      </c>
      <c r="B1358">
        <v>79.53</v>
      </c>
      <c r="C1358">
        <v>105.08799999999999</v>
      </c>
    </row>
    <row r="1359" spans="1:3" x14ac:dyDescent="0.25">
      <c r="A1359" s="2">
        <v>44638</v>
      </c>
      <c r="B1359">
        <v>78.52</v>
      </c>
      <c r="C1359">
        <v>105.044</v>
      </c>
    </row>
    <row r="1360" spans="1:3" x14ac:dyDescent="0.25">
      <c r="A1360" s="2">
        <v>44639</v>
      </c>
      <c r="B1360" t="e">
        <v>#N/A</v>
      </c>
      <c r="C1360" t="e">
        <v>#N/A</v>
      </c>
    </row>
    <row r="1361" spans="1:3" x14ac:dyDescent="0.25">
      <c r="A1361" s="2">
        <v>44640</v>
      </c>
      <c r="B1361" t="e">
        <v>#N/A</v>
      </c>
      <c r="C1361" t="e">
        <v>#N/A</v>
      </c>
    </row>
    <row r="1362" spans="1:3" x14ac:dyDescent="0.25">
      <c r="A1362" s="2">
        <v>44641</v>
      </c>
      <c r="B1362">
        <v>78.009990000000002</v>
      </c>
      <c r="C1362">
        <v>96.302000000000007</v>
      </c>
    </row>
    <row r="1363" spans="1:3" x14ac:dyDescent="0.25">
      <c r="A1363" s="2">
        <v>44642</v>
      </c>
      <c r="B1363">
        <v>80.290000000000006</v>
      </c>
      <c r="C1363">
        <v>98.747</v>
      </c>
    </row>
    <row r="1364" spans="1:3" x14ac:dyDescent="0.25">
      <c r="A1364" s="2">
        <v>44643</v>
      </c>
      <c r="B1364">
        <v>76.25</v>
      </c>
      <c r="C1364">
        <v>117.001</v>
      </c>
    </row>
    <row r="1365" spans="1:3" x14ac:dyDescent="0.25">
      <c r="A1365" s="2">
        <v>44644</v>
      </c>
      <c r="B1365">
        <v>77.939989999999995</v>
      </c>
      <c r="C1365">
        <v>111.608</v>
      </c>
    </row>
    <row r="1366" spans="1:3" x14ac:dyDescent="0.25">
      <c r="A1366" s="2">
        <v>44645</v>
      </c>
      <c r="B1366">
        <v>78.31</v>
      </c>
      <c r="C1366">
        <v>101.26900000000001</v>
      </c>
    </row>
    <row r="1367" spans="1:3" x14ac:dyDescent="0.25">
      <c r="A1367" s="2">
        <v>44646</v>
      </c>
      <c r="B1367" t="e">
        <v>#N/A</v>
      </c>
      <c r="C1367" t="e">
        <v>#N/A</v>
      </c>
    </row>
    <row r="1368" spans="1:3" x14ac:dyDescent="0.25">
      <c r="A1368" s="2">
        <v>44647</v>
      </c>
      <c r="B1368" t="e">
        <v>#N/A</v>
      </c>
      <c r="C1368" t="e">
        <v>#N/A</v>
      </c>
    </row>
    <row r="1369" spans="1:3" x14ac:dyDescent="0.25">
      <c r="A1369" s="2">
        <v>44648</v>
      </c>
      <c r="B1369">
        <v>80.540000000000006</v>
      </c>
      <c r="C1369">
        <v>102.545</v>
      </c>
    </row>
    <row r="1370" spans="1:3" x14ac:dyDescent="0.25">
      <c r="A1370" s="2">
        <v>44649</v>
      </c>
      <c r="B1370">
        <v>81.540000000000006</v>
      </c>
      <c r="C1370">
        <v>108.381</v>
      </c>
    </row>
    <row r="1371" spans="1:3" x14ac:dyDescent="0.25">
      <c r="A1371" s="2">
        <v>44650</v>
      </c>
      <c r="B1371">
        <v>78.12</v>
      </c>
      <c r="C1371">
        <v>118.97</v>
      </c>
    </row>
    <row r="1372" spans="1:3" x14ac:dyDescent="0.25">
      <c r="A1372" s="2">
        <v>44651</v>
      </c>
      <c r="B1372">
        <v>76.319999999999993</v>
      </c>
      <c r="C1372">
        <v>125.90600000000001</v>
      </c>
    </row>
    <row r="1373" spans="1:3" x14ac:dyDescent="0.25">
      <c r="A1373" s="2">
        <v>44652</v>
      </c>
      <c r="B1373">
        <v>78.349999999999994</v>
      </c>
      <c r="C1373">
        <v>112.15</v>
      </c>
    </row>
    <row r="1374" spans="1:3" x14ac:dyDescent="0.25">
      <c r="A1374" s="2">
        <v>44653</v>
      </c>
      <c r="B1374" t="e">
        <v>#N/A</v>
      </c>
      <c r="C1374" t="e">
        <v>#N/A</v>
      </c>
    </row>
    <row r="1375" spans="1:3" x14ac:dyDescent="0.25">
      <c r="A1375" s="2">
        <v>44654</v>
      </c>
      <c r="B1375" t="e">
        <v>#N/A</v>
      </c>
      <c r="C1375" t="e">
        <v>#N/A</v>
      </c>
    </row>
    <row r="1376" spans="1:3" x14ac:dyDescent="0.25">
      <c r="A1376" s="2">
        <v>44655</v>
      </c>
      <c r="B1376">
        <v>78.34</v>
      </c>
      <c r="C1376">
        <v>109.523</v>
      </c>
    </row>
    <row r="1377" spans="1:3" x14ac:dyDescent="0.25">
      <c r="A1377" s="2">
        <v>44656</v>
      </c>
      <c r="B1377">
        <v>77.89</v>
      </c>
      <c r="C1377">
        <v>108.56399999999999</v>
      </c>
    </row>
    <row r="1378" spans="1:3" x14ac:dyDescent="0.25">
      <c r="A1378" s="2">
        <v>44657</v>
      </c>
      <c r="B1378">
        <v>77.02</v>
      </c>
      <c r="C1378">
        <v>106.791</v>
      </c>
    </row>
    <row r="1379" spans="1:3" x14ac:dyDescent="0.25">
      <c r="A1379" s="2">
        <v>44658</v>
      </c>
      <c r="B1379">
        <v>79.78</v>
      </c>
      <c r="C1379">
        <v>104.56399999999999</v>
      </c>
    </row>
    <row r="1380" spans="1:3" x14ac:dyDescent="0.25">
      <c r="A1380" s="2">
        <v>44659</v>
      </c>
      <c r="B1380">
        <v>79.930000000000007</v>
      </c>
      <c r="C1380">
        <v>103.88200000000001</v>
      </c>
    </row>
    <row r="1381" spans="1:3" x14ac:dyDescent="0.25">
      <c r="A1381" s="2">
        <v>44660</v>
      </c>
      <c r="B1381" t="e">
        <v>#N/A</v>
      </c>
      <c r="C1381" t="e">
        <v>#N/A</v>
      </c>
    </row>
    <row r="1382" spans="1:3" x14ac:dyDescent="0.25">
      <c r="A1382" s="2">
        <v>44661</v>
      </c>
      <c r="B1382" t="e">
        <v>#N/A</v>
      </c>
      <c r="C1382" t="e">
        <v>#N/A</v>
      </c>
    </row>
    <row r="1383" spans="1:3" x14ac:dyDescent="0.25">
      <c r="A1383" s="2">
        <v>44662</v>
      </c>
      <c r="B1383">
        <v>77.790000000000006</v>
      </c>
      <c r="C1383">
        <v>100.137</v>
      </c>
    </row>
    <row r="1384" spans="1:3" x14ac:dyDescent="0.25">
      <c r="A1384" s="2">
        <v>44663</v>
      </c>
      <c r="B1384">
        <v>78.84</v>
      </c>
      <c r="C1384">
        <v>102.21899999999999</v>
      </c>
    </row>
    <row r="1385" spans="1:3" x14ac:dyDescent="0.25">
      <c r="A1385" s="2">
        <v>44664</v>
      </c>
      <c r="B1385">
        <v>77.259990000000002</v>
      </c>
      <c r="C1385">
        <v>105.324</v>
      </c>
    </row>
    <row r="1386" spans="1:3" x14ac:dyDescent="0.25">
      <c r="A1386" s="2">
        <v>44665</v>
      </c>
      <c r="B1386">
        <v>79.78</v>
      </c>
      <c r="C1386">
        <v>95.62</v>
      </c>
    </row>
    <row r="1387" spans="1:3" x14ac:dyDescent="0.25">
      <c r="A1387" s="2">
        <v>44666</v>
      </c>
      <c r="B1387" t="e">
        <v>#N/A</v>
      </c>
      <c r="C1387" t="e">
        <v>#N/A</v>
      </c>
    </row>
    <row r="1388" spans="1:3" x14ac:dyDescent="0.25">
      <c r="A1388" s="2">
        <v>44667</v>
      </c>
      <c r="B1388" t="e">
        <v>#N/A</v>
      </c>
      <c r="C1388" t="e">
        <v>#N/A</v>
      </c>
    </row>
    <row r="1389" spans="1:3" x14ac:dyDescent="0.25">
      <c r="A1389" s="2">
        <v>44668</v>
      </c>
      <c r="B1389" t="e">
        <v>#N/A</v>
      </c>
      <c r="C1389" t="e">
        <v>#N/A</v>
      </c>
    </row>
    <row r="1390" spans="1:3" x14ac:dyDescent="0.25">
      <c r="A1390" s="2">
        <v>44669</v>
      </c>
      <c r="B1390">
        <v>79.78</v>
      </c>
      <c r="C1390">
        <v>95.62</v>
      </c>
    </row>
    <row r="1391" spans="1:3" x14ac:dyDescent="0.25">
      <c r="A1391" s="2">
        <v>44670</v>
      </c>
      <c r="B1391">
        <v>79.98</v>
      </c>
      <c r="C1391">
        <v>93.768010000000004</v>
      </c>
    </row>
    <row r="1392" spans="1:3" x14ac:dyDescent="0.25">
      <c r="A1392" s="2">
        <v>44671</v>
      </c>
      <c r="B1392">
        <v>87.6</v>
      </c>
      <c r="C1392">
        <v>94.230999999999995</v>
      </c>
    </row>
    <row r="1393" spans="1:3" x14ac:dyDescent="0.25">
      <c r="A1393" s="2">
        <v>44672</v>
      </c>
      <c r="B1393">
        <v>86.189989999999995</v>
      </c>
      <c r="C1393">
        <v>100.06100000000001</v>
      </c>
    </row>
    <row r="1394" spans="1:3" x14ac:dyDescent="0.25">
      <c r="A1394" s="2">
        <v>44673</v>
      </c>
      <c r="B1394">
        <v>88.68</v>
      </c>
      <c r="C1394">
        <v>94.875010000000003</v>
      </c>
    </row>
    <row r="1395" spans="1:3" x14ac:dyDescent="0.25">
      <c r="A1395" s="2">
        <v>44674</v>
      </c>
      <c r="B1395" t="e">
        <v>#N/A</v>
      </c>
      <c r="C1395" t="e">
        <v>#N/A</v>
      </c>
    </row>
    <row r="1396" spans="1:3" x14ac:dyDescent="0.25">
      <c r="A1396" s="2">
        <v>44675</v>
      </c>
      <c r="B1396" t="e">
        <v>#N/A</v>
      </c>
      <c r="C1396" t="e">
        <v>#N/A</v>
      </c>
    </row>
    <row r="1397" spans="1:3" x14ac:dyDescent="0.25">
      <c r="A1397" s="2">
        <v>44676</v>
      </c>
      <c r="B1397">
        <v>83.13</v>
      </c>
      <c r="C1397">
        <v>92.837010000000006</v>
      </c>
    </row>
    <row r="1398" spans="1:3" x14ac:dyDescent="0.25">
      <c r="A1398" s="2">
        <v>44677</v>
      </c>
      <c r="B1398">
        <v>82.35</v>
      </c>
      <c r="C1398">
        <v>103.208</v>
      </c>
    </row>
    <row r="1399" spans="1:3" x14ac:dyDescent="0.25">
      <c r="A1399" s="2">
        <v>44678</v>
      </c>
      <c r="B1399">
        <v>80.66</v>
      </c>
      <c r="C1399">
        <v>107.42700000000001</v>
      </c>
    </row>
    <row r="1400" spans="1:3" x14ac:dyDescent="0.25">
      <c r="A1400" s="2">
        <v>44679</v>
      </c>
      <c r="B1400">
        <v>82.31</v>
      </c>
      <c r="C1400">
        <v>100.142</v>
      </c>
    </row>
    <row r="1401" spans="1:3" x14ac:dyDescent="0.25">
      <c r="A1401" s="2">
        <v>44680</v>
      </c>
      <c r="B1401">
        <v>84.04</v>
      </c>
      <c r="C1401">
        <v>99.45</v>
      </c>
    </row>
    <row r="1402" spans="1:3" x14ac:dyDescent="0.25">
      <c r="A1402" s="2">
        <v>44681</v>
      </c>
      <c r="B1402" t="e">
        <v>#N/A</v>
      </c>
      <c r="C1402" t="e">
        <v>#N/A</v>
      </c>
    </row>
    <row r="1403" spans="1:3" x14ac:dyDescent="0.25">
      <c r="A1403" s="2">
        <v>44682</v>
      </c>
      <c r="B1403" t="e">
        <v>#N/A</v>
      </c>
      <c r="C1403" t="e">
        <v>#N/A</v>
      </c>
    </row>
    <row r="1404" spans="1:3" x14ac:dyDescent="0.25">
      <c r="A1404" s="2">
        <v>44683</v>
      </c>
      <c r="B1404">
        <v>82.65</v>
      </c>
      <c r="C1404">
        <v>97.051000000000002</v>
      </c>
    </row>
    <row r="1405" spans="1:3" x14ac:dyDescent="0.25">
      <c r="A1405" s="2">
        <v>44684</v>
      </c>
      <c r="B1405">
        <v>87.78</v>
      </c>
      <c r="C1405">
        <v>99.426000000000002</v>
      </c>
    </row>
    <row r="1406" spans="1:3" x14ac:dyDescent="0.25">
      <c r="A1406" s="2">
        <v>44685</v>
      </c>
      <c r="B1406">
        <v>87.9</v>
      </c>
      <c r="C1406">
        <v>103.821</v>
      </c>
    </row>
    <row r="1407" spans="1:3" x14ac:dyDescent="0.25">
      <c r="A1407" s="2">
        <v>44686</v>
      </c>
      <c r="B1407">
        <v>88.53</v>
      </c>
      <c r="C1407">
        <v>106.508</v>
      </c>
    </row>
    <row r="1408" spans="1:3" x14ac:dyDescent="0.25">
      <c r="A1408" s="2">
        <v>44687</v>
      </c>
      <c r="B1408">
        <v>91.14</v>
      </c>
      <c r="C1408">
        <v>101.708</v>
      </c>
    </row>
    <row r="1409" spans="1:3" x14ac:dyDescent="0.25">
      <c r="A1409" s="2">
        <v>44688</v>
      </c>
      <c r="B1409" t="e">
        <v>#N/A</v>
      </c>
      <c r="C1409" t="e">
        <v>#N/A</v>
      </c>
    </row>
    <row r="1410" spans="1:3" x14ac:dyDescent="0.25">
      <c r="A1410" s="2">
        <v>44689</v>
      </c>
      <c r="B1410" t="e">
        <v>#N/A</v>
      </c>
      <c r="C1410" t="e">
        <v>#N/A</v>
      </c>
    </row>
    <row r="1411" spans="1:3" x14ac:dyDescent="0.25">
      <c r="A1411" s="2">
        <v>44690</v>
      </c>
      <c r="B1411">
        <v>86.62</v>
      </c>
      <c r="C1411">
        <v>93.787000000000006</v>
      </c>
    </row>
    <row r="1412" spans="1:3" x14ac:dyDescent="0.25">
      <c r="A1412" s="2">
        <v>44691</v>
      </c>
      <c r="B1412">
        <v>86.93</v>
      </c>
      <c r="C1412">
        <v>98.801000000000002</v>
      </c>
    </row>
    <row r="1413" spans="1:3" x14ac:dyDescent="0.25">
      <c r="A1413" s="2">
        <v>44692</v>
      </c>
      <c r="B1413">
        <v>88.45</v>
      </c>
      <c r="C1413">
        <v>94.012</v>
      </c>
    </row>
    <row r="1414" spans="1:3" x14ac:dyDescent="0.25">
      <c r="A1414" s="2">
        <v>44693</v>
      </c>
      <c r="B1414">
        <v>87.87</v>
      </c>
      <c r="C1414">
        <v>106.70099999999999</v>
      </c>
    </row>
    <row r="1415" spans="1:3" x14ac:dyDescent="0.25">
      <c r="A1415" s="2">
        <v>44694</v>
      </c>
      <c r="B1415">
        <v>88.09</v>
      </c>
      <c r="C1415">
        <v>96.881</v>
      </c>
    </row>
    <row r="1416" spans="1:3" x14ac:dyDescent="0.25">
      <c r="A1416" s="2">
        <v>44695</v>
      </c>
      <c r="B1416" t="e">
        <v>#N/A</v>
      </c>
      <c r="C1416" t="e">
        <v>#N/A</v>
      </c>
    </row>
    <row r="1417" spans="1:3" x14ac:dyDescent="0.25">
      <c r="A1417" s="2">
        <v>44696</v>
      </c>
      <c r="B1417" t="e">
        <v>#N/A</v>
      </c>
      <c r="C1417" t="e">
        <v>#N/A</v>
      </c>
    </row>
    <row r="1418" spans="1:3" x14ac:dyDescent="0.25">
      <c r="A1418" s="2">
        <v>44697</v>
      </c>
      <c r="B1418">
        <v>89.18</v>
      </c>
      <c r="C1418">
        <v>92.86</v>
      </c>
    </row>
    <row r="1419" spans="1:3" x14ac:dyDescent="0.25">
      <c r="A1419" s="2">
        <v>44698</v>
      </c>
      <c r="B1419">
        <v>91.329989999999995</v>
      </c>
      <c r="C1419">
        <v>94.174999999999997</v>
      </c>
    </row>
    <row r="1420" spans="1:3" x14ac:dyDescent="0.25">
      <c r="A1420" s="2">
        <v>44699</v>
      </c>
      <c r="B1420">
        <v>84.27</v>
      </c>
      <c r="C1420">
        <v>94.537999999999997</v>
      </c>
    </row>
    <row r="1421" spans="1:3" x14ac:dyDescent="0.25">
      <c r="A1421" s="2">
        <v>44700</v>
      </c>
      <c r="B1421">
        <v>82.82</v>
      </c>
      <c r="C1421">
        <v>91.024000000000001</v>
      </c>
    </row>
    <row r="1422" spans="1:3" x14ac:dyDescent="0.25">
      <c r="A1422" s="2">
        <v>44701</v>
      </c>
      <c r="B1422">
        <v>80.05</v>
      </c>
      <c r="C1422">
        <v>87.902000000000001</v>
      </c>
    </row>
    <row r="1423" spans="1:3" x14ac:dyDescent="0.25">
      <c r="A1423" s="2">
        <v>44702</v>
      </c>
      <c r="B1423" t="e">
        <v>#N/A</v>
      </c>
      <c r="C1423" t="e">
        <v>#N/A</v>
      </c>
    </row>
    <row r="1424" spans="1:3" x14ac:dyDescent="0.25">
      <c r="A1424" s="2">
        <v>44703</v>
      </c>
      <c r="B1424" t="e">
        <v>#N/A</v>
      </c>
      <c r="C1424" t="e">
        <v>#N/A</v>
      </c>
    </row>
    <row r="1425" spans="1:3" x14ac:dyDescent="0.25">
      <c r="A1425" s="2">
        <v>44704</v>
      </c>
      <c r="B1425">
        <v>77.81</v>
      </c>
      <c r="C1425">
        <v>83.287999999999997</v>
      </c>
    </row>
    <row r="1426" spans="1:3" x14ac:dyDescent="0.25">
      <c r="A1426" s="2">
        <v>44705</v>
      </c>
      <c r="B1426">
        <v>80.98</v>
      </c>
      <c r="C1426">
        <v>84.507000000000005</v>
      </c>
    </row>
    <row r="1427" spans="1:3" x14ac:dyDescent="0.25">
      <c r="A1427" s="2">
        <v>44706</v>
      </c>
      <c r="B1427">
        <v>81.040000000000006</v>
      </c>
      <c r="C1427">
        <v>88.078000000000003</v>
      </c>
    </row>
    <row r="1428" spans="1:3" x14ac:dyDescent="0.25">
      <c r="A1428" s="2">
        <v>44707</v>
      </c>
      <c r="B1428">
        <v>84.4</v>
      </c>
      <c r="C1428">
        <v>85.971000000000004</v>
      </c>
    </row>
    <row r="1429" spans="1:3" x14ac:dyDescent="0.25">
      <c r="A1429" s="2">
        <v>44708</v>
      </c>
      <c r="B1429">
        <v>83.84</v>
      </c>
      <c r="C1429">
        <v>86.875010000000003</v>
      </c>
    </row>
    <row r="1430" spans="1:3" x14ac:dyDescent="0.25">
      <c r="A1430" s="2">
        <v>44709</v>
      </c>
      <c r="B1430" t="e">
        <v>#N/A</v>
      </c>
      <c r="C1430" t="e">
        <v>#N/A</v>
      </c>
    </row>
    <row r="1431" spans="1:3" x14ac:dyDescent="0.25">
      <c r="A1431" s="2">
        <v>44710</v>
      </c>
      <c r="B1431" t="e">
        <v>#N/A</v>
      </c>
      <c r="C1431" t="e">
        <v>#N/A</v>
      </c>
    </row>
    <row r="1432" spans="1:3" x14ac:dyDescent="0.25">
      <c r="A1432" s="2">
        <v>44711</v>
      </c>
      <c r="B1432">
        <v>83.61</v>
      </c>
      <c r="C1432">
        <v>87.987009999999998</v>
      </c>
    </row>
    <row r="1433" spans="1:3" x14ac:dyDescent="0.25">
      <c r="A1433" s="2">
        <v>44712</v>
      </c>
      <c r="B1433">
        <v>83.66</v>
      </c>
      <c r="C1433">
        <v>94.004009999999994</v>
      </c>
    </row>
    <row r="1434" spans="1:3" x14ac:dyDescent="0.25">
      <c r="A1434" s="2">
        <v>44713</v>
      </c>
      <c r="B1434">
        <v>85.72</v>
      </c>
      <c r="C1434">
        <v>85.551000000000002</v>
      </c>
    </row>
    <row r="1435" spans="1:3" x14ac:dyDescent="0.25">
      <c r="A1435" s="2">
        <v>44714</v>
      </c>
      <c r="B1435">
        <v>85.98</v>
      </c>
      <c r="C1435">
        <v>83.945009999999996</v>
      </c>
    </row>
    <row r="1436" spans="1:3" x14ac:dyDescent="0.25">
      <c r="A1436" s="2">
        <v>44715</v>
      </c>
      <c r="B1436">
        <v>86.5</v>
      </c>
      <c r="C1436">
        <v>83.101010000000002</v>
      </c>
    </row>
    <row r="1437" spans="1:3" x14ac:dyDescent="0.25">
      <c r="A1437" s="2">
        <v>44716</v>
      </c>
      <c r="B1437" t="e">
        <v>#N/A</v>
      </c>
      <c r="C1437" t="e">
        <v>#N/A</v>
      </c>
    </row>
    <row r="1438" spans="1:3" x14ac:dyDescent="0.25">
      <c r="A1438" s="2">
        <v>44717</v>
      </c>
      <c r="B1438" t="e">
        <v>#N/A</v>
      </c>
      <c r="C1438" t="e">
        <v>#N/A</v>
      </c>
    </row>
    <row r="1439" spans="1:3" x14ac:dyDescent="0.25">
      <c r="A1439" s="2">
        <v>44718</v>
      </c>
      <c r="B1439">
        <v>81.08</v>
      </c>
      <c r="C1439">
        <v>82.558009999999996</v>
      </c>
    </row>
    <row r="1440" spans="1:3" x14ac:dyDescent="0.25">
      <c r="A1440" s="2">
        <v>44719</v>
      </c>
      <c r="B1440">
        <v>80.98</v>
      </c>
      <c r="C1440">
        <v>79.608000000000004</v>
      </c>
    </row>
    <row r="1441" spans="1:3" x14ac:dyDescent="0.25">
      <c r="A1441" s="2">
        <v>44720</v>
      </c>
      <c r="B1441">
        <v>79.489999999999995</v>
      </c>
      <c r="C1441">
        <v>79.40701</v>
      </c>
    </row>
    <row r="1442" spans="1:3" x14ac:dyDescent="0.25">
      <c r="A1442" s="2">
        <v>44721</v>
      </c>
      <c r="B1442">
        <v>80.680000000000007</v>
      </c>
      <c r="C1442">
        <v>84.88</v>
      </c>
    </row>
    <row r="1443" spans="1:3" x14ac:dyDescent="0.25">
      <c r="A1443" s="2">
        <v>44722</v>
      </c>
      <c r="B1443">
        <v>81.53</v>
      </c>
      <c r="C1443">
        <v>82.463999999999999</v>
      </c>
    </row>
    <row r="1444" spans="1:3" x14ac:dyDescent="0.25">
      <c r="A1444" s="2">
        <v>44723</v>
      </c>
      <c r="B1444" t="e">
        <v>#N/A</v>
      </c>
      <c r="C1444" t="e">
        <v>#N/A</v>
      </c>
    </row>
    <row r="1445" spans="1:3" x14ac:dyDescent="0.25">
      <c r="A1445" s="2">
        <v>44724</v>
      </c>
      <c r="B1445" t="e">
        <v>#N/A</v>
      </c>
      <c r="C1445" t="e">
        <v>#N/A</v>
      </c>
    </row>
    <row r="1446" spans="1:3" x14ac:dyDescent="0.25">
      <c r="A1446" s="2">
        <v>44725</v>
      </c>
      <c r="B1446">
        <v>81.2</v>
      </c>
      <c r="C1446">
        <v>83.402000000000001</v>
      </c>
    </row>
    <row r="1447" spans="1:3" x14ac:dyDescent="0.25">
      <c r="A1447" s="2">
        <v>44726</v>
      </c>
      <c r="B1447">
        <v>83.78</v>
      </c>
      <c r="C1447">
        <v>97.04</v>
      </c>
    </row>
    <row r="1448" spans="1:3" x14ac:dyDescent="0.25">
      <c r="A1448" s="2">
        <v>44727</v>
      </c>
      <c r="B1448">
        <v>85.83</v>
      </c>
      <c r="C1448">
        <v>120.33199999999999</v>
      </c>
    </row>
    <row r="1449" spans="1:3" x14ac:dyDescent="0.25">
      <c r="A1449" s="2">
        <v>44728</v>
      </c>
      <c r="B1449">
        <v>82.61</v>
      </c>
      <c r="C1449">
        <v>124.364</v>
      </c>
    </row>
    <row r="1450" spans="1:3" x14ac:dyDescent="0.25">
      <c r="A1450" s="2">
        <v>44729</v>
      </c>
      <c r="B1450">
        <v>81.99</v>
      </c>
      <c r="C1450">
        <v>117.738</v>
      </c>
    </row>
    <row r="1451" spans="1:3" x14ac:dyDescent="0.25">
      <c r="A1451" s="2">
        <v>44730</v>
      </c>
      <c r="B1451" t="e">
        <v>#N/A</v>
      </c>
      <c r="C1451" t="e">
        <v>#N/A</v>
      </c>
    </row>
    <row r="1452" spans="1:3" x14ac:dyDescent="0.25">
      <c r="A1452" s="2">
        <v>44731</v>
      </c>
      <c r="B1452" t="e">
        <v>#N/A</v>
      </c>
      <c r="C1452" t="e">
        <v>#N/A</v>
      </c>
    </row>
    <row r="1453" spans="1:3" x14ac:dyDescent="0.25">
      <c r="A1453" s="2">
        <v>44732</v>
      </c>
      <c r="B1453">
        <v>83.59</v>
      </c>
      <c r="C1453">
        <v>120.627</v>
      </c>
    </row>
    <row r="1454" spans="1:3" x14ac:dyDescent="0.25">
      <c r="A1454" s="2">
        <v>44733</v>
      </c>
      <c r="B1454">
        <v>84.27</v>
      </c>
      <c r="C1454">
        <v>125.56</v>
      </c>
    </row>
    <row r="1455" spans="1:3" x14ac:dyDescent="0.25">
      <c r="A1455" s="2">
        <v>44734</v>
      </c>
      <c r="B1455">
        <v>81.42</v>
      </c>
      <c r="C1455">
        <v>127.17100000000001</v>
      </c>
    </row>
    <row r="1456" spans="1:3" x14ac:dyDescent="0.25">
      <c r="A1456" s="2">
        <v>44735</v>
      </c>
      <c r="B1456">
        <v>83.67</v>
      </c>
      <c r="C1456">
        <v>133.34700000000001</v>
      </c>
    </row>
    <row r="1457" spans="1:3" x14ac:dyDescent="0.25">
      <c r="A1457" s="2">
        <v>44736</v>
      </c>
      <c r="B1457">
        <v>82.98</v>
      </c>
      <c r="C1457">
        <v>128.505</v>
      </c>
    </row>
    <row r="1458" spans="1:3" x14ac:dyDescent="0.25">
      <c r="A1458" s="2">
        <v>44737</v>
      </c>
      <c r="B1458" t="e">
        <v>#N/A</v>
      </c>
      <c r="C1458" t="e">
        <v>#N/A</v>
      </c>
    </row>
    <row r="1459" spans="1:3" x14ac:dyDescent="0.25">
      <c r="A1459" s="2">
        <v>44738</v>
      </c>
      <c r="B1459" t="e">
        <v>#N/A</v>
      </c>
      <c r="C1459" t="e">
        <v>#N/A</v>
      </c>
    </row>
    <row r="1460" spans="1:3" x14ac:dyDescent="0.25">
      <c r="A1460" s="2">
        <v>44739</v>
      </c>
      <c r="B1460">
        <v>84.59</v>
      </c>
      <c r="C1460">
        <v>129.459</v>
      </c>
    </row>
    <row r="1461" spans="1:3" x14ac:dyDescent="0.25">
      <c r="A1461" s="2">
        <v>44740</v>
      </c>
      <c r="B1461">
        <v>87.12</v>
      </c>
      <c r="C1461">
        <v>129.17599999999999</v>
      </c>
    </row>
    <row r="1462" spans="1:3" x14ac:dyDescent="0.25">
      <c r="A1462" s="2">
        <v>44741</v>
      </c>
      <c r="B1462">
        <v>88.07</v>
      </c>
      <c r="C1462">
        <v>139.58799999999999</v>
      </c>
    </row>
    <row r="1463" spans="1:3" x14ac:dyDescent="0.25">
      <c r="A1463" s="2">
        <v>44742</v>
      </c>
      <c r="B1463">
        <v>89.88</v>
      </c>
      <c r="C1463">
        <v>144.51400000000001</v>
      </c>
    </row>
    <row r="1464" spans="1:3" x14ac:dyDescent="0.25">
      <c r="A1464" s="2">
        <v>44743</v>
      </c>
      <c r="B1464">
        <v>85.3</v>
      </c>
      <c r="C1464">
        <v>147.78399999999999</v>
      </c>
    </row>
    <row r="1465" spans="1:3" x14ac:dyDescent="0.25">
      <c r="A1465" s="2">
        <v>44744</v>
      </c>
      <c r="B1465" t="e">
        <v>#N/A</v>
      </c>
      <c r="C1465" t="e">
        <v>#N/A</v>
      </c>
    </row>
    <row r="1466" spans="1:3" x14ac:dyDescent="0.25">
      <c r="A1466" s="2">
        <v>44745</v>
      </c>
      <c r="B1466" t="e">
        <v>#N/A</v>
      </c>
      <c r="C1466" t="e">
        <v>#N/A</v>
      </c>
    </row>
    <row r="1467" spans="1:3" x14ac:dyDescent="0.25">
      <c r="A1467" s="2">
        <v>44746</v>
      </c>
      <c r="B1467">
        <v>84.29</v>
      </c>
      <c r="C1467">
        <v>162.94</v>
      </c>
    </row>
    <row r="1468" spans="1:3" x14ac:dyDescent="0.25">
      <c r="A1468" s="2">
        <v>44747</v>
      </c>
      <c r="B1468">
        <v>82.99</v>
      </c>
      <c r="C1468">
        <v>165.07300000000001</v>
      </c>
    </row>
    <row r="1469" spans="1:3" x14ac:dyDescent="0.25">
      <c r="A1469" s="2">
        <v>44748</v>
      </c>
      <c r="B1469">
        <v>82.939989999999995</v>
      </c>
      <c r="C1469">
        <v>170.999</v>
      </c>
    </row>
    <row r="1470" spans="1:3" x14ac:dyDescent="0.25">
      <c r="A1470" s="2">
        <v>44749</v>
      </c>
      <c r="B1470">
        <v>84.64</v>
      </c>
      <c r="C1470">
        <v>183.18299999999999</v>
      </c>
    </row>
    <row r="1471" spans="1:3" x14ac:dyDescent="0.25">
      <c r="A1471" s="2">
        <v>44750</v>
      </c>
      <c r="B1471">
        <v>82.509990000000002</v>
      </c>
      <c r="C1471">
        <v>175.21199999999999</v>
      </c>
    </row>
    <row r="1472" spans="1:3" x14ac:dyDescent="0.25">
      <c r="A1472" s="2">
        <v>44751</v>
      </c>
      <c r="B1472" t="e">
        <v>#N/A</v>
      </c>
      <c r="C1472" t="e">
        <v>#N/A</v>
      </c>
    </row>
    <row r="1473" spans="1:3" x14ac:dyDescent="0.25">
      <c r="A1473" s="2">
        <v>44752</v>
      </c>
      <c r="B1473" t="e">
        <v>#N/A</v>
      </c>
      <c r="C1473" t="e">
        <v>#N/A</v>
      </c>
    </row>
    <row r="1474" spans="1:3" x14ac:dyDescent="0.25">
      <c r="A1474" s="2">
        <v>44753</v>
      </c>
      <c r="B1474">
        <v>84.07</v>
      </c>
      <c r="C1474">
        <v>164.52</v>
      </c>
    </row>
    <row r="1475" spans="1:3" x14ac:dyDescent="0.25">
      <c r="A1475" s="2">
        <v>44754</v>
      </c>
      <c r="B1475">
        <v>85.37</v>
      </c>
      <c r="C1475">
        <v>172.60900000000001</v>
      </c>
    </row>
    <row r="1476" spans="1:3" x14ac:dyDescent="0.25">
      <c r="A1476" s="2">
        <v>44755</v>
      </c>
      <c r="B1476">
        <v>83.59</v>
      </c>
      <c r="C1476">
        <v>180.505</v>
      </c>
    </row>
    <row r="1477" spans="1:3" x14ac:dyDescent="0.25">
      <c r="A1477" s="2">
        <v>44756</v>
      </c>
      <c r="B1477">
        <v>83.7</v>
      </c>
      <c r="C1477">
        <v>175.03299999999999</v>
      </c>
    </row>
    <row r="1478" spans="1:3" x14ac:dyDescent="0.25">
      <c r="A1478" s="2">
        <v>44757</v>
      </c>
      <c r="B1478">
        <v>85.09</v>
      </c>
      <c r="C1478">
        <v>159.56700000000001</v>
      </c>
    </row>
    <row r="1479" spans="1:3" x14ac:dyDescent="0.25">
      <c r="A1479" s="2">
        <v>44758</v>
      </c>
      <c r="B1479" t="e">
        <v>#N/A</v>
      </c>
      <c r="C1479" t="e">
        <v>#N/A</v>
      </c>
    </row>
    <row r="1480" spans="1:3" x14ac:dyDescent="0.25">
      <c r="A1480" s="2">
        <v>44759</v>
      </c>
      <c r="B1480" t="e">
        <v>#N/A</v>
      </c>
      <c r="C1480" t="e">
        <v>#N/A</v>
      </c>
    </row>
    <row r="1481" spans="1:3" x14ac:dyDescent="0.25">
      <c r="A1481" s="2">
        <v>44760</v>
      </c>
      <c r="B1481">
        <v>84.66</v>
      </c>
      <c r="C1481">
        <v>157.25800000000001</v>
      </c>
    </row>
    <row r="1482" spans="1:3" x14ac:dyDescent="0.25">
      <c r="A1482" s="2">
        <v>44761</v>
      </c>
      <c r="B1482">
        <v>83.37</v>
      </c>
      <c r="C1482">
        <v>154.45699999999999</v>
      </c>
    </row>
    <row r="1483" spans="1:3" x14ac:dyDescent="0.25">
      <c r="A1483" s="2">
        <v>44762</v>
      </c>
      <c r="B1483">
        <v>78.58</v>
      </c>
      <c r="C1483">
        <v>155.03800000000001</v>
      </c>
    </row>
    <row r="1484" spans="1:3" x14ac:dyDescent="0.25">
      <c r="A1484" s="2">
        <v>44763</v>
      </c>
      <c r="B1484">
        <v>77.849999999999994</v>
      </c>
      <c r="C1484">
        <v>155.6</v>
      </c>
    </row>
    <row r="1485" spans="1:3" x14ac:dyDescent="0.25">
      <c r="A1485" s="2">
        <v>44764</v>
      </c>
      <c r="B1485">
        <v>76.03</v>
      </c>
      <c r="C1485">
        <v>159.864</v>
      </c>
    </row>
    <row r="1486" spans="1:3" x14ac:dyDescent="0.25">
      <c r="A1486" s="2">
        <v>44765</v>
      </c>
      <c r="B1486" t="e">
        <v>#N/A</v>
      </c>
      <c r="C1486" t="e">
        <v>#N/A</v>
      </c>
    </row>
    <row r="1487" spans="1:3" x14ac:dyDescent="0.25">
      <c r="A1487" s="2">
        <v>44766</v>
      </c>
      <c r="B1487" t="e">
        <v>#N/A</v>
      </c>
      <c r="C1487" t="e">
        <v>#N/A</v>
      </c>
    </row>
    <row r="1488" spans="1:3" x14ac:dyDescent="0.25">
      <c r="A1488" s="2">
        <v>44767</v>
      </c>
      <c r="B1488">
        <v>76.08</v>
      </c>
      <c r="C1488">
        <v>176.61600000000001</v>
      </c>
    </row>
    <row r="1489" spans="1:3" x14ac:dyDescent="0.25">
      <c r="A1489" s="2">
        <v>44768</v>
      </c>
      <c r="B1489">
        <v>76.39</v>
      </c>
      <c r="C1489">
        <v>199.91800000000001</v>
      </c>
    </row>
    <row r="1490" spans="1:3" x14ac:dyDescent="0.25">
      <c r="A1490" s="2">
        <v>44769</v>
      </c>
      <c r="B1490">
        <v>75.849999999999994</v>
      </c>
      <c r="C1490">
        <v>205.22499999999999</v>
      </c>
    </row>
    <row r="1491" spans="1:3" x14ac:dyDescent="0.25">
      <c r="A1491" s="2">
        <v>44770</v>
      </c>
      <c r="B1491">
        <v>78.680000000000007</v>
      </c>
      <c r="C1491">
        <v>198.93</v>
      </c>
    </row>
    <row r="1492" spans="1:3" x14ac:dyDescent="0.25">
      <c r="A1492" s="2">
        <v>44771</v>
      </c>
      <c r="B1492">
        <v>78.27</v>
      </c>
      <c r="C1492">
        <v>190.91499999999999</v>
      </c>
    </row>
    <row r="1493" spans="1:3" x14ac:dyDescent="0.25">
      <c r="A1493" s="2">
        <v>44772</v>
      </c>
      <c r="B1493" t="e">
        <v>#N/A</v>
      </c>
      <c r="C1493" t="e">
        <v>#N/A</v>
      </c>
    </row>
    <row r="1494" spans="1:3" x14ac:dyDescent="0.25">
      <c r="A1494" s="2">
        <v>44773</v>
      </c>
      <c r="B1494" t="e">
        <v>#N/A</v>
      </c>
      <c r="C1494" t="e">
        <v>#N/A</v>
      </c>
    </row>
    <row r="1495" spans="1:3" x14ac:dyDescent="0.25">
      <c r="A1495" s="2">
        <v>44774</v>
      </c>
      <c r="B1495">
        <v>80.28</v>
      </c>
      <c r="C1495">
        <v>200.79400000000001</v>
      </c>
    </row>
    <row r="1496" spans="1:3" x14ac:dyDescent="0.25">
      <c r="A1496" s="2">
        <v>44775</v>
      </c>
      <c r="B1496">
        <v>81.66</v>
      </c>
      <c r="C1496">
        <v>205.17400000000001</v>
      </c>
    </row>
    <row r="1497" spans="1:3" x14ac:dyDescent="0.25">
      <c r="A1497" s="2">
        <v>44776</v>
      </c>
      <c r="B1497">
        <v>83.71</v>
      </c>
      <c r="C1497">
        <v>199.19499999999999</v>
      </c>
    </row>
    <row r="1498" spans="1:3" x14ac:dyDescent="0.25">
      <c r="A1498" s="2">
        <v>44777</v>
      </c>
      <c r="B1498">
        <v>83.9</v>
      </c>
      <c r="C1498">
        <v>199.24799999999999</v>
      </c>
    </row>
    <row r="1499" spans="1:3" x14ac:dyDescent="0.25">
      <c r="A1499" s="2">
        <v>44778</v>
      </c>
      <c r="B1499">
        <v>84.48</v>
      </c>
      <c r="C1499">
        <v>196.32</v>
      </c>
    </row>
    <row r="1500" spans="1:3" x14ac:dyDescent="0.25">
      <c r="A1500" s="2">
        <v>44779</v>
      </c>
      <c r="B1500" t="e">
        <v>#N/A</v>
      </c>
      <c r="C1500" t="e">
        <v>#N/A</v>
      </c>
    </row>
    <row r="1501" spans="1:3" x14ac:dyDescent="0.25">
      <c r="A1501" s="2">
        <v>44780</v>
      </c>
      <c r="B1501" t="e">
        <v>#N/A</v>
      </c>
      <c r="C1501" t="e">
        <v>#N/A</v>
      </c>
    </row>
    <row r="1502" spans="1:3" x14ac:dyDescent="0.25">
      <c r="A1502" s="2">
        <v>44781</v>
      </c>
      <c r="B1502">
        <v>83.53</v>
      </c>
      <c r="C1502">
        <v>193.05500000000001</v>
      </c>
    </row>
    <row r="1503" spans="1:3" x14ac:dyDescent="0.25">
      <c r="A1503" s="2">
        <v>44782</v>
      </c>
      <c r="B1503">
        <v>85.65</v>
      </c>
      <c r="C1503">
        <v>192.184</v>
      </c>
    </row>
    <row r="1504" spans="1:3" x14ac:dyDescent="0.25">
      <c r="A1504" s="2">
        <v>44783</v>
      </c>
      <c r="B1504">
        <v>85.63</v>
      </c>
      <c r="C1504">
        <v>205.36699999999999</v>
      </c>
    </row>
    <row r="1505" spans="1:3" x14ac:dyDescent="0.25">
      <c r="A1505" s="2">
        <v>44784</v>
      </c>
      <c r="B1505">
        <v>87.27</v>
      </c>
      <c r="C1505">
        <v>208.11</v>
      </c>
    </row>
    <row r="1506" spans="1:3" x14ac:dyDescent="0.25">
      <c r="A1506" s="2">
        <v>44785</v>
      </c>
      <c r="B1506">
        <v>88.58</v>
      </c>
      <c r="C1506">
        <v>206.108</v>
      </c>
    </row>
    <row r="1507" spans="1:3" x14ac:dyDescent="0.25">
      <c r="A1507" s="2">
        <v>44786</v>
      </c>
      <c r="B1507" t="e">
        <v>#N/A</v>
      </c>
      <c r="C1507" t="e">
        <v>#N/A</v>
      </c>
    </row>
    <row r="1508" spans="1:3" x14ac:dyDescent="0.25">
      <c r="A1508" s="2">
        <v>44787</v>
      </c>
      <c r="B1508" t="e">
        <v>#N/A</v>
      </c>
      <c r="C1508" t="e">
        <v>#N/A</v>
      </c>
    </row>
    <row r="1509" spans="1:3" x14ac:dyDescent="0.25">
      <c r="A1509" s="2">
        <v>44788</v>
      </c>
      <c r="B1509">
        <v>90.48</v>
      </c>
      <c r="C1509">
        <v>220.11</v>
      </c>
    </row>
    <row r="1510" spans="1:3" x14ac:dyDescent="0.25">
      <c r="A1510" s="2">
        <v>44789</v>
      </c>
      <c r="B1510">
        <v>91.77</v>
      </c>
      <c r="C1510">
        <v>225.91399999999999</v>
      </c>
    </row>
    <row r="1511" spans="1:3" x14ac:dyDescent="0.25">
      <c r="A1511" s="2">
        <v>44790</v>
      </c>
      <c r="B1511">
        <v>95.5</v>
      </c>
      <c r="C1511">
        <v>225.83500000000001</v>
      </c>
    </row>
    <row r="1512" spans="1:3" x14ac:dyDescent="0.25">
      <c r="A1512" s="2">
        <v>44791</v>
      </c>
      <c r="B1512">
        <v>95.72</v>
      </c>
      <c r="C1512">
        <v>241.00399999999999</v>
      </c>
    </row>
    <row r="1513" spans="1:3" x14ac:dyDescent="0.25">
      <c r="A1513" s="2">
        <v>44792</v>
      </c>
      <c r="B1513">
        <v>97.67</v>
      </c>
      <c r="C1513">
        <v>244.55</v>
      </c>
    </row>
    <row r="1514" spans="1:3" x14ac:dyDescent="0.25">
      <c r="A1514" s="2">
        <v>44793</v>
      </c>
      <c r="B1514" t="e">
        <v>#N/A</v>
      </c>
      <c r="C1514" t="e">
        <v>#N/A</v>
      </c>
    </row>
    <row r="1515" spans="1:3" x14ac:dyDescent="0.25">
      <c r="A1515" s="2">
        <v>44794</v>
      </c>
      <c r="B1515" t="e">
        <v>#N/A</v>
      </c>
      <c r="C1515" t="e">
        <v>#N/A</v>
      </c>
    </row>
    <row r="1516" spans="1:3" x14ac:dyDescent="0.25">
      <c r="A1516" s="2">
        <v>44795</v>
      </c>
      <c r="B1516">
        <v>91.829989999999995</v>
      </c>
      <c r="C1516">
        <v>276.74799999999999</v>
      </c>
    </row>
    <row r="1517" spans="1:3" x14ac:dyDescent="0.25">
      <c r="A1517" s="2">
        <v>44796</v>
      </c>
      <c r="B1517">
        <v>88.939989999999995</v>
      </c>
      <c r="C1517">
        <v>269.04899999999998</v>
      </c>
    </row>
    <row r="1518" spans="1:3" x14ac:dyDescent="0.25">
      <c r="A1518" s="2">
        <v>44797</v>
      </c>
      <c r="B1518">
        <v>88.86</v>
      </c>
      <c r="C1518">
        <v>292.14999999999998</v>
      </c>
    </row>
    <row r="1519" spans="1:3" x14ac:dyDescent="0.25">
      <c r="A1519" s="2">
        <v>44798</v>
      </c>
      <c r="B1519">
        <v>88.95</v>
      </c>
      <c r="C1519">
        <v>321.41399999999999</v>
      </c>
    </row>
    <row r="1520" spans="1:3" x14ac:dyDescent="0.25">
      <c r="A1520" s="2">
        <v>44799</v>
      </c>
      <c r="B1520">
        <v>89.939989999999995</v>
      </c>
      <c r="C1520">
        <v>339.19600000000003</v>
      </c>
    </row>
    <row r="1521" spans="1:3" x14ac:dyDescent="0.25">
      <c r="A1521" s="2">
        <v>44800</v>
      </c>
      <c r="B1521" t="e">
        <v>#N/A</v>
      </c>
      <c r="C1521" t="e">
        <v>#N/A</v>
      </c>
    </row>
    <row r="1522" spans="1:3" x14ac:dyDescent="0.25">
      <c r="A1522" s="2">
        <v>44801</v>
      </c>
      <c r="B1522" t="e">
        <v>#N/A</v>
      </c>
      <c r="C1522" t="e">
        <v>#N/A</v>
      </c>
    </row>
    <row r="1523" spans="1:3" x14ac:dyDescent="0.25">
      <c r="A1523" s="2">
        <v>44802</v>
      </c>
      <c r="B1523">
        <v>86.24</v>
      </c>
      <c r="C1523">
        <v>272.60300000000001</v>
      </c>
    </row>
    <row r="1524" spans="1:3" x14ac:dyDescent="0.25">
      <c r="A1524" s="2">
        <v>44803</v>
      </c>
      <c r="B1524">
        <v>80.34</v>
      </c>
      <c r="C1524">
        <v>252.93700000000001</v>
      </c>
    </row>
    <row r="1525" spans="1:3" x14ac:dyDescent="0.25">
      <c r="A1525" s="2">
        <v>44804</v>
      </c>
      <c r="B1525">
        <v>79.61</v>
      </c>
      <c r="C1525">
        <v>239.90700000000001</v>
      </c>
    </row>
    <row r="1526" spans="1:3" x14ac:dyDescent="0.25">
      <c r="A1526" s="2">
        <v>44805</v>
      </c>
      <c r="B1526">
        <v>80.33</v>
      </c>
      <c r="C1526">
        <v>243.00399999999999</v>
      </c>
    </row>
    <row r="1527" spans="1:3" x14ac:dyDescent="0.25">
      <c r="A1527" s="2">
        <v>44806</v>
      </c>
      <c r="B1527">
        <v>77.45</v>
      </c>
      <c r="C1527">
        <v>214.66499999999999</v>
      </c>
    </row>
    <row r="1528" spans="1:3" x14ac:dyDescent="0.25">
      <c r="A1528" s="2">
        <v>44807</v>
      </c>
      <c r="B1528" t="e">
        <v>#N/A</v>
      </c>
      <c r="C1528" t="e">
        <v>#N/A</v>
      </c>
    </row>
    <row r="1529" spans="1:3" x14ac:dyDescent="0.25">
      <c r="A1529" s="2">
        <v>44808</v>
      </c>
      <c r="B1529" t="e">
        <v>#N/A</v>
      </c>
      <c r="C1529" t="e">
        <v>#N/A</v>
      </c>
    </row>
    <row r="1530" spans="1:3" x14ac:dyDescent="0.25">
      <c r="A1530" s="2">
        <v>44809</v>
      </c>
      <c r="B1530">
        <v>74.05</v>
      </c>
      <c r="C1530">
        <v>245.92599999999999</v>
      </c>
    </row>
    <row r="1531" spans="1:3" x14ac:dyDescent="0.25">
      <c r="A1531" s="2">
        <v>44810</v>
      </c>
      <c r="B1531">
        <v>69.569999999999993</v>
      </c>
      <c r="C1531">
        <v>239.84200000000001</v>
      </c>
    </row>
    <row r="1532" spans="1:3" x14ac:dyDescent="0.25">
      <c r="A1532" s="2">
        <v>44811</v>
      </c>
      <c r="B1532">
        <v>68.709999999999994</v>
      </c>
      <c r="C1532">
        <v>213.88300000000001</v>
      </c>
    </row>
    <row r="1533" spans="1:3" x14ac:dyDescent="0.25">
      <c r="A1533" s="2">
        <v>44812</v>
      </c>
      <c r="B1533">
        <v>66.930000000000007</v>
      </c>
      <c r="C1533">
        <v>220.541</v>
      </c>
    </row>
    <row r="1534" spans="1:3" x14ac:dyDescent="0.25">
      <c r="A1534" s="2">
        <v>44813</v>
      </c>
      <c r="B1534">
        <v>65.72</v>
      </c>
      <c r="C1534">
        <v>207.09100000000001</v>
      </c>
    </row>
    <row r="1535" spans="1:3" x14ac:dyDescent="0.25">
      <c r="A1535" s="2">
        <v>44814</v>
      </c>
      <c r="B1535" t="e">
        <v>#N/A</v>
      </c>
      <c r="C1535" t="e">
        <v>#N/A</v>
      </c>
    </row>
    <row r="1536" spans="1:3" x14ac:dyDescent="0.25">
      <c r="A1536" s="2">
        <v>44815</v>
      </c>
      <c r="B1536" t="e">
        <v>#N/A</v>
      </c>
      <c r="C1536" t="e">
        <v>#N/A</v>
      </c>
    </row>
    <row r="1537" spans="1:3" x14ac:dyDescent="0.25">
      <c r="A1537" s="2">
        <v>44816</v>
      </c>
      <c r="B1537">
        <v>71.439989999999995</v>
      </c>
      <c r="C1537">
        <v>190.58799999999999</v>
      </c>
    </row>
    <row r="1538" spans="1:3" x14ac:dyDescent="0.25">
      <c r="A1538" s="2">
        <v>44817</v>
      </c>
      <c r="B1538">
        <v>69.36</v>
      </c>
      <c r="C1538">
        <v>198.61199999999999</v>
      </c>
    </row>
    <row r="1539" spans="1:3" x14ac:dyDescent="0.25">
      <c r="A1539" s="2">
        <v>44818</v>
      </c>
      <c r="B1539">
        <v>72.14</v>
      </c>
      <c r="C1539">
        <v>217.88200000000001</v>
      </c>
    </row>
    <row r="1540" spans="1:3" x14ac:dyDescent="0.25">
      <c r="A1540" s="2">
        <v>44819</v>
      </c>
      <c r="B1540">
        <v>71.45</v>
      </c>
      <c r="C1540">
        <v>214.28299999999999</v>
      </c>
    </row>
    <row r="1541" spans="1:3" x14ac:dyDescent="0.25">
      <c r="A1541" s="2">
        <v>44820</v>
      </c>
      <c r="B1541">
        <v>72.87</v>
      </c>
      <c r="C1541">
        <v>187.79300000000001</v>
      </c>
    </row>
    <row r="1542" spans="1:3" x14ac:dyDescent="0.25">
      <c r="A1542" s="2">
        <v>44821</v>
      </c>
      <c r="B1542" t="e">
        <v>#N/A</v>
      </c>
      <c r="C1542" t="e">
        <v>#N/A</v>
      </c>
    </row>
    <row r="1543" spans="1:3" x14ac:dyDescent="0.25">
      <c r="A1543" s="2">
        <v>44822</v>
      </c>
      <c r="B1543" t="e">
        <v>#N/A</v>
      </c>
      <c r="C1543" t="e">
        <v>#N/A</v>
      </c>
    </row>
    <row r="1544" spans="1:3" x14ac:dyDescent="0.25">
      <c r="A1544" s="2">
        <v>44823</v>
      </c>
      <c r="B1544">
        <v>70.709999999999994</v>
      </c>
      <c r="C1544">
        <v>182.262</v>
      </c>
    </row>
    <row r="1545" spans="1:3" x14ac:dyDescent="0.25">
      <c r="A1545" s="2">
        <v>44824</v>
      </c>
      <c r="B1545">
        <v>70.739999999999995</v>
      </c>
      <c r="C1545">
        <v>194.25899999999999</v>
      </c>
    </row>
    <row r="1546" spans="1:3" x14ac:dyDescent="0.25">
      <c r="A1546" s="2">
        <v>44825</v>
      </c>
      <c r="B1546">
        <v>69.400000000000006</v>
      </c>
      <c r="C1546">
        <v>189.78100000000001</v>
      </c>
    </row>
    <row r="1547" spans="1:3" x14ac:dyDescent="0.25">
      <c r="A1547" s="2">
        <v>44826</v>
      </c>
      <c r="B1547">
        <v>70.05</v>
      </c>
      <c r="C1547">
        <v>187.46799999999999</v>
      </c>
    </row>
    <row r="1548" spans="1:3" x14ac:dyDescent="0.25">
      <c r="A1548" s="2">
        <v>44827</v>
      </c>
      <c r="B1548">
        <v>65.41</v>
      </c>
      <c r="C1548">
        <v>185.495</v>
      </c>
    </row>
    <row r="1549" spans="1:3" x14ac:dyDescent="0.25">
      <c r="A1549" s="2">
        <v>44828</v>
      </c>
      <c r="B1549" t="e">
        <v>#N/A</v>
      </c>
      <c r="C1549" t="e">
        <v>#N/A</v>
      </c>
    </row>
    <row r="1550" spans="1:3" x14ac:dyDescent="0.25">
      <c r="A1550" s="2">
        <v>44829</v>
      </c>
      <c r="B1550" t="e">
        <v>#N/A</v>
      </c>
      <c r="C1550" t="e">
        <v>#N/A</v>
      </c>
    </row>
    <row r="1551" spans="1:3" x14ac:dyDescent="0.25">
      <c r="A1551" s="2">
        <v>44830</v>
      </c>
      <c r="B1551">
        <v>69.97</v>
      </c>
      <c r="C1551">
        <v>173.834</v>
      </c>
    </row>
    <row r="1552" spans="1:3" x14ac:dyDescent="0.25">
      <c r="A1552" s="2">
        <v>44831</v>
      </c>
      <c r="B1552">
        <v>67.959999999999994</v>
      </c>
      <c r="C1552">
        <v>186.09899999999999</v>
      </c>
    </row>
    <row r="1553" spans="1:3" x14ac:dyDescent="0.25">
      <c r="A1553" s="2">
        <v>44832</v>
      </c>
      <c r="B1553">
        <v>65.150000000000006</v>
      </c>
      <c r="C1553">
        <v>207.18700000000001</v>
      </c>
    </row>
    <row r="1554" spans="1:3" x14ac:dyDescent="0.25">
      <c r="A1554" s="2">
        <v>44833</v>
      </c>
      <c r="B1554">
        <v>65.73</v>
      </c>
      <c r="C1554">
        <v>187.66499999999999</v>
      </c>
    </row>
    <row r="1555" spans="1:3" x14ac:dyDescent="0.25">
      <c r="A1555" s="2">
        <v>44834</v>
      </c>
      <c r="B1555">
        <v>66.73</v>
      </c>
      <c r="C1555">
        <v>188.8</v>
      </c>
    </row>
    <row r="1556" spans="1:3" x14ac:dyDescent="0.25">
      <c r="A1556" s="2">
        <v>44835</v>
      </c>
      <c r="B1556" t="e">
        <v>#N/A</v>
      </c>
      <c r="C1556" t="e">
        <v>#N/A</v>
      </c>
    </row>
    <row r="1557" spans="1:3" x14ac:dyDescent="0.25">
      <c r="A1557" s="2">
        <v>44836</v>
      </c>
      <c r="B1557" t="e">
        <v>#N/A</v>
      </c>
      <c r="C1557" t="e">
        <v>#N/A</v>
      </c>
    </row>
    <row r="1558" spans="1:3" x14ac:dyDescent="0.25">
      <c r="A1558" s="2">
        <v>44837</v>
      </c>
      <c r="B1558">
        <v>65.939989999999995</v>
      </c>
      <c r="C1558">
        <v>169.91200000000001</v>
      </c>
    </row>
    <row r="1559" spans="1:3" x14ac:dyDescent="0.25">
      <c r="A1559" s="2">
        <v>44838</v>
      </c>
      <c r="B1559">
        <v>66.92</v>
      </c>
      <c r="C1559">
        <v>161.94999999999999</v>
      </c>
    </row>
    <row r="1560" spans="1:3" x14ac:dyDescent="0.25">
      <c r="A1560" s="2">
        <v>44839</v>
      </c>
      <c r="B1560">
        <v>67.069999999999993</v>
      </c>
      <c r="C1560">
        <v>173.69300000000001</v>
      </c>
    </row>
    <row r="1561" spans="1:3" x14ac:dyDescent="0.25">
      <c r="A1561" s="2">
        <v>44840</v>
      </c>
      <c r="B1561">
        <v>68.959999999999994</v>
      </c>
      <c r="C1561">
        <v>175.71199999999999</v>
      </c>
    </row>
    <row r="1562" spans="1:3" x14ac:dyDescent="0.25">
      <c r="A1562" s="2">
        <v>44841</v>
      </c>
      <c r="B1562">
        <v>69.849999999999994</v>
      </c>
      <c r="C1562">
        <v>156.20699999999999</v>
      </c>
    </row>
    <row r="1563" spans="1:3" x14ac:dyDescent="0.25">
      <c r="A1563" s="2">
        <v>44842</v>
      </c>
      <c r="B1563" t="e">
        <v>#N/A</v>
      </c>
      <c r="C1563" t="e">
        <v>#N/A</v>
      </c>
    </row>
    <row r="1564" spans="1:3" x14ac:dyDescent="0.25">
      <c r="A1564" s="2">
        <v>44843</v>
      </c>
      <c r="B1564" t="e">
        <v>#N/A</v>
      </c>
      <c r="C1564" t="e">
        <v>#N/A</v>
      </c>
    </row>
    <row r="1565" spans="1:3" x14ac:dyDescent="0.25">
      <c r="A1565" s="2">
        <v>44844</v>
      </c>
      <c r="B1565">
        <v>66.77</v>
      </c>
      <c r="C1565">
        <v>154.11799999999999</v>
      </c>
    </row>
    <row r="1566" spans="1:3" x14ac:dyDescent="0.25">
      <c r="A1566" s="2">
        <v>44845</v>
      </c>
      <c r="B1566">
        <v>66.34</v>
      </c>
      <c r="C1566">
        <v>156.78100000000001</v>
      </c>
    </row>
    <row r="1567" spans="1:3" x14ac:dyDescent="0.25">
      <c r="A1567" s="2">
        <v>44846</v>
      </c>
      <c r="B1567">
        <v>66.709999999999994</v>
      </c>
      <c r="C1567">
        <v>160.19</v>
      </c>
    </row>
    <row r="1568" spans="1:3" x14ac:dyDescent="0.25">
      <c r="A1568" s="2">
        <v>44847</v>
      </c>
      <c r="B1568">
        <v>68.84</v>
      </c>
      <c r="C1568">
        <v>153.809</v>
      </c>
    </row>
    <row r="1569" spans="1:3" x14ac:dyDescent="0.25">
      <c r="A1569" s="2">
        <v>44848</v>
      </c>
      <c r="B1569">
        <v>68.02</v>
      </c>
      <c r="C1569">
        <v>141.99700000000001</v>
      </c>
    </row>
    <row r="1570" spans="1:3" x14ac:dyDescent="0.25">
      <c r="A1570" s="2">
        <v>44849</v>
      </c>
      <c r="B1570" t="e">
        <v>#N/A</v>
      </c>
      <c r="C1570" t="e">
        <v>#N/A</v>
      </c>
    </row>
    <row r="1571" spans="1:3" x14ac:dyDescent="0.25">
      <c r="A1571" s="2">
        <v>44850</v>
      </c>
      <c r="B1571" t="e">
        <v>#N/A</v>
      </c>
      <c r="C1571" t="e">
        <v>#N/A</v>
      </c>
    </row>
    <row r="1572" spans="1:3" x14ac:dyDescent="0.25">
      <c r="A1572" s="2">
        <v>44851</v>
      </c>
      <c r="B1572">
        <v>67.510000000000005</v>
      </c>
      <c r="C1572">
        <v>127.97799999999999</v>
      </c>
    </row>
    <row r="1573" spans="1:3" x14ac:dyDescent="0.25">
      <c r="A1573" s="2">
        <v>44852</v>
      </c>
      <c r="B1573">
        <v>67.77</v>
      </c>
      <c r="C1573">
        <v>113.22199999999999</v>
      </c>
    </row>
    <row r="1574" spans="1:3" x14ac:dyDescent="0.25">
      <c r="A1574" s="2">
        <v>44853</v>
      </c>
      <c r="B1574">
        <v>67.290000000000006</v>
      </c>
      <c r="C1574">
        <v>112.51</v>
      </c>
    </row>
    <row r="1575" spans="1:3" x14ac:dyDescent="0.25">
      <c r="A1575" s="2">
        <v>44854</v>
      </c>
      <c r="B1575">
        <v>66.87</v>
      </c>
      <c r="C1575">
        <v>127.14700000000001</v>
      </c>
    </row>
    <row r="1576" spans="1:3" x14ac:dyDescent="0.25">
      <c r="A1576" s="2">
        <v>44855</v>
      </c>
      <c r="B1576">
        <v>68.72</v>
      </c>
      <c r="C1576">
        <v>113.57599999999999</v>
      </c>
    </row>
    <row r="1577" spans="1:3" x14ac:dyDescent="0.25">
      <c r="A1577" s="2">
        <v>44856</v>
      </c>
      <c r="B1577" t="e">
        <v>#N/A</v>
      </c>
      <c r="C1577" t="e">
        <v>#N/A</v>
      </c>
    </row>
    <row r="1578" spans="1:3" x14ac:dyDescent="0.25">
      <c r="A1578" s="2">
        <v>44857</v>
      </c>
      <c r="B1578" t="e">
        <v>#N/A</v>
      </c>
      <c r="C1578" t="e">
        <v>#N/A</v>
      </c>
    </row>
    <row r="1579" spans="1:3" x14ac:dyDescent="0.25">
      <c r="A1579" s="2">
        <v>44858</v>
      </c>
      <c r="B1579">
        <v>72.319999999999993</v>
      </c>
      <c r="C1579">
        <v>99.170010000000005</v>
      </c>
    </row>
    <row r="1580" spans="1:3" x14ac:dyDescent="0.25">
      <c r="A1580" s="2">
        <v>44859</v>
      </c>
      <c r="B1580">
        <v>77.11</v>
      </c>
      <c r="C1580">
        <v>99.79401</v>
      </c>
    </row>
    <row r="1581" spans="1:3" x14ac:dyDescent="0.25">
      <c r="A1581" s="2">
        <v>44860</v>
      </c>
      <c r="B1581">
        <v>75.790000000000006</v>
      </c>
      <c r="C1581">
        <v>104.32</v>
      </c>
    </row>
    <row r="1582" spans="1:3" x14ac:dyDescent="0.25">
      <c r="A1582" s="2">
        <v>44861</v>
      </c>
      <c r="B1582">
        <v>80.209999999999994</v>
      </c>
      <c r="C1582">
        <v>107.384</v>
      </c>
    </row>
    <row r="1583" spans="1:3" x14ac:dyDescent="0.25">
      <c r="A1583" s="2">
        <v>44862</v>
      </c>
      <c r="B1583">
        <v>81.209999999999994</v>
      </c>
      <c r="C1583">
        <v>112.244</v>
      </c>
    </row>
    <row r="1584" spans="1:3" x14ac:dyDescent="0.25">
      <c r="A1584" s="2">
        <v>44863</v>
      </c>
      <c r="B1584" t="e">
        <v>#N/A</v>
      </c>
      <c r="C1584" t="e">
        <v>#N/A</v>
      </c>
    </row>
    <row r="1585" spans="1:3" x14ac:dyDescent="0.25">
      <c r="A1585" s="2">
        <v>44864</v>
      </c>
      <c r="B1585" t="e">
        <v>#N/A</v>
      </c>
      <c r="C1585" t="e">
        <v>#N/A</v>
      </c>
    </row>
    <row r="1586" spans="1:3" x14ac:dyDescent="0.25">
      <c r="A1586" s="2">
        <v>44865</v>
      </c>
      <c r="B1586">
        <v>79.97</v>
      </c>
      <c r="C1586">
        <v>123.352</v>
      </c>
    </row>
    <row r="1587" spans="1:3" x14ac:dyDescent="0.25">
      <c r="A1587" s="2">
        <v>44866</v>
      </c>
      <c r="B1587">
        <v>76.72</v>
      </c>
      <c r="C1587">
        <v>116.193</v>
      </c>
    </row>
    <row r="1588" spans="1:3" x14ac:dyDescent="0.25">
      <c r="A1588" s="2">
        <v>44867</v>
      </c>
      <c r="B1588">
        <v>76.7</v>
      </c>
      <c r="C1588">
        <v>125.863</v>
      </c>
    </row>
    <row r="1589" spans="1:3" x14ac:dyDescent="0.25">
      <c r="A1589" s="2">
        <v>44868</v>
      </c>
      <c r="B1589">
        <v>76.28</v>
      </c>
      <c r="C1589">
        <v>125.44499999999999</v>
      </c>
    </row>
    <row r="1590" spans="1:3" x14ac:dyDescent="0.25">
      <c r="A1590" s="2">
        <v>44869</v>
      </c>
      <c r="B1590">
        <v>76.36</v>
      </c>
      <c r="C1590">
        <v>114.786</v>
      </c>
    </row>
    <row r="1591" spans="1:3" x14ac:dyDescent="0.25">
      <c r="A1591" s="2">
        <v>44870</v>
      </c>
      <c r="B1591" t="e">
        <v>#N/A</v>
      </c>
      <c r="C1591" t="e">
        <v>#N/A</v>
      </c>
    </row>
    <row r="1592" spans="1:3" x14ac:dyDescent="0.25">
      <c r="A1592" s="2">
        <v>44871</v>
      </c>
      <c r="B1592" t="e">
        <v>#N/A</v>
      </c>
      <c r="C1592" t="e">
        <v>#N/A</v>
      </c>
    </row>
    <row r="1593" spans="1:3" x14ac:dyDescent="0.25">
      <c r="A1593" s="2">
        <v>44872</v>
      </c>
      <c r="B1593">
        <v>77.489999999999995</v>
      </c>
      <c r="C1593">
        <v>109.68300000000001</v>
      </c>
    </row>
    <row r="1594" spans="1:3" x14ac:dyDescent="0.25">
      <c r="A1594" s="2">
        <v>44873</v>
      </c>
      <c r="B1594">
        <v>76.06</v>
      </c>
      <c r="C1594">
        <v>118.14700000000001</v>
      </c>
    </row>
    <row r="1595" spans="1:3" x14ac:dyDescent="0.25">
      <c r="A1595" s="2">
        <v>44874</v>
      </c>
      <c r="B1595">
        <v>72.760000000000005</v>
      </c>
      <c r="C1595">
        <v>113.14400000000001</v>
      </c>
    </row>
    <row r="1596" spans="1:3" x14ac:dyDescent="0.25">
      <c r="A1596" s="2">
        <v>44875</v>
      </c>
      <c r="B1596">
        <v>73.05</v>
      </c>
      <c r="C1596">
        <v>113.452</v>
      </c>
    </row>
    <row r="1597" spans="1:3" x14ac:dyDescent="0.25">
      <c r="A1597" s="2">
        <v>44876</v>
      </c>
      <c r="B1597">
        <v>75.84</v>
      </c>
      <c r="C1597">
        <v>97.852999999999994</v>
      </c>
    </row>
    <row r="1598" spans="1:3" x14ac:dyDescent="0.25">
      <c r="A1598" s="2">
        <v>44877</v>
      </c>
      <c r="B1598" t="e">
        <v>#N/A</v>
      </c>
      <c r="C1598" t="e">
        <v>#N/A</v>
      </c>
    </row>
    <row r="1599" spans="1:3" x14ac:dyDescent="0.25">
      <c r="A1599" s="2">
        <v>44878</v>
      </c>
      <c r="B1599" t="e">
        <v>#N/A</v>
      </c>
      <c r="C1599" t="e">
        <v>#N/A</v>
      </c>
    </row>
    <row r="1600" spans="1:3" x14ac:dyDescent="0.25">
      <c r="A1600" s="2">
        <v>44879</v>
      </c>
      <c r="B1600">
        <v>75.23</v>
      </c>
      <c r="C1600">
        <v>113.70399999999999</v>
      </c>
    </row>
    <row r="1601" spans="1:3" x14ac:dyDescent="0.25">
      <c r="A1601" s="2">
        <v>44880</v>
      </c>
      <c r="B1601">
        <v>76.650000000000006</v>
      </c>
      <c r="C1601">
        <v>124.104</v>
      </c>
    </row>
    <row r="1602" spans="1:3" x14ac:dyDescent="0.25">
      <c r="A1602" s="2">
        <v>44881</v>
      </c>
      <c r="B1602">
        <v>73.41</v>
      </c>
      <c r="C1602">
        <v>113.9</v>
      </c>
    </row>
    <row r="1603" spans="1:3" x14ac:dyDescent="0.25">
      <c r="A1603" s="2">
        <v>44882</v>
      </c>
      <c r="B1603">
        <v>72.400000000000006</v>
      </c>
      <c r="C1603">
        <v>112.556</v>
      </c>
    </row>
    <row r="1604" spans="1:3" x14ac:dyDescent="0.25">
      <c r="A1604" s="2">
        <v>44883</v>
      </c>
      <c r="B1604">
        <v>72.47</v>
      </c>
      <c r="C1604">
        <v>115.509</v>
      </c>
    </row>
    <row r="1605" spans="1:3" x14ac:dyDescent="0.25">
      <c r="A1605" s="2">
        <v>44884</v>
      </c>
      <c r="B1605" t="e">
        <v>#N/A</v>
      </c>
      <c r="C1605" t="e">
        <v>#N/A</v>
      </c>
    </row>
    <row r="1606" spans="1:3" x14ac:dyDescent="0.25">
      <c r="A1606" s="2">
        <v>44885</v>
      </c>
      <c r="B1606" t="e">
        <v>#N/A</v>
      </c>
      <c r="C1606" t="e">
        <v>#N/A</v>
      </c>
    </row>
    <row r="1607" spans="1:3" x14ac:dyDescent="0.25">
      <c r="A1607" s="2">
        <v>44886</v>
      </c>
      <c r="B1607">
        <v>74.61</v>
      </c>
      <c r="C1607">
        <v>116.128</v>
      </c>
    </row>
    <row r="1608" spans="1:3" x14ac:dyDescent="0.25">
      <c r="A1608" s="2">
        <v>44887</v>
      </c>
      <c r="B1608">
        <v>73.89</v>
      </c>
      <c r="C1608">
        <v>119.639</v>
      </c>
    </row>
    <row r="1609" spans="1:3" x14ac:dyDescent="0.25">
      <c r="A1609" s="2">
        <v>44888</v>
      </c>
      <c r="B1609">
        <v>75.87</v>
      </c>
      <c r="C1609">
        <v>129.62</v>
      </c>
    </row>
    <row r="1610" spans="1:3" x14ac:dyDescent="0.25">
      <c r="A1610" s="2">
        <v>44889</v>
      </c>
      <c r="B1610">
        <v>78.27</v>
      </c>
      <c r="C1610">
        <v>123.785</v>
      </c>
    </row>
    <row r="1611" spans="1:3" x14ac:dyDescent="0.25">
      <c r="A1611" s="2">
        <v>44890</v>
      </c>
      <c r="B1611">
        <v>78.86</v>
      </c>
      <c r="C1611">
        <v>124.37</v>
      </c>
    </row>
    <row r="1612" spans="1:3" x14ac:dyDescent="0.25">
      <c r="A1612" s="2">
        <v>44891</v>
      </c>
      <c r="B1612" t="e">
        <v>#N/A</v>
      </c>
      <c r="C1612" t="e">
        <v>#N/A</v>
      </c>
    </row>
    <row r="1613" spans="1:3" x14ac:dyDescent="0.25">
      <c r="A1613" s="2">
        <v>44892</v>
      </c>
      <c r="B1613" t="e">
        <v>#N/A</v>
      </c>
      <c r="C1613" t="e">
        <v>#N/A</v>
      </c>
    </row>
    <row r="1614" spans="1:3" x14ac:dyDescent="0.25">
      <c r="A1614" s="2">
        <v>44893</v>
      </c>
      <c r="B1614">
        <v>78.81</v>
      </c>
      <c r="C1614">
        <v>123.282</v>
      </c>
    </row>
    <row r="1615" spans="1:3" x14ac:dyDescent="0.25">
      <c r="A1615" s="2">
        <v>44894</v>
      </c>
      <c r="B1615">
        <v>81.25</v>
      </c>
      <c r="C1615">
        <v>132.286</v>
      </c>
    </row>
    <row r="1616" spans="1:3" x14ac:dyDescent="0.25">
      <c r="A1616" s="2">
        <v>44895</v>
      </c>
      <c r="B1616">
        <v>84.689989999999995</v>
      </c>
      <c r="C1616">
        <v>146.39699999999999</v>
      </c>
    </row>
    <row r="1617" spans="1:3" x14ac:dyDescent="0.25">
      <c r="A1617" s="2">
        <v>44896</v>
      </c>
      <c r="B1617">
        <v>85.22</v>
      </c>
      <c r="C1617">
        <v>139.25800000000001</v>
      </c>
    </row>
    <row r="1618" spans="1:3" x14ac:dyDescent="0.25">
      <c r="A1618" s="2">
        <v>44897</v>
      </c>
      <c r="B1618">
        <v>87.67</v>
      </c>
      <c r="C1618">
        <v>135.56200000000001</v>
      </c>
    </row>
    <row r="1619" spans="1:3" x14ac:dyDescent="0.25">
      <c r="A1619" s="2">
        <v>44898</v>
      </c>
      <c r="B1619" t="e">
        <v>#N/A</v>
      </c>
      <c r="C1619" t="e">
        <v>#N/A</v>
      </c>
    </row>
    <row r="1620" spans="1:3" x14ac:dyDescent="0.25">
      <c r="A1620" s="2">
        <v>44899</v>
      </c>
      <c r="B1620" t="e">
        <v>#N/A</v>
      </c>
      <c r="C1620" t="e">
        <v>#N/A</v>
      </c>
    </row>
    <row r="1621" spans="1:3" x14ac:dyDescent="0.25">
      <c r="A1621" s="2">
        <v>44900</v>
      </c>
      <c r="B1621">
        <v>87.31</v>
      </c>
      <c r="C1621">
        <v>134.69900000000001</v>
      </c>
    </row>
    <row r="1622" spans="1:3" x14ac:dyDescent="0.25">
      <c r="A1622" s="2">
        <v>44901</v>
      </c>
      <c r="B1622">
        <v>87.689989999999995</v>
      </c>
      <c r="C1622">
        <v>138.488</v>
      </c>
    </row>
    <row r="1623" spans="1:3" x14ac:dyDescent="0.25">
      <c r="A1623" s="2">
        <v>44902</v>
      </c>
      <c r="B1623">
        <v>88.07</v>
      </c>
      <c r="C1623">
        <v>149.245</v>
      </c>
    </row>
    <row r="1624" spans="1:3" x14ac:dyDescent="0.25">
      <c r="A1624" s="2">
        <v>44903</v>
      </c>
      <c r="B1624">
        <v>88.67</v>
      </c>
      <c r="C1624">
        <v>138.893</v>
      </c>
    </row>
    <row r="1625" spans="1:3" x14ac:dyDescent="0.25">
      <c r="A1625" s="2">
        <v>44904</v>
      </c>
      <c r="B1625">
        <v>87.84</v>
      </c>
      <c r="C1625">
        <v>139.113</v>
      </c>
    </row>
    <row r="1626" spans="1:3" x14ac:dyDescent="0.25">
      <c r="A1626" s="2">
        <v>44905</v>
      </c>
      <c r="B1626" t="e">
        <v>#N/A</v>
      </c>
      <c r="C1626" t="e">
        <v>#N/A</v>
      </c>
    </row>
    <row r="1627" spans="1:3" x14ac:dyDescent="0.25">
      <c r="A1627" s="2">
        <v>44906</v>
      </c>
      <c r="B1627" t="e">
        <v>#N/A</v>
      </c>
      <c r="C1627" t="e">
        <v>#N/A</v>
      </c>
    </row>
    <row r="1628" spans="1:3" x14ac:dyDescent="0.25">
      <c r="A1628" s="2">
        <v>44907</v>
      </c>
      <c r="B1628">
        <v>90.17</v>
      </c>
      <c r="C1628">
        <v>136.59</v>
      </c>
    </row>
    <row r="1629" spans="1:3" x14ac:dyDescent="0.25">
      <c r="A1629" s="2">
        <v>44908</v>
      </c>
      <c r="B1629">
        <v>88.64</v>
      </c>
      <c r="C1629">
        <v>137.529</v>
      </c>
    </row>
    <row r="1630" spans="1:3" x14ac:dyDescent="0.25">
      <c r="A1630" s="2">
        <v>44909</v>
      </c>
      <c r="B1630">
        <v>86.61</v>
      </c>
      <c r="C1630">
        <v>131.511</v>
      </c>
    </row>
    <row r="1631" spans="1:3" x14ac:dyDescent="0.25">
      <c r="A1631" s="2">
        <v>44910</v>
      </c>
      <c r="B1631">
        <v>85.5</v>
      </c>
      <c r="C1631">
        <v>134.767</v>
      </c>
    </row>
    <row r="1632" spans="1:3" x14ac:dyDescent="0.25">
      <c r="A1632" s="2">
        <v>44911</v>
      </c>
      <c r="B1632">
        <v>83.82</v>
      </c>
      <c r="C1632">
        <v>115.45099999999999</v>
      </c>
    </row>
    <row r="1633" spans="1:3" x14ac:dyDescent="0.25">
      <c r="A1633" s="2">
        <v>44912</v>
      </c>
      <c r="B1633" t="e">
        <v>#N/A</v>
      </c>
      <c r="C1633" t="e">
        <v>#N/A</v>
      </c>
    </row>
    <row r="1634" spans="1:3" x14ac:dyDescent="0.25">
      <c r="A1634" s="2">
        <v>44913</v>
      </c>
      <c r="B1634" t="e">
        <v>#N/A</v>
      </c>
      <c r="C1634" t="e">
        <v>#N/A</v>
      </c>
    </row>
    <row r="1635" spans="1:3" x14ac:dyDescent="0.25">
      <c r="A1635" s="2">
        <v>44914</v>
      </c>
      <c r="B1635">
        <v>84.11</v>
      </c>
      <c r="C1635">
        <v>108.54300000000001</v>
      </c>
    </row>
    <row r="1636" spans="1:3" x14ac:dyDescent="0.25">
      <c r="A1636" s="2">
        <v>44915</v>
      </c>
      <c r="B1636">
        <v>87.67</v>
      </c>
      <c r="C1636">
        <v>105.688</v>
      </c>
    </row>
    <row r="1637" spans="1:3" x14ac:dyDescent="0.25">
      <c r="A1637" s="2">
        <v>44916</v>
      </c>
      <c r="B1637">
        <v>85.35</v>
      </c>
      <c r="C1637">
        <v>97.752009999999999</v>
      </c>
    </row>
    <row r="1638" spans="1:3" x14ac:dyDescent="0.25">
      <c r="A1638" s="2">
        <v>44917</v>
      </c>
      <c r="B1638">
        <v>86.72</v>
      </c>
      <c r="C1638">
        <v>91.938000000000002</v>
      </c>
    </row>
    <row r="1639" spans="1:3" x14ac:dyDescent="0.25">
      <c r="A1639" s="2">
        <v>44918</v>
      </c>
      <c r="B1639">
        <v>86.81</v>
      </c>
      <c r="C1639">
        <v>82.977010000000007</v>
      </c>
    </row>
    <row r="1640" spans="1:3" x14ac:dyDescent="0.25">
      <c r="A1640" s="2">
        <v>44919</v>
      </c>
      <c r="B1640" t="e">
        <v>#N/A</v>
      </c>
      <c r="C1640" t="e">
        <v>#N/A</v>
      </c>
    </row>
    <row r="1641" spans="1:3" x14ac:dyDescent="0.25">
      <c r="A1641" s="2">
        <v>44920</v>
      </c>
      <c r="B1641" t="e">
        <v>#N/A</v>
      </c>
      <c r="C1641" t="e">
        <v>#N/A</v>
      </c>
    </row>
    <row r="1642" spans="1:3" x14ac:dyDescent="0.25">
      <c r="A1642" s="2">
        <v>44921</v>
      </c>
      <c r="B1642" t="e">
        <v>#N/A</v>
      </c>
      <c r="C1642" t="e">
        <v>#N/A</v>
      </c>
    </row>
    <row r="1643" spans="1:3" x14ac:dyDescent="0.25">
      <c r="A1643" s="2">
        <v>44922</v>
      </c>
      <c r="B1643">
        <v>85.77</v>
      </c>
      <c r="C1643">
        <v>80.043009999999995</v>
      </c>
    </row>
    <row r="1644" spans="1:3" x14ac:dyDescent="0.25">
      <c r="A1644" s="2">
        <v>44923</v>
      </c>
      <c r="B1644">
        <v>83.54</v>
      </c>
      <c r="C1644">
        <v>81.351010000000002</v>
      </c>
    </row>
    <row r="1645" spans="1:3" x14ac:dyDescent="0.25">
      <c r="A1645" s="2">
        <v>44924</v>
      </c>
      <c r="B1645">
        <v>82</v>
      </c>
      <c r="C1645">
        <v>83.83</v>
      </c>
    </row>
    <row r="1646" spans="1:3" x14ac:dyDescent="0.25">
      <c r="A1646" s="2">
        <v>44925</v>
      </c>
      <c r="B1646">
        <v>81.489999999999995</v>
      </c>
      <c r="C1646">
        <v>76.314999999999998</v>
      </c>
    </row>
    <row r="1647" spans="1:3" x14ac:dyDescent="0.25">
      <c r="A1647" s="2">
        <v>44926</v>
      </c>
      <c r="B1647" t="e">
        <v>#N/A</v>
      </c>
      <c r="C1647" t="e">
        <v>#N/A</v>
      </c>
    </row>
    <row r="1648" spans="1:3" x14ac:dyDescent="0.25">
      <c r="A1648" s="2">
        <v>44927</v>
      </c>
      <c r="B1648" t="e">
        <v>#N/A</v>
      </c>
      <c r="C1648" t="e">
        <v>#N/A</v>
      </c>
    </row>
    <row r="1649" spans="1:3" x14ac:dyDescent="0.25">
      <c r="A1649" s="2">
        <v>44928</v>
      </c>
      <c r="B1649">
        <v>83.85</v>
      </c>
      <c r="C1649">
        <v>77.017009999999999</v>
      </c>
    </row>
    <row r="1650" spans="1:3" x14ac:dyDescent="0.25">
      <c r="A1650" s="2">
        <v>44929</v>
      </c>
      <c r="B1650">
        <v>81.13</v>
      </c>
      <c r="C1650">
        <v>72.313999999999993</v>
      </c>
    </row>
    <row r="1651" spans="1:3" x14ac:dyDescent="0.25">
      <c r="A1651" s="2">
        <v>44930</v>
      </c>
      <c r="B1651">
        <v>75.48</v>
      </c>
      <c r="C1651">
        <v>65.022000000000006</v>
      </c>
    </row>
    <row r="1652" spans="1:3" x14ac:dyDescent="0.25">
      <c r="A1652" s="2">
        <v>44931</v>
      </c>
      <c r="B1652">
        <v>76.59</v>
      </c>
      <c r="C1652">
        <v>72.421999999999997</v>
      </c>
    </row>
    <row r="1653" spans="1:3" x14ac:dyDescent="0.25">
      <c r="A1653" s="2">
        <v>44932</v>
      </c>
      <c r="B1653">
        <v>75.14</v>
      </c>
      <c r="C1653">
        <v>69.534000000000006</v>
      </c>
    </row>
    <row r="1654" spans="1:3" x14ac:dyDescent="0.25">
      <c r="A1654" s="2">
        <v>44933</v>
      </c>
      <c r="B1654" t="e">
        <v>#N/A</v>
      </c>
      <c r="C1654" t="e">
        <v>#N/A</v>
      </c>
    </row>
    <row r="1655" spans="1:3" x14ac:dyDescent="0.25">
      <c r="A1655" s="2">
        <v>44934</v>
      </c>
      <c r="B1655" t="e">
        <v>#N/A</v>
      </c>
      <c r="C1655" t="e">
        <v>#N/A</v>
      </c>
    </row>
    <row r="1656" spans="1:3" x14ac:dyDescent="0.25">
      <c r="A1656" s="2">
        <v>44935</v>
      </c>
      <c r="B1656">
        <v>79.14</v>
      </c>
      <c r="C1656">
        <v>74.302000000000007</v>
      </c>
    </row>
    <row r="1657" spans="1:3" x14ac:dyDescent="0.25">
      <c r="A1657" s="2">
        <v>44936</v>
      </c>
      <c r="B1657">
        <v>78.150000000000006</v>
      </c>
      <c r="C1657">
        <v>70.071010000000001</v>
      </c>
    </row>
    <row r="1658" spans="1:3" x14ac:dyDescent="0.25">
      <c r="A1658" s="2">
        <v>44937</v>
      </c>
      <c r="B1658">
        <v>76.56</v>
      </c>
      <c r="C1658">
        <v>65.346000000000004</v>
      </c>
    </row>
    <row r="1659" spans="1:3" x14ac:dyDescent="0.25">
      <c r="A1659" s="2">
        <v>44938</v>
      </c>
      <c r="B1659">
        <v>77.81</v>
      </c>
      <c r="C1659">
        <v>66.809010000000001</v>
      </c>
    </row>
    <row r="1660" spans="1:3" x14ac:dyDescent="0.25">
      <c r="A1660" s="2">
        <v>44939</v>
      </c>
      <c r="B1660">
        <v>77.439989999999995</v>
      </c>
      <c r="C1660">
        <v>64.811999999999998</v>
      </c>
    </row>
    <row r="1661" spans="1:3" x14ac:dyDescent="0.25">
      <c r="A1661" s="2">
        <v>44940</v>
      </c>
      <c r="B1661" t="e">
        <v>#N/A</v>
      </c>
      <c r="C1661" t="e">
        <v>#N/A</v>
      </c>
    </row>
    <row r="1662" spans="1:3" x14ac:dyDescent="0.25">
      <c r="A1662" s="2">
        <v>44941</v>
      </c>
      <c r="B1662" t="e">
        <v>#N/A</v>
      </c>
      <c r="C1662" t="e">
        <v>#N/A</v>
      </c>
    </row>
    <row r="1663" spans="1:3" x14ac:dyDescent="0.25">
      <c r="A1663" s="2">
        <v>44942</v>
      </c>
      <c r="B1663">
        <v>75.17</v>
      </c>
      <c r="C1663">
        <v>55.454000000000001</v>
      </c>
    </row>
    <row r="1664" spans="1:3" x14ac:dyDescent="0.25">
      <c r="A1664" s="2">
        <v>44943</v>
      </c>
      <c r="B1664">
        <v>77.16</v>
      </c>
      <c r="C1664">
        <v>60.061</v>
      </c>
    </row>
    <row r="1665" spans="1:3" x14ac:dyDescent="0.25">
      <c r="A1665" s="2">
        <v>44944</v>
      </c>
      <c r="B1665">
        <v>80.86</v>
      </c>
      <c r="C1665">
        <v>61.709000000000003</v>
      </c>
    </row>
    <row r="1666" spans="1:3" x14ac:dyDescent="0.25">
      <c r="A1666" s="2">
        <v>44945</v>
      </c>
      <c r="B1666">
        <v>81.47</v>
      </c>
      <c r="C1666">
        <v>60.716999999999999</v>
      </c>
    </row>
    <row r="1667" spans="1:3" x14ac:dyDescent="0.25">
      <c r="A1667" s="2">
        <v>44946</v>
      </c>
      <c r="B1667">
        <v>82.62</v>
      </c>
      <c r="C1667">
        <v>66.897999999999996</v>
      </c>
    </row>
    <row r="1668" spans="1:3" x14ac:dyDescent="0.25">
      <c r="A1668" s="2">
        <v>44947</v>
      </c>
      <c r="B1668" t="e">
        <v>#N/A</v>
      </c>
      <c r="C1668" t="e">
        <v>#N/A</v>
      </c>
    </row>
    <row r="1669" spans="1:3" x14ac:dyDescent="0.25">
      <c r="A1669" s="2">
        <v>44948</v>
      </c>
      <c r="B1669" t="e">
        <v>#N/A</v>
      </c>
      <c r="C1669" t="e">
        <v>#N/A</v>
      </c>
    </row>
    <row r="1670" spans="1:3" x14ac:dyDescent="0.25">
      <c r="A1670" s="2">
        <v>44949</v>
      </c>
      <c r="B1670">
        <v>82.7</v>
      </c>
      <c r="C1670">
        <v>65.998999999999995</v>
      </c>
    </row>
    <row r="1671" spans="1:3" x14ac:dyDescent="0.25">
      <c r="A1671" s="2">
        <v>44950</v>
      </c>
      <c r="B1671">
        <v>79.23</v>
      </c>
      <c r="C1671">
        <v>58.268999999999998</v>
      </c>
    </row>
    <row r="1672" spans="1:3" x14ac:dyDescent="0.25">
      <c r="A1672" s="2">
        <v>44951</v>
      </c>
      <c r="B1672">
        <v>81.77</v>
      </c>
      <c r="C1672">
        <v>56.66</v>
      </c>
    </row>
    <row r="1673" spans="1:3" x14ac:dyDescent="0.25">
      <c r="A1673" s="2">
        <v>44952</v>
      </c>
      <c r="B1673">
        <v>86.79</v>
      </c>
      <c r="C1673">
        <v>54.814999999999998</v>
      </c>
    </row>
    <row r="1674" spans="1:3" x14ac:dyDescent="0.25">
      <c r="A1674" s="2">
        <v>44953</v>
      </c>
      <c r="B1674">
        <v>86.509990000000002</v>
      </c>
      <c r="C1674">
        <v>55.424999999999997</v>
      </c>
    </row>
    <row r="1675" spans="1:3" x14ac:dyDescent="0.25">
      <c r="A1675" s="2">
        <v>44954</v>
      </c>
      <c r="B1675" t="e">
        <v>#N/A</v>
      </c>
      <c r="C1675" t="e">
        <v>#N/A</v>
      </c>
    </row>
    <row r="1676" spans="1:3" x14ac:dyDescent="0.25">
      <c r="A1676" s="2">
        <v>44955</v>
      </c>
      <c r="B1676" t="e">
        <v>#N/A</v>
      </c>
      <c r="C1676" t="e">
        <v>#N/A</v>
      </c>
    </row>
    <row r="1677" spans="1:3" x14ac:dyDescent="0.25">
      <c r="A1677" s="2">
        <v>44956</v>
      </c>
      <c r="B1677">
        <v>86.91</v>
      </c>
      <c r="C1677">
        <v>55.155999999999999</v>
      </c>
    </row>
    <row r="1678" spans="1:3" x14ac:dyDescent="0.25">
      <c r="A1678" s="2">
        <v>44957</v>
      </c>
      <c r="B1678">
        <v>90.25</v>
      </c>
      <c r="C1678">
        <v>57.351999999999997</v>
      </c>
    </row>
    <row r="1679" spans="1:3" x14ac:dyDescent="0.25">
      <c r="A1679" s="2">
        <v>44958</v>
      </c>
      <c r="B1679">
        <v>92.6</v>
      </c>
      <c r="C1679">
        <v>59.527000000000001</v>
      </c>
    </row>
    <row r="1680" spans="1:3" x14ac:dyDescent="0.25">
      <c r="A1680" s="2">
        <v>44959</v>
      </c>
      <c r="B1680">
        <v>90.189989999999995</v>
      </c>
      <c r="C1680">
        <v>57.04</v>
      </c>
    </row>
    <row r="1681" spans="1:3" x14ac:dyDescent="0.25">
      <c r="A1681" s="2">
        <v>44960</v>
      </c>
      <c r="B1681">
        <v>90.439989999999995</v>
      </c>
      <c r="C1681">
        <v>57.889000000000003</v>
      </c>
    </row>
    <row r="1682" spans="1:3" x14ac:dyDescent="0.25">
      <c r="A1682" s="2">
        <v>44961</v>
      </c>
      <c r="B1682" t="e">
        <v>#N/A</v>
      </c>
      <c r="C1682" t="e">
        <v>#N/A</v>
      </c>
    </row>
    <row r="1683" spans="1:3" x14ac:dyDescent="0.25">
      <c r="A1683" s="2">
        <v>44962</v>
      </c>
      <c r="B1683" t="e">
        <v>#N/A</v>
      </c>
      <c r="C1683" t="e">
        <v>#N/A</v>
      </c>
    </row>
    <row r="1684" spans="1:3" x14ac:dyDescent="0.25">
      <c r="A1684" s="2">
        <v>44963</v>
      </c>
      <c r="B1684">
        <v>88.07</v>
      </c>
      <c r="C1684">
        <v>58.109000000000002</v>
      </c>
    </row>
    <row r="1685" spans="1:3" x14ac:dyDescent="0.25">
      <c r="A1685" s="2">
        <v>44964</v>
      </c>
      <c r="B1685">
        <v>87.54</v>
      </c>
      <c r="C1685">
        <v>55.402999999999999</v>
      </c>
    </row>
    <row r="1686" spans="1:3" x14ac:dyDescent="0.25">
      <c r="A1686" s="2">
        <v>44965</v>
      </c>
      <c r="B1686">
        <v>87.52</v>
      </c>
      <c r="C1686">
        <v>53.686999999999998</v>
      </c>
    </row>
    <row r="1687" spans="1:3" x14ac:dyDescent="0.25">
      <c r="A1687" s="2">
        <v>44966</v>
      </c>
      <c r="B1687">
        <v>88.22</v>
      </c>
      <c r="C1687">
        <v>52.734000000000002</v>
      </c>
    </row>
    <row r="1688" spans="1:3" x14ac:dyDescent="0.25">
      <c r="A1688" s="2">
        <v>44967</v>
      </c>
      <c r="B1688">
        <v>90.23</v>
      </c>
      <c r="C1688">
        <v>53.947000000000003</v>
      </c>
    </row>
    <row r="1689" spans="1:3" x14ac:dyDescent="0.25">
      <c r="A1689" s="2">
        <v>44968</v>
      </c>
      <c r="B1689" t="e">
        <v>#N/A</v>
      </c>
      <c r="C1689" t="e">
        <v>#N/A</v>
      </c>
    </row>
    <row r="1690" spans="1:3" x14ac:dyDescent="0.25">
      <c r="A1690" s="2">
        <v>44969</v>
      </c>
      <c r="B1690" t="e">
        <v>#N/A</v>
      </c>
      <c r="C1690" t="e">
        <v>#N/A</v>
      </c>
    </row>
    <row r="1691" spans="1:3" x14ac:dyDescent="0.25">
      <c r="A1691" s="2">
        <v>44970</v>
      </c>
      <c r="B1691">
        <v>89.43</v>
      </c>
      <c r="C1691">
        <v>51.707000000000001</v>
      </c>
    </row>
    <row r="1692" spans="1:3" x14ac:dyDescent="0.25">
      <c r="A1692" s="2">
        <v>44971</v>
      </c>
      <c r="B1692">
        <v>89.28</v>
      </c>
      <c r="C1692">
        <v>52.386000000000003</v>
      </c>
    </row>
    <row r="1693" spans="1:3" x14ac:dyDescent="0.25">
      <c r="A1693" s="2">
        <v>44972</v>
      </c>
      <c r="B1693">
        <v>91.5</v>
      </c>
      <c r="C1693">
        <v>54.716000000000001</v>
      </c>
    </row>
    <row r="1694" spans="1:3" x14ac:dyDescent="0.25">
      <c r="A1694" s="2">
        <v>44973</v>
      </c>
      <c r="B1694">
        <v>94.61</v>
      </c>
      <c r="C1694">
        <v>52.011000000000003</v>
      </c>
    </row>
    <row r="1695" spans="1:3" x14ac:dyDescent="0.25">
      <c r="A1695" s="2">
        <v>44974</v>
      </c>
      <c r="B1695">
        <v>93.34</v>
      </c>
      <c r="C1695">
        <v>49.046999999999997</v>
      </c>
    </row>
    <row r="1696" spans="1:3" x14ac:dyDescent="0.25">
      <c r="A1696" s="2">
        <v>44975</v>
      </c>
      <c r="B1696" t="e">
        <v>#N/A</v>
      </c>
      <c r="C1696" t="e">
        <v>#N/A</v>
      </c>
    </row>
    <row r="1697" spans="1:3" x14ac:dyDescent="0.25">
      <c r="A1697" s="2">
        <v>44976</v>
      </c>
      <c r="B1697" t="e">
        <v>#N/A</v>
      </c>
      <c r="C1697" t="e">
        <v>#N/A</v>
      </c>
    </row>
    <row r="1698" spans="1:3" x14ac:dyDescent="0.25">
      <c r="A1698" s="2">
        <v>44977</v>
      </c>
      <c r="B1698">
        <v>95.36</v>
      </c>
      <c r="C1698">
        <v>49.874000000000002</v>
      </c>
    </row>
    <row r="1699" spans="1:3" x14ac:dyDescent="0.25">
      <c r="A1699" s="2">
        <v>44978</v>
      </c>
      <c r="B1699">
        <v>97.28</v>
      </c>
      <c r="C1699">
        <v>48.542000000000002</v>
      </c>
    </row>
    <row r="1700" spans="1:3" x14ac:dyDescent="0.25">
      <c r="A1700" s="2">
        <v>44979</v>
      </c>
      <c r="B1700">
        <v>93.77</v>
      </c>
      <c r="C1700">
        <v>50.567999999999998</v>
      </c>
    </row>
    <row r="1701" spans="1:3" x14ac:dyDescent="0.25">
      <c r="A1701" s="2">
        <v>44980</v>
      </c>
      <c r="B1701">
        <v>94.53</v>
      </c>
      <c r="C1701">
        <v>50.78</v>
      </c>
    </row>
    <row r="1702" spans="1:3" x14ac:dyDescent="0.25">
      <c r="A1702" s="2">
        <v>44981</v>
      </c>
      <c r="B1702">
        <v>94.31</v>
      </c>
      <c r="C1702">
        <v>51.012999999999998</v>
      </c>
    </row>
    <row r="1703" spans="1:3" x14ac:dyDescent="0.25">
      <c r="A1703" s="2">
        <v>44982</v>
      </c>
      <c r="B1703" t="e">
        <v>#N/A</v>
      </c>
      <c r="C1703" t="e">
        <v>#N/A</v>
      </c>
    </row>
    <row r="1704" spans="1:3" x14ac:dyDescent="0.25">
      <c r="A1704" s="2">
        <v>44983</v>
      </c>
      <c r="B1704" t="e">
        <v>#N/A</v>
      </c>
      <c r="C1704" t="e">
        <v>#N/A</v>
      </c>
    </row>
    <row r="1705" spans="1:3" x14ac:dyDescent="0.25">
      <c r="A1705" s="2">
        <v>44984</v>
      </c>
      <c r="B1705">
        <v>97.05</v>
      </c>
      <c r="C1705">
        <v>47.298999999999999</v>
      </c>
    </row>
    <row r="1706" spans="1:3" x14ac:dyDescent="0.25">
      <c r="A1706" s="2">
        <v>44985</v>
      </c>
      <c r="B1706">
        <v>96.579989999999995</v>
      </c>
      <c r="C1706">
        <v>46.664999999999999</v>
      </c>
    </row>
    <row r="1707" spans="1:3" x14ac:dyDescent="0.25">
      <c r="A1707" s="2">
        <v>44986</v>
      </c>
      <c r="B1707">
        <v>93.72</v>
      </c>
      <c r="C1707">
        <v>47.084000000000003</v>
      </c>
    </row>
    <row r="1708" spans="1:3" x14ac:dyDescent="0.25">
      <c r="A1708" s="2">
        <v>44987</v>
      </c>
      <c r="B1708">
        <v>90.23</v>
      </c>
      <c r="C1708">
        <v>46.814999999999998</v>
      </c>
    </row>
    <row r="1709" spans="1:3" x14ac:dyDescent="0.25">
      <c r="A1709" s="2">
        <v>44988</v>
      </c>
      <c r="B1709">
        <v>89.07</v>
      </c>
      <c r="C1709">
        <v>44.98</v>
      </c>
    </row>
    <row r="1710" spans="1:3" x14ac:dyDescent="0.25">
      <c r="A1710" s="2">
        <v>44989</v>
      </c>
      <c r="B1710" t="e">
        <v>#N/A</v>
      </c>
      <c r="C1710" t="e">
        <v>#N/A</v>
      </c>
    </row>
    <row r="1711" spans="1:3" x14ac:dyDescent="0.25">
      <c r="A1711" s="2">
        <v>44990</v>
      </c>
      <c r="B1711" t="e">
        <v>#N/A</v>
      </c>
      <c r="C1711" t="e">
        <v>#N/A</v>
      </c>
    </row>
    <row r="1712" spans="1:3" x14ac:dyDescent="0.25">
      <c r="A1712" s="2">
        <v>44991</v>
      </c>
      <c r="B1712">
        <v>89.9</v>
      </c>
      <c r="C1712">
        <v>42.149000000000001</v>
      </c>
    </row>
    <row r="1713" spans="1:3" x14ac:dyDescent="0.25">
      <c r="A1713" s="2">
        <v>44992</v>
      </c>
      <c r="B1713">
        <v>92.59</v>
      </c>
      <c r="C1713">
        <v>43.37</v>
      </c>
    </row>
    <row r="1714" spans="1:3" x14ac:dyDescent="0.25">
      <c r="A1714" s="2">
        <v>44993</v>
      </c>
      <c r="B1714">
        <v>94.7</v>
      </c>
      <c r="C1714">
        <v>42.338999999999999</v>
      </c>
    </row>
    <row r="1715" spans="1:3" x14ac:dyDescent="0.25">
      <c r="A1715" s="2">
        <v>44994</v>
      </c>
      <c r="B1715">
        <v>95.31</v>
      </c>
      <c r="C1715">
        <v>43.598999999999997</v>
      </c>
    </row>
    <row r="1716" spans="1:3" x14ac:dyDescent="0.25">
      <c r="A1716" s="2">
        <v>44995</v>
      </c>
      <c r="B1716">
        <v>96.72</v>
      </c>
      <c r="C1716">
        <v>52.856999999999999</v>
      </c>
    </row>
    <row r="1717" spans="1:3" x14ac:dyDescent="0.25">
      <c r="A1717" s="2">
        <v>44996</v>
      </c>
      <c r="B1717" t="e">
        <v>#N/A</v>
      </c>
      <c r="C1717" t="e">
        <v>#N/A</v>
      </c>
    </row>
    <row r="1718" spans="1:3" x14ac:dyDescent="0.25">
      <c r="A1718" s="2">
        <v>44997</v>
      </c>
      <c r="B1718" t="e">
        <v>#N/A</v>
      </c>
      <c r="C1718" t="e">
        <v>#N/A</v>
      </c>
    </row>
    <row r="1719" spans="1:3" x14ac:dyDescent="0.25">
      <c r="A1719" s="2">
        <v>44998</v>
      </c>
      <c r="B1719">
        <v>94.259990000000002</v>
      </c>
      <c r="C1719">
        <v>49.584000000000003</v>
      </c>
    </row>
    <row r="1720" spans="1:3" x14ac:dyDescent="0.25">
      <c r="A1720" s="2">
        <v>44999</v>
      </c>
      <c r="B1720">
        <v>89.8</v>
      </c>
      <c r="C1720">
        <v>44.185000000000002</v>
      </c>
    </row>
    <row r="1721" spans="1:3" x14ac:dyDescent="0.25">
      <c r="A1721" s="2">
        <v>45000</v>
      </c>
      <c r="B1721">
        <v>86.6</v>
      </c>
      <c r="C1721">
        <v>42.905000000000001</v>
      </c>
    </row>
    <row r="1722" spans="1:3" x14ac:dyDescent="0.25">
      <c r="A1722" s="2">
        <v>45001</v>
      </c>
      <c r="B1722">
        <v>84.43</v>
      </c>
      <c r="C1722">
        <v>44.341000000000001</v>
      </c>
    </row>
    <row r="1723" spans="1:3" x14ac:dyDescent="0.25">
      <c r="A1723" s="2">
        <v>45002</v>
      </c>
      <c r="B1723">
        <v>84.58</v>
      </c>
      <c r="C1723">
        <v>42.856999999999999</v>
      </c>
    </row>
    <row r="1724" spans="1:3" x14ac:dyDescent="0.25">
      <c r="A1724" s="2">
        <v>45003</v>
      </c>
      <c r="B1724" t="e">
        <v>#N/A</v>
      </c>
      <c r="C1724" t="e">
        <v>#N/A</v>
      </c>
    </row>
    <row r="1725" spans="1:3" x14ac:dyDescent="0.25">
      <c r="A1725" s="2">
        <v>45004</v>
      </c>
      <c r="B1725" t="e">
        <v>#N/A</v>
      </c>
      <c r="C1725" t="e">
        <v>#N/A</v>
      </c>
    </row>
    <row r="1726" spans="1:3" x14ac:dyDescent="0.25">
      <c r="A1726" s="2">
        <v>45005</v>
      </c>
      <c r="B1726">
        <v>85.11</v>
      </c>
      <c r="C1726">
        <v>39.325000000000003</v>
      </c>
    </row>
    <row r="1727" spans="1:3" x14ac:dyDescent="0.25">
      <c r="A1727" s="2">
        <v>45006</v>
      </c>
      <c r="B1727">
        <v>86.88</v>
      </c>
      <c r="C1727">
        <v>42.4</v>
      </c>
    </row>
    <row r="1728" spans="1:3" x14ac:dyDescent="0.25">
      <c r="A1728" s="2">
        <v>45007</v>
      </c>
      <c r="B1728">
        <v>86.77</v>
      </c>
      <c r="C1728">
        <v>39.973999999999997</v>
      </c>
    </row>
    <row r="1729" spans="1:3" x14ac:dyDescent="0.25">
      <c r="A1729" s="2">
        <v>45008</v>
      </c>
      <c r="B1729">
        <v>89.689989999999995</v>
      </c>
      <c r="C1729">
        <v>43.186</v>
      </c>
    </row>
    <row r="1730" spans="1:3" x14ac:dyDescent="0.25">
      <c r="A1730" s="2">
        <v>45009</v>
      </c>
      <c r="B1730">
        <v>85.1</v>
      </c>
      <c r="C1730">
        <v>41.094000000000001</v>
      </c>
    </row>
    <row r="1731" spans="1:3" x14ac:dyDescent="0.25">
      <c r="A1731" s="2">
        <v>45010</v>
      </c>
      <c r="B1731" t="e">
        <v>#N/A</v>
      </c>
      <c r="C1731" t="e">
        <v>#N/A</v>
      </c>
    </row>
    <row r="1732" spans="1:3" x14ac:dyDescent="0.25">
      <c r="A1732" s="2">
        <v>45011</v>
      </c>
      <c r="B1732" t="e">
        <v>#N/A</v>
      </c>
      <c r="C1732" t="e">
        <v>#N/A</v>
      </c>
    </row>
    <row r="1733" spans="1:3" x14ac:dyDescent="0.25">
      <c r="A1733" s="2">
        <v>45012</v>
      </c>
      <c r="B1733">
        <v>84.77</v>
      </c>
      <c r="C1733">
        <v>42.527999999999999</v>
      </c>
    </row>
    <row r="1734" spans="1:3" x14ac:dyDescent="0.25">
      <c r="A1734" s="2">
        <v>45013</v>
      </c>
      <c r="B1734">
        <v>87.47</v>
      </c>
      <c r="C1734">
        <v>42.752000000000002</v>
      </c>
    </row>
    <row r="1735" spans="1:3" x14ac:dyDescent="0.25">
      <c r="A1735" s="2">
        <v>45014</v>
      </c>
      <c r="B1735">
        <v>88.4</v>
      </c>
      <c r="C1735">
        <v>42.802999999999997</v>
      </c>
    </row>
    <row r="1736" spans="1:3" x14ac:dyDescent="0.25">
      <c r="A1736" s="2">
        <v>45015</v>
      </c>
      <c r="B1736">
        <v>89.1</v>
      </c>
      <c r="C1736">
        <v>43.609000000000002</v>
      </c>
    </row>
    <row r="1737" spans="1:3" x14ac:dyDescent="0.25">
      <c r="A1737" s="2">
        <v>45016</v>
      </c>
      <c r="B1737">
        <v>90.09</v>
      </c>
      <c r="C1737">
        <v>47.843000000000004</v>
      </c>
    </row>
    <row r="1738" spans="1:3" x14ac:dyDescent="0.25">
      <c r="A1738" s="2">
        <v>45017</v>
      </c>
      <c r="B1738" t="e">
        <v>#N/A</v>
      </c>
      <c r="C1738" t="e">
        <v>#N/A</v>
      </c>
    </row>
    <row r="1739" spans="1:3" x14ac:dyDescent="0.25">
      <c r="A1739" s="2">
        <v>45018</v>
      </c>
      <c r="B1739" t="e">
        <v>#N/A</v>
      </c>
      <c r="C1739" t="e">
        <v>#N/A</v>
      </c>
    </row>
    <row r="1740" spans="1:3" x14ac:dyDescent="0.25">
      <c r="A1740" s="2">
        <v>45019</v>
      </c>
      <c r="B1740">
        <v>93.88</v>
      </c>
      <c r="C1740">
        <v>51.366999999999997</v>
      </c>
    </row>
    <row r="1741" spans="1:3" x14ac:dyDescent="0.25">
      <c r="A1741" s="2">
        <v>45020</v>
      </c>
      <c r="B1741">
        <v>93.07</v>
      </c>
      <c r="C1741">
        <v>46.567999999999998</v>
      </c>
    </row>
    <row r="1742" spans="1:3" x14ac:dyDescent="0.25">
      <c r="A1742" s="2">
        <v>45021</v>
      </c>
      <c r="B1742">
        <v>94.72</v>
      </c>
      <c r="C1742">
        <v>44.575000000000003</v>
      </c>
    </row>
    <row r="1743" spans="1:3" x14ac:dyDescent="0.25">
      <c r="A1743" s="2">
        <v>45022</v>
      </c>
      <c r="B1743">
        <v>94.74</v>
      </c>
      <c r="C1743">
        <v>43.125</v>
      </c>
    </row>
    <row r="1744" spans="1:3" x14ac:dyDescent="0.25">
      <c r="A1744" s="2">
        <v>45023</v>
      </c>
      <c r="B1744" t="e">
        <v>#N/A</v>
      </c>
      <c r="C1744" t="e">
        <v>#N/A</v>
      </c>
    </row>
    <row r="1745" spans="1:3" x14ac:dyDescent="0.25">
      <c r="A1745" s="2">
        <v>45024</v>
      </c>
      <c r="B1745" t="e">
        <v>#N/A</v>
      </c>
      <c r="C1745" t="e">
        <v>#N/A</v>
      </c>
    </row>
    <row r="1746" spans="1:3" x14ac:dyDescent="0.25">
      <c r="A1746" s="2">
        <v>45025</v>
      </c>
      <c r="B1746" t="e">
        <v>#N/A</v>
      </c>
      <c r="C1746" t="e">
        <v>#N/A</v>
      </c>
    </row>
    <row r="1747" spans="1:3" x14ac:dyDescent="0.25">
      <c r="A1747" s="2">
        <v>45026</v>
      </c>
      <c r="B1747">
        <v>94.74</v>
      </c>
      <c r="C1747">
        <v>43.125</v>
      </c>
    </row>
    <row r="1748" spans="1:3" x14ac:dyDescent="0.25">
      <c r="A1748" s="2">
        <v>45027</v>
      </c>
      <c r="B1748">
        <v>95.49</v>
      </c>
      <c r="C1748">
        <v>43.692</v>
      </c>
    </row>
    <row r="1749" spans="1:3" x14ac:dyDescent="0.25">
      <c r="A1749" s="2">
        <v>45028</v>
      </c>
      <c r="B1749">
        <v>93.99</v>
      </c>
      <c r="C1749">
        <v>42.88</v>
      </c>
    </row>
    <row r="1750" spans="1:3" x14ac:dyDescent="0.25">
      <c r="A1750" s="2">
        <v>45029</v>
      </c>
      <c r="B1750">
        <v>92.55</v>
      </c>
      <c r="C1750">
        <v>42.093000000000004</v>
      </c>
    </row>
    <row r="1751" spans="1:3" x14ac:dyDescent="0.25">
      <c r="A1751" s="2">
        <v>45030</v>
      </c>
      <c r="B1751">
        <v>91.92</v>
      </c>
      <c r="C1751">
        <v>41.149000000000001</v>
      </c>
    </row>
    <row r="1752" spans="1:3" x14ac:dyDescent="0.25">
      <c r="A1752" s="2">
        <v>45031</v>
      </c>
      <c r="B1752" t="e">
        <v>#N/A</v>
      </c>
      <c r="C1752" t="e">
        <v>#N/A</v>
      </c>
    </row>
    <row r="1753" spans="1:3" x14ac:dyDescent="0.25">
      <c r="A1753" s="2">
        <v>45032</v>
      </c>
      <c r="B1753" t="e">
        <v>#N/A</v>
      </c>
      <c r="C1753" t="e">
        <v>#N/A</v>
      </c>
    </row>
    <row r="1754" spans="1:3" x14ac:dyDescent="0.25">
      <c r="A1754" s="2">
        <v>45033</v>
      </c>
      <c r="B1754">
        <v>91.11</v>
      </c>
      <c r="C1754">
        <v>41.127000000000002</v>
      </c>
    </row>
    <row r="1755" spans="1:3" x14ac:dyDescent="0.25">
      <c r="A1755" s="2">
        <v>45034</v>
      </c>
      <c r="B1755">
        <v>93.39</v>
      </c>
      <c r="C1755">
        <v>42.722000000000001</v>
      </c>
    </row>
    <row r="1756" spans="1:3" x14ac:dyDescent="0.25">
      <c r="A1756" s="2">
        <v>45035</v>
      </c>
      <c r="B1756">
        <v>92.53</v>
      </c>
      <c r="C1756">
        <v>40.298000000000002</v>
      </c>
    </row>
    <row r="1757" spans="1:3" x14ac:dyDescent="0.25">
      <c r="A1757" s="2">
        <v>45036</v>
      </c>
      <c r="B1757">
        <v>90.05</v>
      </c>
      <c r="C1757">
        <v>40.564999999999998</v>
      </c>
    </row>
    <row r="1758" spans="1:3" x14ac:dyDescent="0.25">
      <c r="A1758" s="2">
        <v>45037</v>
      </c>
      <c r="B1758">
        <v>87.83</v>
      </c>
      <c r="C1758">
        <v>40.164000000000001</v>
      </c>
    </row>
    <row r="1759" spans="1:3" x14ac:dyDescent="0.25">
      <c r="A1759" s="2">
        <v>45038</v>
      </c>
      <c r="B1759" t="e">
        <v>#N/A</v>
      </c>
      <c r="C1759" t="e">
        <v>#N/A</v>
      </c>
    </row>
    <row r="1760" spans="1:3" x14ac:dyDescent="0.25">
      <c r="A1760" s="2">
        <v>45039</v>
      </c>
      <c r="B1760" t="e">
        <v>#N/A</v>
      </c>
      <c r="C1760" t="e">
        <v>#N/A</v>
      </c>
    </row>
    <row r="1761" spans="1:3" x14ac:dyDescent="0.25">
      <c r="A1761" s="2">
        <v>45040</v>
      </c>
      <c r="B1761">
        <v>86.53</v>
      </c>
      <c r="C1761">
        <v>39.924999999999997</v>
      </c>
    </row>
    <row r="1762" spans="1:3" x14ac:dyDescent="0.25">
      <c r="A1762" s="2">
        <v>45041</v>
      </c>
      <c r="B1762">
        <v>85.16</v>
      </c>
      <c r="C1762">
        <v>39.832999999999998</v>
      </c>
    </row>
    <row r="1763" spans="1:3" x14ac:dyDescent="0.25">
      <c r="A1763" s="2">
        <v>45042</v>
      </c>
      <c r="B1763">
        <v>83.87</v>
      </c>
      <c r="C1763">
        <v>38.551000000000002</v>
      </c>
    </row>
    <row r="1764" spans="1:3" x14ac:dyDescent="0.25">
      <c r="A1764" s="2">
        <v>45043</v>
      </c>
      <c r="B1764">
        <v>84.3</v>
      </c>
      <c r="C1764">
        <v>39.039000000000001</v>
      </c>
    </row>
    <row r="1765" spans="1:3" x14ac:dyDescent="0.25">
      <c r="A1765" s="2">
        <v>45044</v>
      </c>
      <c r="B1765">
        <v>85.63</v>
      </c>
      <c r="C1765">
        <v>38.537999999999997</v>
      </c>
    </row>
    <row r="1766" spans="1:3" x14ac:dyDescent="0.25">
      <c r="A1766" s="2">
        <v>45045</v>
      </c>
      <c r="B1766" t="e">
        <v>#N/A</v>
      </c>
      <c r="C1766" t="e">
        <v>#N/A</v>
      </c>
    </row>
    <row r="1767" spans="1:3" x14ac:dyDescent="0.25">
      <c r="A1767" s="2">
        <v>45046</v>
      </c>
      <c r="B1767" t="e">
        <v>#N/A</v>
      </c>
      <c r="C1767" t="e">
        <v>#N/A</v>
      </c>
    </row>
    <row r="1768" spans="1:3" x14ac:dyDescent="0.25">
      <c r="A1768" s="2">
        <v>45047</v>
      </c>
      <c r="B1768">
        <v>84.25</v>
      </c>
      <c r="C1768">
        <v>38.834000000000003</v>
      </c>
    </row>
    <row r="1769" spans="1:3" x14ac:dyDescent="0.25">
      <c r="A1769" s="2">
        <v>45048</v>
      </c>
      <c r="B1769">
        <v>86.63</v>
      </c>
      <c r="C1769">
        <v>37.529000000000003</v>
      </c>
    </row>
    <row r="1770" spans="1:3" x14ac:dyDescent="0.25">
      <c r="A1770" s="2">
        <v>45049</v>
      </c>
      <c r="B1770">
        <v>83.28</v>
      </c>
      <c r="C1770">
        <v>36.781999999999996</v>
      </c>
    </row>
    <row r="1771" spans="1:3" x14ac:dyDescent="0.25">
      <c r="A1771" s="2">
        <v>45050</v>
      </c>
      <c r="B1771">
        <v>83</v>
      </c>
      <c r="C1771">
        <v>35.652999999999999</v>
      </c>
    </row>
    <row r="1772" spans="1:3" x14ac:dyDescent="0.25">
      <c r="A1772" s="2">
        <v>45051</v>
      </c>
      <c r="B1772">
        <v>83.28</v>
      </c>
      <c r="C1772">
        <v>36.573999999999998</v>
      </c>
    </row>
    <row r="1773" spans="1:3" x14ac:dyDescent="0.25">
      <c r="A1773" s="2">
        <v>45052</v>
      </c>
      <c r="B1773" t="e">
        <v>#N/A</v>
      </c>
      <c r="C1773" t="e">
        <v>#N/A</v>
      </c>
    </row>
    <row r="1774" spans="1:3" x14ac:dyDescent="0.25">
      <c r="A1774" s="2">
        <v>45053</v>
      </c>
      <c r="B1774" t="e">
        <v>#N/A</v>
      </c>
      <c r="C1774" t="e">
        <v>#N/A</v>
      </c>
    </row>
    <row r="1775" spans="1:3" x14ac:dyDescent="0.25">
      <c r="A1775" s="2">
        <v>45054</v>
      </c>
      <c r="B1775">
        <v>83.71</v>
      </c>
      <c r="C1775">
        <v>36.874000000000002</v>
      </c>
    </row>
    <row r="1776" spans="1:3" x14ac:dyDescent="0.25">
      <c r="A1776" s="2">
        <v>45055</v>
      </c>
      <c r="B1776">
        <v>85.06</v>
      </c>
      <c r="C1776">
        <v>35.950000000000003</v>
      </c>
    </row>
    <row r="1777" spans="1:3" x14ac:dyDescent="0.25">
      <c r="A1777" s="2">
        <v>45056</v>
      </c>
      <c r="B1777">
        <v>87.7</v>
      </c>
      <c r="C1777">
        <v>34.993000000000002</v>
      </c>
    </row>
    <row r="1778" spans="1:3" x14ac:dyDescent="0.25">
      <c r="A1778" s="2">
        <v>45057</v>
      </c>
      <c r="B1778">
        <v>86.59</v>
      </c>
      <c r="C1778">
        <v>34.993000000000002</v>
      </c>
    </row>
    <row r="1779" spans="1:3" x14ac:dyDescent="0.25">
      <c r="A1779" s="2">
        <v>45058</v>
      </c>
      <c r="B1779">
        <v>86.65</v>
      </c>
      <c r="C1779">
        <v>32.767000000000003</v>
      </c>
    </row>
    <row r="1780" spans="1:3" x14ac:dyDescent="0.25">
      <c r="A1780" s="2">
        <v>45059</v>
      </c>
      <c r="B1780" t="e">
        <v>#N/A</v>
      </c>
      <c r="C1780" t="e">
        <v>#N/A</v>
      </c>
    </row>
    <row r="1781" spans="1:3" x14ac:dyDescent="0.25">
      <c r="A1781" s="2">
        <v>45060</v>
      </c>
      <c r="B1781" t="e">
        <v>#N/A</v>
      </c>
      <c r="C1781" t="e">
        <v>#N/A</v>
      </c>
    </row>
    <row r="1782" spans="1:3" x14ac:dyDescent="0.25">
      <c r="A1782" s="2">
        <v>45061</v>
      </c>
      <c r="B1782">
        <v>85.2</v>
      </c>
      <c r="C1782">
        <v>32.314</v>
      </c>
    </row>
    <row r="1783" spans="1:3" x14ac:dyDescent="0.25">
      <c r="A1783" s="2">
        <v>45062</v>
      </c>
      <c r="B1783">
        <v>86.81</v>
      </c>
      <c r="C1783">
        <v>31.821000000000002</v>
      </c>
    </row>
    <row r="1784" spans="1:3" x14ac:dyDescent="0.25">
      <c r="A1784" s="2">
        <v>45063</v>
      </c>
      <c r="B1784">
        <v>86.41</v>
      </c>
      <c r="C1784">
        <v>31.952999999999999</v>
      </c>
    </row>
    <row r="1785" spans="1:3" x14ac:dyDescent="0.25">
      <c r="A1785" s="2">
        <v>45064</v>
      </c>
      <c r="B1785">
        <v>88.06</v>
      </c>
      <c r="C1785">
        <v>29.785</v>
      </c>
    </row>
    <row r="1786" spans="1:3" x14ac:dyDescent="0.25">
      <c r="A1786" s="2">
        <v>45065</v>
      </c>
      <c r="B1786">
        <v>88.09</v>
      </c>
      <c r="C1786">
        <v>30.175999999999998</v>
      </c>
    </row>
    <row r="1787" spans="1:3" x14ac:dyDescent="0.25">
      <c r="A1787" s="2">
        <v>45066</v>
      </c>
      <c r="B1787" t="e">
        <v>#N/A</v>
      </c>
      <c r="C1787" t="e">
        <v>#N/A</v>
      </c>
    </row>
    <row r="1788" spans="1:3" x14ac:dyDescent="0.25">
      <c r="A1788" s="2">
        <v>45067</v>
      </c>
      <c r="B1788" t="e">
        <v>#N/A</v>
      </c>
      <c r="C1788" t="e">
        <v>#N/A</v>
      </c>
    </row>
    <row r="1789" spans="1:3" x14ac:dyDescent="0.25">
      <c r="A1789" s="2">
        <v>45068</v>
      </c>
      <c r="B1789">
        <v>85.95</v>
      </c>
      <c r="C1789">
        <v>29.710999999999999</v>
      </c>
    </row>
    <row r="1790" spans="1:3" x14ac:dyDescent="0.25">
      <c r="A1790" s="2">
        <v>45069</v>
      </c>
      <c r="B1790">
        <v>83.68</v>
      </c>
      <c r="C1790">
        <v>29.126999999999999</v>
      </c>
    </row>
    <row r="1791" spans="1:3" x14ac:dyDescent="0.25">
      <c r="A1791" s="2">
        <v>45070</v>
      </c>
      <c r="B1791">
        <v>83.35</v>
      </c>
      <c r="C1791">
        <v>27.785</v>
      </c>
    </row>
    <row r="1792" spans="1:3" x14ac:dyDescent="0.25">
      <c r="A1792" s="2">
        <v>45071</v>
      </c>
      <c r="B1792">
        <v>81.23</v>
      </c>
      <c r="C1792">
        <v>25.452000000000002</v>
      </c>
    </row>
    <row r="1793" spans="1:3" x14ac:dyDescent="0.25">
      <c r="A1793" s="2">
        <v>45072</v>
      </c>
      <c r="B1793">
        <v>80.56</v>
      </c>
      <c r="C1793">
        <v>24.52</v>
      </c>
    </row>
    <row r="1794" spans="1:3" x14ac:dyDescent="0.25">
      <c r="A1794" s="2">
        <v>45073</v>
      </c>
      <c r="B1794" t="e">
        <v>#N/A</v>
      </c>
      <c r="C1794" t="e">
        <v>#N/A</v>
      </c>
    </row>
    <row r="1795" spans="1:3" x14ac:dyDescent="0.25">
      <c r="A1795" s="2">
        <v>45074</v>
      </c>
      <c r="B1795" t="e">
        <v>#N/A</v>
      </c>
      <c r="C1795" t="e">
        <v>#N/A</v>
      </c>
    </row>
    <row r="1796" spans="1:3" x14ac:dyDescent="0.25">
      <c r="A1796" s="2">
        <v>45075</v>
      </c>
      <c r="B1796">
        <v>81.13</v>
      </c>
      <c r="C1796">
        <v>24.562000000000001</v>
      </c>
    </row>
    <row r="1797" spans="1:3" x14ac:dyDescent="0.25">
      <c r="A1797" s="2">
        <v>45076</v>
      </c>
      <c r="B1797">
        <v>78.819999999999993</v>
      </c>
      <c r="C1797">
        <v>24.681000000000001</v>
      </c>
    </row>
    <row r="1798" spans="1:3" x14ac:dyDescent="0.25">
      <c r="A1798" s="2">
        <v>45077</v>
      </c>
      <c r="B1798">
        <v>79.38</v>
      </c>
      <c r="C1798">
        <v>26.852</v>
      </c>
    </row>
    <row r="1799" spans="1:3" x14ac:dyDescent="0.25">
      <c r="A1799" s="2">
        <v>45078</v>
      </c>
      <c r="B1799">
        <v>77.11</v>
      </c>
      <c r="C1799">
        <v>23.103000000000002</v>
      </c>
    </row>
    <row r="1800" spans="1:3" x14ac:dyDescent="0.25">
      <c r="A1800" s="2">
        <v>45079</v>
      </c>
      <c r="B1800">
        <v>77.38</v>
      </c>
      <c r="C1800">
        <v>23.689</v>
      </c>
    </row>
    <row r="1801" spans="1:3" x14ac:dyDescent="0.25">
      <c r="A1801" s="2">
        <v>45080</v>
      </c>
      <c r="B1801" t="e">
        <v>#N/A</v>
      </c>
      <c r="C1801" t="e">
        <v>#N/A</v>
      </c>
    </row>
    <row r="1802" spans="1:3" x14ac:dyDescent="0.25">
      <c r="A1802" s="2">
        <v>45081</v>
      </c>
      <c r="B1802" t="e">
        <v>#N/A</v>
      </c>
      <c r="C1802" t="e">
        <v>#N/A</v>
      </c>
    </row>
    <row r="1803" spans="1:3" x14ac:dyDescent="0.25">
      <c r="A1803" s="2">
        <v>45082</v>
      </c>
      <c r="B1803">
        <v>80.88</v>
      </c>
      <c r="C1803">
        <v>28.478000000000002</v>
      </c>
    </row>
    <row r="1804" spans="1:3" x14ac:dyDescent="0.25">
      <c r="A1804" s="2">
        <v>45083</v>
      </c>
      <c r="B1804">
        <v>80.05</v>
      </c>
      <c r="C1804">
        <v>24.86</v>
      </c>
    </row>
    <row r="1805" spans="1:3" x14ac:dyDescent="0.25">
      <c r="A1805" s="2">
        <v>45084</v>
      </c>
      <c r="B1805">
        <v>81.92</v>
      </c>
      <c r="C1805">
        <v>26.331</v>
      </c>
    </row>
    <row r="1806" spans="1:3" x14ac:dyDescent="0.25">
      <c r="A1806" s="2">
        <v>45085</v>
      </c>
      <c r="B1806">
        <v>82.32</v>
      </c>
      <c r="C1806">
        <v>26.945</v>
      </c>
    </row>
    <row r="1807" spans="1:3" x14ac:dyDescent="0.25">
      <c r="A1807" s="2">
        <v>45086</v>
      </c>
      <c r="B1807">
        <v>85.06</v>
      </c>
      <c r="C1807">
        <v>32.048999999999999</v>
      </c>
    </row>
    <row r="1808" spans="1:3" x14ac:dyDescent="0.25">
      <c r="A1808" s="2">
        <v>45087</v>
      </c>
      <c r="B1808" t="e">
        <v>#N/A</v>
      </c>
      <c r="C1808" t="e">
        <v>#N/A</v>
      </c>
    </row>
    <row r="1809" spans="1:3" x14ac:dyDescent="0.25">
      <c r="A1809" s="2">
        <v>45088</v>
      </c>
      <c r="B1809" t="e">
        <v>#N/A</v>
      </c>
      <c r="C1809" t="e">
        <v>#N/A</v>
      </c>
    </row>
    <row r="1810" spans="1:3" x14ac:dyDescent="0.25">
      <c r="A1810" s="2">
        <v>45089</v>
      </c>
      <c r="B1810">
        <v>86.09</v>
      </c>
      <c r="C1810">
        <v>31.036000000000001</v>
      </c>
    </row>
    <row r="1811" spans="1:3" x14ac:dyDescent="0.25">
      <c r="A1811" s="2">
        <v>45090</v>
      </c>
      <c r="B1811">
        <v>88.12</v>
      </c>
      <c r="C1811">
        <v>36.051000000000002</v>
      </c>
    </row>
    <row r="1812" spans="1:3" x14ac:dyDescent="0.25">
      <c r="A1812" s="2">
        <v>45091</v>
      </c>
      <c r="B1812">
        <v>91.52</v>
      </c>
      <c r="C1812">
        <v>38.311999999999998</v>
      </c>
    </row>
    <row r="1813" spans="1:3" x14ac:dyDescent="0.25">
      <c r="A1813" s="2">
        <v>45092</v>
      </c>
      <c r="B1813">
        <v>91.41</v>
      </c>
      <c r="C1813">
        <v>41.145000000000003</v>
      </c>
    </row>
    <row r="1814" spans="1:3" x14ac:dyDescent="0.25">
      <c r="A1814" s="2">
        <v>45093</v>
      </c>
      <c r="B1814">
        <v>90.509990000000002</v>
      </c>
      <c r="C1814">
        <v>35.008000000000003</v>
      </c>
    </row>
    <row r="1815" spans="1:3" x14ac:dyDescent="0.25">
      <c r="A1815" s="2">
        <v>45094</v>
      </c>
      <c r="B1815" t="e">
        <v>#N/A</v>
      </c>
      <c r="C1815" t="e">
        <v>#N/A</v>
      </c>
    </row>
    <row r="1816" spans="1:3" x14ac:dyDescent="0.25">
      <c r="A1816" s="2">
        <v>45095</v>
      </c>
      <c r="B1816" t="e">
        <v>#N/A</v>
      </c>
      <c r="C1816" t="e">
        <v>#N/A</v>
      </c>
    </row>
    <row r="1817" spans="1:3" x14ac:dyDescent="0.25">
      <c r="A1817" s="2">
        <v>45096</v>
      </c>
      <c r="B1817">
        <v>90.25</v>
      </c>
      <c r="C1817">
        <v>34.898000000000003</v>
      </c>
    </row>
    <row r="1818" spans="1:3" x14ac:dyDescent="0.25">
      <c r="A1818" s="2">
        <v>45097</v>
      </c>
      <c r="B1818">
        <v>92.9</v>
      </c>
      <c r="C1818">
        <v>38.707999999999998</v>
      </c>
    </row>
    <row r="1819" spans="1:3" x14ac:dyDescent="0.25">
      <c r="A1819" s="2">
        <v>45098</v>
      </c>
      <c r="B1819">
        <v>88.59</v>
      </c>
      <c r="C1819">
        <v>36.743000000000002</v>
      </c>
    </row>
    <row r="1820" spans="1:3" x14ac:dyDescent="0.25">
      <c r="A1820" s="2">
        <v>45099</v>
      </c>
      <c r="B1820">
        <v>88.2</v>
      </c>
      <c r="C1820">
        <v>34.097000000000001</v>
      </c>
    </row>
    <row r="1821" spans="1:3" x14ac:dyDescent="0.25">
      <c r="A1821" s="2">
        <v>45100</v>
      </c>
      <c r="B1821">
        <v>85.93</v>
      </c>
      <c r="C1821">
        <v>32.506999999999998</v>
      </c>
    </row>
    <row r="1822" spans="1:3" x14ac:dyDescent="0.25">
      <c r="A1822" s="2">
        <v>45101</v>
      </c>
      <c r="B1822" t="e">
        <v>#N/A</v>
      </c>
      <c r="C1822" t="e">
        <v>#N/A</v>
      </c>
    </row>
    <row r="1823" spans="1:3" x14ac:dyDescent="0.25">
      <c r="A1823" s="2">
        <v>45102</v>
      </c>
      <c r="B1823" t="e">
        <v>#N/A</v>
      </c>
      <c r="C1823" t="e">
        <v>#N/A</v>
      </c>
    </row>
    <row r="1824" spans="1:3" x14ac:dyDescent="0.25">
      <c r="A1824" s="2">
        <v>45103</v>
      </c>
      <c r="B1824">
        <v>84.3</v>
      </c>
      <c r="C1824">
        <v>31.975000000000001</v>
      </c>
    </row>
    <row r="1825" spans="1:3" x14ac:dyDescent="0.25">
      <c r="A1825" s="2">
        <v>45104</v>
      </c>
      <c r="B1825">
        <v>87.85</v>
      </c>
      <c r="C1825">
        <v>34.506</v>
      </c>
    </row>
    <row r="1826" spans="1:3" x14ac:dyDescent="0.25">
      <c r="A1826" s="2">
        <v>45105</v>
      </c>
      <c r="B1826">
        <v>86.72</v>
      </c>
      <c r="C1826">
        <v>34.125</v>
      </c>
    </row>
    <row r="1827" spans="1:3" x14ac:dyDescent="0.25">
      <c r="A1827" s="2">
        <v>45106</v>
      </c>
      <c r="B1827">
        <v>86.9</v>
      </c>
      <c r="C1827">
        <v>35.18</v>
      </c>
    </row>
    <row r="1828" spans="1:3" x14ac:dyDescent="0.25">
      <c r="A1828" s="2">
        <v>45107</v>
      </c>
      <c r="B1828">
        <v>88.09</v>
      </c>
      <c r="C1828">
        <v>37.103000000000002</v>
      </c>
    </row>
    <row r="1829" spans="1:3" x14ac:dyDescent="0.25">
      <c r="A1829" s="2">
        <v>45108</v>
      </c>
      <c r="B1829" t="e">
        <v>#N/A</v>
      </c>
      <c r="C1829" t="e">
        <v>#N/A</v>
      </c>
    </row>
    <row r="1830" spans="1:3" x14ac:dyDescent="0.25">
      <c r="A1830" s="2">
        <v>45109</v>
      </c>
      <c r="B1830" t="e">
        <v>#N/A</v>
      </c>
      <c r="C1830" t="e">
        <v>#N/A</v>
      </c>
    </row>
    <row r="1831" spans="1:3" x14ac:dyDescent="0.25">
      <c r="A1831" s="2">
        <v>45110</v>
      </c>
      <c r="B1831">
        <v>86.33</v>
      </c>
      <c r="C1831">
        <v>33.929000000000002</v>
      </c>
    </row>
    <row r="1832" spans="1:3" x14ac:dyDescent="0.25">
      <c r="A1832" s="2">
        <v>45111</v>
      </c>
      <c r="B1832">
        <v>86.32</v>
      </c>
      <c r="C1832">
        <v>35.409999999999997</v>
      </c>
    </row>
    <row r="1833" spans="1:3" x14ac:dyDescent="0.25">
      <c r="A1833" s="2">
        <v>45112</v>
      </c>
      <c r="B1833">
        <v>84.91</v>
      </c>
      <c r="C1833">
        <v>34.372999999999998</v>
      </c>
    </row>
    <row r="1834" spans="1:3" x14ac:dyDescent="0.25">
      <c r="A1834" s="2">
        <v>45113</v>
      </c>
      <c r="B1834">
        <v>85.05</v>
      </c>
      <c r="C1834">
        <v>32.347999999999999</v>
      </c>
    </row>
    <row r="1835" spans="1:3" x14ac:dyDescent="0.25">
      <c r="A1835" s="2">
        <v>45114</v>
      </c>
      <c r="B1835">
        <v>85.23</v>
      </c>
      <c r="C1835">
        <v>33.478000000000002</v>
      </c>
    </row>
    <row r="1836" spans="1:3" x14ac:dyDescent="0.25">
      <c r="A1836" s="2">
        <v>45115</v>
      </c>
      <c r="B1836" t="e">
        <v>#N/A</v>
      </c>
      <c r="C1836" t="e">
        <v>#N/A</v>
      </c>
    </row>
    <row r="1837" spans="1:3" x14ac:dyDescent="0.25">
      <c r="A1837" s="2">
        <v>45116</v>
      </c>
      <c r="B1837" t="e">
        <v>#N/A</v>
      </c>
      <c r="C1837" t="e">
        <v>#N/A</v>
      </c>
    </row>
    <row r="1838" spans="1:3" x14ac:dyDescent="0.25">
      <c r="A1838" s="2">
        <v>45117</v>
      </c>
      <c r="B1838">
        <v>85.38</v>
      </c>
      <c r="C1838">
        <v>30.227</v>
      </c>
    </row>
    <row r="1839" spans="1:3" x14ac:dyDescent="0.25">
      <c r="A1839" s="2">
        <v>45118</v>
      </c>
      <c r="B1839">
        <v>85.81</v>
      </c>
      <c r="C1839">
        <v>29.061</v>
      </c>
    </row>
    <row r="1840" spans="1:3" x14ac:dyDescent="0.25">
      <c r="A1840" s="2">
        <v>45119</v>
      </c>
      <c r="B1840">
        <v>84.88</v>
      </c>
      <c r="C1840">
        <v>26.638999999999999</v>
      </c>
    </row>
    <row r="1841" spans="1:3" x14ac:dyDescent="0.25">
      <c r="A1841" s="2">
        <v>45120</v>
      </c>
      <c r="B1841">
        <v>84.91</v>
      </c>
      <c r="C1841">
        <v>26.606999999999999</v>
      </c>
    </row>
    <row r="1842" spans="1:3" x14ac:dyDescent="0.25">
      <c r="A1842" s="2">
        <v>45121</v>
      </c>
      <c r="B1842">
        <v>85.11</v>
      </c>
      <c r="C1842">
        <v>25.957000000000001</v>
      </c>
    </row>
    <row r="1843" spans="1:3" x14ac:dyDescent="0.25">
      <c r="A1843" s="2">
        <v>45122</v>
      </c>
      <c r="B1843" t="e">
        <v>#N/A</v>
      </c>
      <c r="C1843" t="e">
        <v>#N/A</v>
      </c>
    </row>
    <row r="1844" spans="1:3" x14ac:dyDescent="0.25">
      <c r="A1844" s="2">
        <v>45123</v>
      </c>
      <c r="B1844" t="e">
        <v>#N/A</v>
      </c>
      <c r="C1844" t="e">
        <v>#N/A</v>
      </c>
    </row>
    <row r="1845" spans="1:3" x14ac:dyDescent="0.25">
      <c r="A1845" s="2">
        <v>45124</v>
      </c>
      <c r="B1845">
        <v>85.56</v>
      </c>
      <c r="C1845">
        <v>25.100999999999999</v>
      </c>
    </row>
    <row r="1846" spans="1:3" x14ac:dyDescent="0.25">
      <c r="A1846" s="2">
        <v>45125</v>
      </c>
      <c r="B1846">
        <v>86.42</v>
      </c>
      <c r="C1846">
        <v>27.068999999999999</v>
      </c>
    </row>
    <row r="1847" spans="1:3" x14ac:dyDescent="0.25">
      <c r="A1847" s="2">
        <v>45126</v>
      </c>
      <c r="B1847">
        <v>88.25</v>
      </c>
      <c r="C1847">
        <v>26.963000000000001</v>
      </c>
    </row>
    <row r="1848" spans="1:3" x14ac:dyDescent="0.25">
      <c r="A1848" s="2">
        <v>45127</v>
      </c>
      <c r="B1848">
        <v>89.56</v>
      </c>
      <c r="C1848">
        <v>28.018000000000001</v>
      </c>
    </row>
    <row r="1849" spans="1:3" x14ac:dyDescent="0.25">
      <c r="A1849" s="2">
        <v>45128</v>
      </c>
      <c r="B1849">
        <v>90.43</v>
      </c>
      <c r="C1849">
        <v>28.164000000000001</v>
      </c>
    </row>
    <row r="1850" spans="1:3" x14ac:dyDescent="0.25">
      <c r="A1850" s="2">
        <v>45129</v>
      </c>
      <c r="B1850" t="e">
        <v>#N/A</v>
      </c>
      <c r="C1850" t="e">
        <v>#N/A</v>
      </c>
    </row>
    <row r="1851" spans="1:3" x14ac:dyDescent="0.25">
      <c r="A1851" s="2">
        <v>45130</v>
      </c>
      <c r="B1851" t="e">
        <v>#N/A</v>
      </c>
      <c r="C1851" t="e">
        <v>#N/A</v>
      </c>
    </row>
    <row r="1852" spans="1:3" x14ac:dyDescent="0.25">
      <c r="A1852" s="2">
        <v>45131</v>
      </c>
      <c r="B1852">
        <v>90.09</v>
      </c>
      <c r="C1852">
        <v>30.556999999999999</v>
      </c>
    </row>
    <row r="1853" spans="1:3" x14ac:dyDescent="0.25">
      <c r="A1853" s="2">
        <v>45132</v>
      </c>
      <c r="B1853">
        <v>90.89</v>
      </c>
      <c r="C1853">
        <v>32.648000000000003</v>
      </c>
    </row>
    <row r="1854" spans="1:3" x14ac:dyDescent="0.25">
      <c r="A1854" s="2">
        <v>45133</v>
      </c>
      <c r="B1854">
        <v>89.829989999999995</v>
      </c>
      <c r="C1854">
        <v>29.274999999999999</v>
      </c>
    </row>
    <row r="1855" spans="1:3" x14ac:dyDescent="0.25">
      <c r="A1855" s="2">
        <v>45134</v>
      </c>
      <c r="B1855">
        <v>90.03</v>
      </c>
      <c r="C1855">
        <v>28.434000000000001</v>
      </c>
    </row>
    <row r="1856" spans="1:3" x14ac:dyDescent="0.25">
      <c r="A1856" s="2">
        <v>45135</v>
      </c>
      <c r="B1856">
        <v>87.68</v>
      </c>
      <c r="C1856">
        <v>25.841000000000001</v>
      </c>
    </row>
    <row r="1857" spans="1:3" x14ac:dyDescent="0.25">
      <c r="A1857" s="2">
        <v>45136</v>
      </c>
      <c r="B1857" t="e">
        <v>#N/A</v>
      </c>
      <c r="C1857" t="e">
        <v>#N/A</v>
      </c>
    </row>
    <row r="1858" spans="1:3" x14ac:dyDescent="0.25">
      <c r="A1858" s="2">
        <v>45137</v>
      </c>
      <c r="B1858" t="e">
        <v>#N/A</v>
      </c>
      <c r="C1858" t="e">
        <v>#N/A</v>
      </c>
    </row>
    <row r="1859" spans="1:3" x14ac:dyDescent="0.25">
      <c r="A1859" s="2">
        <v>45138</v>
      </c>
      <c r="B1859">
        <v>85.689989999999995</v>
      </c>
      <c r="C1859">
        <v>28.366</v>
      </c>
    </row>
    <row r="1860" spans="1:3" x14ac:dyDescent="0.25">
      <c r="A1860" s="2">
        <v>45139</v>
      </c>
      <c r="B1860">
        <v>84.16</v>
      </c>
      <c r="C1860">
        <v>27.123000000000001</v>
      </c>
    </row>
    <row r="1861" spans="1:3" x14ac:dyDescent="0.25">
      <c r="A1861" s="2">
        <v>45140</v>
      </c>
      <c r="B1861">
        <v>82.53</v>
      </c>
      <c r="C1861">
        <v>28.742000000000001</v>
      </c>
    </row>
    <row r="1862" spans="1:3" x14ac:dyDescent="0.25">
      <c r="A1862" s="2">
        <v>45141</v>
      </c>
      <c r="B1862">
        <v>83.86</v>
      </c>
      <c r="C1862">
        <v>30.472999999999999</v>
      </c>
    </row>
    <row r="1863" spans="1:3" x14ac:dyDescent="0.25">
      <c r="A1863" s="2">
        <v>45142</v>
      </c>
      <c r="B1863">
        <v>82.73</v>
      </c>
      <c r="C1863">
        <v>28.853000000000002</v>
      </c>
    </row>
    <row r="1864" spans="1:3" x14ac:dyDescent="0.25">
      <c r="A1864" s="2">
        <v>45143</v>
      </c>
      <c r="B1864" t="e">
        <v>#N/A</v>
      </c>
      <c r="C1864" t="e">
        <v>#N/A</v>
      </c>
    </row>
    <row r="1865" spans="1:3" x14ac:dyDescent="0.25">
      <c r="A1865" s="2">
        <v>45144</v>
      </c>
      <c r="B1865" t="e">
        <v>#N/A</v>
      </c>
      <c r="C1865" t="e">
        <v>#N/A</v>
      </c>
    </row>
    <row r="1866" spans="1:3" x14ac:dyDescent="0.25">
      <c r="A1866" s="2">
        <v>45145</v>
      </c>
      <c r="B1866">
        <v>81.759990000000002</v>
      </c>
      <c r="C1866">
        <v>30.486999999999998</v>
      </c>
    </row>
    <row r="1867" spans="1:3" x14ac:dyDescent="0.25">
      <c r="A1867" s="2">
        <v>45146</v>
      </c>
      <c r="B1867">
        <v>83.439989999999995</v>
      </c>
      <c r="C1867">
        <v>31.065999999999999</v>
      </c>
    </row>
    <row r="1868" spans="1:3" x14ac:dyDescent="0.25">
      <c r="A1868" s="2">
        <v>45147</v>
      </c>
      <c r="B1868">
        <v>83.03</v>
      </c>
      <c r="C1868">
        <v>39.823</v>
      </c>
    </row>
    <row r="1869" spans="1:3" x14ac:dyDescent="0.25">
      <c r="A1869" s="2">
        <v>45148</v>
      </c>
      <c r="B1869">
        <v>83.98</v>
      </c>
      <c r="C1869">
        <v>37.055999999999997</v>
      </c>
    </row>
    <row r="1870" spans="1:3" x14ac:dyDescent="0.25">
      <c r="A1870" s="2">
        <v>45149</v>
      </c>
      <c r="B1870">
        <v>85.82</v>
      </c>
      <c r="C1870">
        <v>35.299999999999997</v>
      </c>
    </row>
    <row r="1871" spans="1:3" x14ac:dyDescent="0.25">
      <c r="A1871" s="2">
        <v>45150</v>
      </c>
      <c r="B1871" t="e">
        <v>#N/A</v>
      </c>
      <c r="C1871" t="e">
        <v>#N/A</v>
      </c>
    </row>
    <row r="1872" spans="1:3" x14ac:dyDescent="0.25">
      <c r="A1872" s="2">
        <v>45151</v>
      </c>
      <c r="B1872" t="e">
        <v>#N/A</v>
      </c>
      <c r="C1872" t="e">
        <v>#N/A</v>
      </c>
    </row>
    <row r="1873" spans="1:3" x14ac:dyDescent="0.25">
      <c r="A1873" s="2">
        <v>45152</v>
      </c>
      <c r="B1873">
        <v>86.82</v>
      </c>
      <c r="C1873">
        <v>34.433999999999997</v>
      </c>
    </row>
    <row r="1874" spans="1:3" x14ac:dyDescent="0.25">
      <c r="A1874" s="2">
        <v>45153</v>
      </c>
      <c r="B1874">
        <v>86.189989999999995</v>
      </c>
      <c r="C1874">
        <v>38.813000000000002</v>
      </c>
    </row>
    <row r="1875" spans="1:3" x14ac:dyDescent="0.25">
      <c r="A1875" s="2">
        <v>45154</v>
      </c>
      <c r="B1875">
        <v>87.52</v>
      </c>
      <c r="C1875">
        <v>37.783999999999999</v>
      </c>
    </row>
    <row r="1876" spans="1:3" x14ac:dyDescent="0.25">
      <c r="A1876" s="2">
        <v>45155</v>
      </c>
      <c r="B1876">
        <v>87.88</v>
      </c>
      <c r="C1876">
        <v>36.825000000000003</v>
      </c>
    </row>
    <row r="1877" spans="1:3" x14ac:dyDescent="0.25">
      <c r="A1877" s="2">
        <v>45156</v>
      </c>
      <c r="B1877">
        <v>87.07</v>
      </c>
      <c r="C1877">
        <v>36.409999999999997</v>
      </c>
    </row>
    <row r="1878" spans="1:3" x14ac:dyDescent="0.25">
      <c r="A1878" s="2">
        <v>45157</v>
      </c>
      <c r="B1878" t="e">
        <v>#N/A</v>
      </c>
      <c r="C1878" t="e">
        <v>#N/A</v>
      </c>
    </row>
    <row r="1879" spans="1:3" x14ac:dyDescent="0.25">
      <c r="A1879" s="2">
        <v>45158</v>
      </c>
      <c r="B1879" t="e">
        <v>#N/A</v>
      </c>
      <c r="C1879" t="e">
        <v>#N/A</v>
      </c>
    </row>
    <row r="1880" spans="1:3" x14ac:dyDescent="0.25">
      <c r="A1880" s="2">
        <v>45159</v>
      </c>
      <c r="B1880">
        <v>86.93</v>
      </c>
      <c r="C1880">
        <v>40.781999999999996</v>
      </c>
    </row>
    <row r="1881" spans="1:3" x14ac:dyDescent="0.25">
      <c r="A1881" s="2">
        <v>45160</v>
      </c>
      <c r="B1881">
        <v>88.92</v>
      </c>
      <c r="C1881">
        <v>42.908000000000001</v>
      </c>
    </row>
    <row r="1882" spans="1:3" x14ac:dyDescent="0.25">
      <c r="A1882" s="2">
        <v>45161</v>
      </c>
      <c r="B1882">
        <v>87.31</v>
      </c>
      <c r="C1882">
        <v>36.786000000000001</v>
      </c>
    </row>
    <row r="1883" spans="1:3" x14ac:dyDescent="0.25">
      <c r="A1883" s="2">
        <v>45162</v>
      </c>
      <c r="B1883">
        <v>84.939989999999995</v>
      </c>
      <c r="C1883">
        <v>31.937999999999999</v>
      </c>
    </row>
    <row r="1884" spans="1:3" x14ac:dyDescent="0.25">
      <c r="A1884" s="2">
        <v>45163</v>
      </c>
      <c r="B1884">
        <v>84.5</v>
      </c>
      <c r="C1884">
        <v>34.777000000000001</v>
      </c>
    </row>
    <row r="1885" spans="1:3" x14ac:dyDescent="0.25">
      <c r="A1885" s="2">
        <v>45164</v>
      </c>
      <c r="B1885" t="e">
        <v>#N/A</v>
      </c>
      <c r="C1885" t="e">
        <v>#N/A</v>
      </c>
    </row>
    <row r="1886" spans="1:3" x14ac:dyDescent="0.25">
      <c r="A1886" s="2">
        <v>45165</v>
      </c>
      <c r="B1886" t="e">
        <v>#N/A</v>
      </c>
      <c r="C1886" t="e">
        <v>#N/A</v>
      </c>
    </row>
    <row r="1887" spans="1:3" x14ac:dyDescent="0.25">
      <c r="A1887" s="2">
        <v>45166</v>
      </c>
      <c r="B1887">
        <v>84.79</v>
      </c>
      <c r="C1887">
        <v>38.414000000000001</v>
      </c>
    </row>
    <row r="1888" spans="1:3" x14ac:dyDescent="0.25">
      <c r="A1888" s="2">
        <v>45167</v>
      </c>
      <c r="B1888">
        <v>83.88</v>
      </c>
      <c r="C1888">
        <v>35.195</v>
      </c>
    </row>
    <row r="1889" spans="1:3" x14ac:dyDescent="0.25">
      <c r="A1889" s="2">
        <v>45168</v>
      </c>
      <c r="B1889">
        <v>85.35</v>
      </c>
      <c r="C1889">
        <v>35.991999999999997</v>
      </c>
    </row>
    <row r="1890" spans="1:3" x14ac:dyDescent="0.25">
      <c r="A1890" s="2">
        <v>45169</v>
      </c>
      <c r="B1890">
        <v>84.86</v>
      </c>
      <c r="C1890">
        <v>35.029000000000003</v>
      </c>
    </row>
    <row r="1891" spans="1:3" x14ac:dyDescent="0.25">
      <c r="A1891" s="2">
        <v>45170</v>
      </c>
      <c r="B1891">
        <v>84.37</v>
      </c>
      <c r="C1891">
        <v>35.616999999999997</v>
      </c>
    </row>
    <row r="1892" spans="1:3" x14ac:dyDescent="0.25">
      <c r="A1892" s="2">
        <v>45171</v>
      </c>
      <c r="B1892" t="e">
        <v>#N/A</v>
      </c>
      <c r="C1892" t="e">
        <v>#N/A</v>
      </c>
    </row>
    <row r="1893" spans="1:3" x14ac:dyDescent="0.25">
      <c r="A1893" s="2">
        <v>45172</v>
      </c>
      <c r="B1893" t="e">
        <v>#N/A</v>
      </c>
      <c r="C1893" t="e">
        <v>#N/A</v>
      </c>
    </row>
    <row r="1894" spans="1:3" x14ac:dyDescent="0.25">
      <c r="A1894" s="2">
        <v>45173</v>
      </c>
      <c r="B1894">
        <v>83.259990000000002</v>
      </c>
      <c r="C1894">
        <v>33.570999999999998</v>
      </c>
    </row>
    <row r="1895" spans="1:3" x14ac:dyDescent="0.25">
      <c r="A1895" s="2">
        <v>45174</v>
      </c>
      <c r="B1895">
        <v>82.95</v>
      </c>
      <c r="C1895">
        <v>34.448999999999998</v>
      </c>
    </row>
    <row r="1896" spans="1:3" x14ac:dyDescent="0.25">
      <c r="A1896" s="2">
        <v>45175</v>
      </c>
      <c r="B1896">
        <v>82.79</v>
      </c>
      <c r="C1896">
        <v>31.074999999999999</v>
      </c>
    </row>
    <row r="1897" spans="1:3" x14ac:dyDescent="0.25">
      <c r="A1897" s="2">
        <v>45176</v>
      </c>
      <c r="B1897">
        <v>82.05</v>
      </c>
      <c r="C1897">
        <v>32.755000000000003</v>
      </c>
    </row>
    <row r="1898" spans="1:3" x14ac:dyDescent="0.25">
      <c r="A1898" s="2">
        <v>45177</v>
      </c>
      <c r="B1898">
        <v>80.650000000000006</v>
      </c>
      <c r="C1898">
        <v>34.508000000000003</v>
      </c>
    </row>
    <row r="1899" spans="1:3" x14ac:dyDescent="0.25">
      <c r="A1899" s="2">
        <v>45178</v>
      </c>
      <c r="B1899" t="e">
        <v>#N/A</v>
      </c>
      <c r="C1899" t="e">
        <v>#N/A</v>
      </c>
    </row>
    <row r="1900" spans="1:3" x14ac:dyDescent="0.25">
      <c r="A1900" s="2">
        <v>45179</v>
      </c>
      <c r="B1900" t="e">
        <v>#N/A</v>
      </c>
      <c r="C1900" t="e">
        <v>#N/A</v>
      </c>
    </row>
    <row r="1901" spans="1:3" x14ac:dyDescent="0.25">
      <c r="A1901" s="2">
        <v>45180</v>
      </c>
      <c r="B1901">
        <v>80.8</v>
      </c>
      <c r="C1901">
        <v>35.847999999999999</v>
      </c>
    </row>
    <row r="1902" spans="1:3" x14ac:dyDescent="0.25">
      <c r="A1902" s="2">
        <v>45181</v>
      </c>
      <c r="B1902">
        <v>80.23</v>
      </c>
      <c r="C1902">
        <v>34.701000000000001</v>
      </c>
    </row>
    <row r="1903" spans="1:3" x14ac:dyDescent="0.25">
      <c r="A1903" s="2">
        <v>45182</v>
      </c>
      <c r="B1903">
        <v>82.15</v>
      </c>
      <c r="C1903">
        <v>36.817</v>
      </c>
    </row>
    <row r="1904" spans="1:3" x14ac:dyDescent="0.25">
      <c r="A1904" s="2">
        <v>45183</v>
      </c>
      <c r="B1904">
        <v>82.23</v>
      </c>
      <c r="C1904">
        <v>35.521000000000001</v>
      </c>
    </row>
    <row r="1905" spans="1:3" x14ac:dyDescent="0.25">
      <c r="A1905" s="2">
        <v>45184</v>
      </c>
      <c r="B1905">
        <v>81.439989999999995</v>
      </c>
      <c r="C1905">
        <v>36.482999999999997</v>
      </c>
    </row>
    <row r="1906" spans="1:3" x14ac:dyDescent="0.25">
      <c r="A1906" s="2">
        <v>45185</v>
      </c>
      <c r="B1906" t="e">
        <v>#N/A</v>
      </c>
      <c r="C1906" t="e">
        <v>#N/A</v>
      </c>
    </row>
    <row r="1907" spans="1:3" x14ac:dyDescent="0.25">
      <c r="A1907" s="2">
        <v>45186</v>
      </c>
      <c r="B1907" t="e">
        <v>#N/A</v>
      </c>
      <c r="C1907" t="e">
        <v>#N/A</v>
      </c>
    </row>
    <row r="1908" spans="1:3" x14ac:dyDescent="0.25">
      <c r="A1908" s="2">
        <v>45187</v>
      </c>
      <c r="B1908">
        <v>79.989999999999995</v>
      </c>
      <c r="C1908">
        <v>34.475000000000001</v>
      </c>
    </row>
    <row r="1909" spans="1:3" x14ac:dyDescent="0.25">
      <c r="A1909" s="2">
        <v>45188</v>
      </c>
      <c r="B1909">
        <v>80.36</v>
      </c>
      <c r="C1909">
        <v>36.781999999999996</v>
      </c>
    </row>
    <row r="1910" spans="1:3" x14ac:dyDescent="0.25">
      <c r="A1910" s="2">
        <v>45189</v>
      </c>
      <c r="B1910">
        <v>81.92</v>
      </c>
      <c r="C1910">
        <v>37.283999999999999</v>
      </c>
    </row>
    <row r="1911" spans="1:3" x14ac:dyDescent="0.25">
      <c r="A1911" s="2">
        <v>45190</v>
      </c>
      <c r="B1911">
        <v>83.23</v>
      </c>
      <c r="C1911">
        <v>39.104999999999997</v>
      </c>
    </row>
    <row r="1912" spans="1:3" x14ac:dyDescent="0.25">
      <c r="A1912" s="2">
        <v>45191</v>
      </c>
      <c r="B1912">
        <v>84.56</v>
      </c>
      <c r="C1912">
        <v>39.790999999999997</v>
      </c>
    </row>
    <row r="1913" spans="1:3" x14ac:dyDescent="0.25">
      <c r="A1913" s="2">
        <v>45192</v>
      </c>
      <c r="B1913" t="e">
        <v>#N/A</v>
      </c>
      <c r="C1913" t="e">
        <v>#N/A</v>
      </c>
    </row>
    <row r="1914" spans="1:3" x14ac:dyDescent="0.25">
      <c r="A1914" s="2">
        <v>45193</v>
      </c>
      <c r="B1914" t="e">
        <v>#N/A</v>
      </c>
      <c r="C1914" t="e">
        <v>#N/A</v>
      </c>
    </row>
    <row r="1915" spans="1:3" x14ac:dyDescent="0.25">
      <c r="A1915" s="2">
        <v>45194</v>
      </c>
      <c r="B1915">
        <v>84.37</v>
      </c>
      <c r="C1915">
        <v>44.442</v>
      </c>
    </row>
    <row r="1916" spans="1:3" x14ac:dyDescent="0.25">
      <c r="A1916" s="2">
        <v>45195</v>
      </c>
      <c r="B1916">
        <v>82.92</v>
      </c>
      <c r="C1916">
        <v>40.322000000000003</v>
      </c>
    </row>
    <row r="1917" spans="1:3" x14ac:dyDescent="0.25">
      <c r="A1917" s="2">
        <v>45196</v>
      </c>
      <c r="B1917">
        <v>82.29</v>
      </c>
      <c r="C1917">
        <v>39.295999999999999</v>
      </c>
    </row>
    <row r="1918" spans="1:3" x14ac:dyDescent="0.25">
      <c r="A1918" s="2">
        <v>45197</v>
      </c>
      <c r="B1918">
        <v>82.71</v>
      </c>
      <c r="C1918">
        <v>39.735999999999997</v>
      </c>
    </row>
    <row r="1919" spans="1:3" x14ac:dyDescent="0.25">
      <c r="A1919" s="2">
        <v>45198</v>
      </c>
      <c r="B1919">
        <v>81.67</v>
      </c>
      <c r="C1919">
        <v>41.859000000000002</v>
      </c>
    </row>
    <row r="1920" spans="1:3" x14ac:dyDescent="0.25">
      <c r="A1920" s="2">
        <v>45199</v>
      </c>
      <c r="B1920" t="e">
        <v>#N/A</v>
      </c>
      <c r="C1920" t="e">
        <v>#N/A</v>
      </c>
    </row>
    <row r="1921" spans="1:3" x14ac:dyDescent="0.25">
      <c r="A1921" s="2">
        <v>45200</v>
      </c>
      <c r="B1921" t="e">
        <v>#N/A</v>
      </c>
      <c r="C1921" t="e">
        <v>#N/A</v>
      </c>
    </row>
    <row r="1922" spans="1:3" x14ac:dyDescent="0.25">
      <c r="A1922" s="2">
        <v>45201</v>
      </c>
      <c r="B1922">
        <v>80.8</v>
      </c>
      <c r="C1922">
        <v>39.335000000000001</v>
      </c>
    </row>
    <row r="1923" spans="1:3" x14ac:dyDescent="0.25">
      <c r="A1923" s="2">
        <v>45202</v>
      </c>
      <c r="B1923">
        <v>79.650000000000006</v>
      </c>
      <c r="C1923">
        <v>36.987000000000002</v>
      </c>
    </row>
    <row r="1924" spans="1:3" x14ac:dyDescent="0.25">
      <c r="A1924" s="2">
        <v>45203</v>
      </c>
      <c r="B1924">
        <v>81.67</v>
      </c>
      <c r="C1924">
        <v>38.441000000000003</v>
      </c>
    </row>
    <row r="1925" spans="1:3" x14ac:dyDescent="0.25">
      <c r="A1925" s="2">
        <v>45204</v>
      </c>
      <c r="B1925">
        <v>80.509990000000002</v>
      </c>
      <c r="C1925">
        <v>36.207000000000001</v>
      </c>
    </row>
    <row r="1926" spans="1:3" x14ac:dyDescent="0.25">
      <c r="A1926" s="2">
        <v>45205</v>
      </c>
      <c r="B1926">
        <v>80.459999999999994</v>
      </c>
      <c r="C1926">
        <v>38.231000000000002</v>
      </c>
    </row>
    <row r="1927" spans="1:3" x14ac:dyDescent="0.25">
      <c r="A1927" s="2">
        <v>45206</v>
      </c>
      <c r="B1927" t="e">
        <v>#N/A</v>
      </c>
      <c r="C1927" t="e">
        <v>#N/A</v>
      </c>
    </row>
    <row r="1928" spans="1:3" x14ac:dyDescent="0.25">
      <c r="A1928" s="2">
        <v>45207</v>
      </c>
      <c r="B1928" t="e">
        <v>#N/A</v>
      </c>
      <c r="C1928" t="e">
        <v>#N/A</v>
      </c>
    </row>
    <row r="1929" spans="1:3" x14ac:dyDescent="0.25">
      <c r="A1929" s="2">
        <v>45208</v>
      </c>
      <c r="B1929">
        <v>81.75</v>
      </c>
      <c r="C1929">
        <v>43.953000000000003</v>
      </c>
    </row>
    <row r="1930" spans="1:3" x14ac:dyDescent="0.25">
      <c r="A1930" s="2">
        <v>45209</v>
      </c>
      <c r="B1930">
        <v>84.82</v>
      </c>
      <c r="C1930">
        <v>49.454999999999998</v>
      </c>
    </row>
    <row r="1931" spans="1:3" x14ac:dyDescent="0.25">
      <c r="A1931" s="2">
        <v>45210</v>
      </c>
      <c r="B1931">
        <v>84.12</v>
      </c>
      <c r="C1931">
        <v>46.067999999999998</v>
      </c>
    </row>
    <row r="1932" spans="1:3" x14ac:dyDescent="0.25">
      <c r="A1932" s="2">
        <v>45211</v>
      </c>
      <c r="B1932">
        <v>85.23</v>
      </c>
      <c r="C1932">
        <v>53.002000000000002</v>
      </c>
    </row>
    <row r="1933" spans="1:3" x14ac:dyDescent="0.25">
      <c r="A1933" s="2">
        <v>45212</v>
      </c>
      <c r="B1933">
        <v>85.95</v>
      </c>
      <c r="C1933">
        <v>53.981999999999999</v>
      </c>
    </row>
    <row r="1934" spans="1:3" x14ac:dyDescent="0.25">
      <c r="A1934" s="2">
        <v>45213</v>
      </c>
      <c r="B1934" t="e">
        <v>#N/A</v>
      </c>
      <c r="C1934" t="e">
        <v>#N/A</v>
      </c>
    </row>
    <row r="1935" spans="1:3" x14ac:dyDescent="0.25">
      <c r="A1935" s="2">
        <v>45214</v>
      </c>
      <c r="B1935" t="e">
        <v>#N/A</v>
      </c>
      <c r="C1935" t="e">
        <v>#N/A</v>
      </c>
    </row>
    <row r="1936" spans="1:3" x14ac:dyDescent="0.25">
      <c r="A1936" s="2">
        <v>45215</v>
      </c>
      <c r="B1936">
        <v>83.35</v>
      </c>
      <c r="C1936">
        <v>48.466999999999999</v>
      </c>
    </row>
    <row r="1937" spans="1:3" x14ac:dyDescent="0.25">
      <c r="A1937" s="2">
        <v>45216</v>
      </c>
      <c r="B1937">
        <v>82.55</v>
      </c>
      <c r="C1937">
        <v>48.896000000000001</v>
      </c>
    </row>
    <row r="1938" spans="1:3" x14ac:dyDescent="0.25">
      <c r="A1938" s="2">
        <v>45217</v>
      </c>
      <c r="B1938">
        <v>81.86</v>
      </c>
      <c r="C1938">
        <v>50.832999999999998</v>
      </c>
    </row>
    <row r="1939" spans="1:3" x14ac:dyDescent="0.25">
      <c r="A1939" s="2">
        <v>45218</v>
      </c>
      <c r="B1939">
        <v>81.759990000000002</v>
      </c>
      <c r="C1939">
        <v>50.171999999999997</v>
      </c>
    </row>
    <row r="1940" spans="1:3" x14ac:dyDescent="0.25">
      <c r="A1940" s="2">
        <v>45219</v>
      </c>
      <c r="B1940">
        <v>81.41</v>
      </c>
      <c r="C1940">
        <v>51.112000000000002</v>
      </c>
    </row>
    <row r="1941" spans="1:3" x14ac:dyDescent="0.25">
      <c r="A1941" s="2">
        <v>45220</v>
      </c>
      <c r="B1941" t="e">
        <v>#N/A</v>
      </c>
      <c r="C1941" t="e">
        <v>#N/A</v>
      </c>
    </row>
    <row r="1942" spans="1:3" x14ac:dyDescent="0.25">
      <c r="A1942" s="2">
        <v>45221</v>
      </c>
      <c r="B1942" t="e">
        <v>#N/A</v>
      </c>
      <c r="C1942" t="e">
        <v>#N/A</v>
      </c>
    </row>
    <row r="1943" spans="1:3" x14ac:dyDescent="0.25">
      <c r="A1943" s="2">
        <v>45222</v>
      </c>
      <c r="B1943">
        <v>80.5</v>
      </c>
      <c r="C1943">
        <v>51.276000000000003</v>
      </c>
    </row>
    <row r="1944" spans="1:3" x14ac:dyDescent="0.25">
      <c r="A1944" s="2">
        <v>45223</v>
      </c>
      <c r="B1944">
        <v>80.58</v>
      </c>
      <c r="C1944">
        <v>49.264000000000003</v>
      </c>
    </row>
    <row r="1945" spans="1:3" x14ac:dyDescent="0.25">
      <c r="A1945" s="2">
        <v>45224</v>
      </c>
      <c r="B1945">
        <v>79.92</v>
      </c>
      <c r="C1945">
        <v>49.923999999999999</v>
      </c>
    </row>
    <row r="1946" spans="1:3" x14ac:dyDescent="0.25">
      <c r="A1946" s="2">
        <v>45225</v>
      </c>
      <c r="B1946">
        <v>79.650000000000006</v>
      </c>
      <c r="C1946">
        <v>50.808999999999997</v>
      </c>
    </row>
    <row r="1947" spans="1:3" x14ac:dyDescent="0.25">
      <c r="A1947" s="2">
        <v>45226</v>
      </c>
      <c r="B1947">
        <v>79.349999999999994</v>
      </c>
      <c r="C1947">
        <v>50.531999999999996</v>
      </c>
    </row>
    <row r="1948" spans="1:3" x14ac:dyDescent="0.25">
      <c r="A1948" s="2">
        <v>45227</v>
      </c>
      <c r="B1948" t="e">
        <v>#N/A</v>
      </c>
      <c r="C1948" t="e">
        <v>#N/A</v>
      </c>
    </row>
    <row r="1949" spans="1:3" x14ac:dyDescent="0.25">
      <c r="A1949" s="2">
        <v>45228</v>
      </c>
      <c r="B1949" t="e">
        <v>#N/A</v>
      </c>
      <c r="C1949" t="e">
        <v>#N/A</v>
      </c>
    </row>
    <row r="1950" spans="1:3" x14ac:dyDescent="0.25">
      <c r="A1950" s="2">
        <v>45229</v>
      </c>
      <c r="B1950">
        <v>78.72</v>
      </c>
      <c r="C1950">
        <v>50.546999999999997</v>
      </c>
    </row>
    <row r="1951" spans="1:3" x14ac:dyDescent="0.25">
      <c r="A1951" s="2">
        <v>45230</v>
      </c>
      <c r="B1951">
        <v>79.05</v>
      </c>
      <c r="C1951">
        <v>48.006</v>
      </c>
    </row>
    <row r="1952" spans="1:3" x14ac:dyDescent="0.25">
      <c r="A1952" s="2">
        <v>45231</v>
      </c>
      <c r="B1952">
        <v>78.540000000000006</v>
      </c>
      <c r="C1952">
        <v>47.756999999999998</v>
      </c>
    </row>
    <row r="1953" spans="1:3" x14ac:dyDescent="0.25">
      <c r="A1953" s="2">
        <v>45232</v>
      </c>
      <c r="B1953">
        <v>78.61</v>
      </c>
      <c r="C1953">
        <v>48.564</v>
      </c>
    </row>
    <row r="1954" spans="1:3" x14ac:dyDescent="0.25">
      <c r="A1954" s="2">
        <v>45233</v>
      </c>
      <c r="B1954">
        <v>77.64</v>
      </c>
      <c r="C1954">
        <v>48.057000000000002</v>
      </c>
    </row>
    <row r="1955" spans="1:3" x14ac:dyDescent="0.25">
      <c r="A1955" s="2">
        <v>45234</v>
      </c>
      <c r="B1955" t="e">
        <v>#N/A</v>
      </c>
      <c r="C1955" t="e">
        <v>#N/A</v>
      </c>
    </row>
    <row r="1956" spans="1:3" x14ac:dyDescent="0.25">
      <c r="A1956" s="2">
        <v>45235</v>
      </c>
      <c r="B1956" t="e">
        <v>#N/A</v>
      </c>
      <c r="C1956" t="e">
        <v>#N/A</v>
      </c>
    </row>
    <row r="1957" spans="1:3" x14ac:dyDescent="0.25">
      <c r="A1957" s="2">
        <v>45236</v>
      </c>
      <c r="B1957">
        <v>75.84</v>
      </c>
      <c r="C1957">
        <v>44.832000000000001</v>
      </c>
    </row>
    <row r="1958" spans="1:3" x14ac:dyDescent="0.25">
      <c r="A1958" s="2">
        <v>45237</v>
      </c>
      <c r="B1958">
        <v>75.25</v>
      </c>
      <c r="C1958">
        <v>46.057000000000002</v>
      </c>
    </row>
    <row r="1959" spans="1:3" x14ac:dyDescent="0.25">
      <c r="A1959" s="2">
        <v>45238</v>
      </c>
      <c r="B1959">
        <v>75.7</v>
      </c>
      <c r="C1959">
        <v>45.777000000000001</v>
      </c>
    </row>
    <row r="1960" spans="1:3" x14ac:dyDescent="0.25">
      <c r="A1960" s="2">
        <v>45239</v>
      </c>
      <c r="B1960">
        <v>77.38</v>
      </c>
      <c r="C1960">
        <v>48.128999999999998</v>
      </c>
    </row>
    <row r="1961" spans="1:3" x14ac:dyDescent="0.25">
      <c r="A1961" s="2">
        <v>45240</v>
      </c>
      <c r="B1961">
        <v>78.7</v>
      </c>
      <c r="C1961">
        <v>46.631999999999998</v>
      </c>
    </row>
    <row r="1962" spans="1:3" x14ac:dyDescent="0.25">
      <c r="A1962" s="2">
        <v>45241</v>
      </c>
      <c r="B1962" t="e">
        <v>#N/A</v>
      </c>
      <c r="C1962" t="e">
        <v>#N/A</v>
      </c>
    </row>
    <row r="1963" spans="1:3" x14ac:dyDescent="0.25">
      <c r="A1963" s="2">
        <v>45242</v>
      </c>
      <c r="B1963" t="e">
        <v>#N/A</v>
      </c>
      <c r="C1963" t="e">
        <v>#N/A</v>
      </c>
    </row>
    <row r="1964" spans="1:3" x14ac:dyDescent="0.25">
      <c r="A1964" s="2">
        <v>45243</v>
      </c>
      <c r="B1964">
        <v>77.48</v>
      </c>
      <c r="C1964">
        <v>47.872999999999998</v>
      </c>
    </row>
    <row r="1965" spans="1:3" x14ac:dyDescent="0.25">
      <c r="A1965" s="2">
        <v>45244</v>
      </c>
      <c r="B1965">
        <v>78.63</v>
      </c>
      <c r="C1965">
        <v>47.607999999999997</v>
      </c>
    </row>
    <row r="1966" spans="1:3" x14ac:dyDescent="0.25">
      <c r="A1966" s="2">
        <v>45245</v>
      </c>
      <c r="B1966">
        <v>79.739999999999995</v>
      </c>
      <c r="C1966">
        <v>47.036999999999999</v>
      </c>
    </row>
    <row r="1967" spans="1:3" x14ac:dyDescent="0.25">
      <c r="A1967" s="2">
        <v>45246</v>
      </c>
      <c r="B1967">
        <v>77.009990000000002</v>
      </c>
      <c r="C1967">
        <v>45.848999999999997</v>
      </c>
    </row>
    <row r="1968" spans="1:3" x14ac:dyDescent="0.25">
      <c r="A1968" s="2">
        <v>45247</v>
      </c>
      <c r="B1968">
        <v>76.55</v>
      </c>
      <c r="C1968">
        <v>45.064</v>
      </c>
    </row>
    <row r="1969" spans="1:3" x14ac:dyDescent="0.25">
      <c r="A1969" s="2">
        <v>45248</v>
      </c>
      <c r="B1969" t="e">
        <v>#N/A</v>
      </c>
      <c r="C1969" t="e">
        <v>#N/A</v>
      </c>
    </row>
    <row r="1970" spans="1:3" x14ac:dyDescent="0.25">
      <c r="A1970" s="2">
        <v>45249</v>
      </c>
      <c r="B1970" t="e">
        <v>#N/A</v>
      </c>
      <c r="C1970" t="e">
        <v>#N/A</v>
      </c>
    </row>
    <row r="1971" spans="1:3" x14ac:dyDescent="0.25">
      <c r="A1971" s="2">
        <v>45250</v>
      </c>
      <c r="B1971">
        <v>76.61</v>
      </c>
      <c r="C1971">
        <v>45.820999999999998</v>
      </c>
    </row>
    <row r="1972" spans="1:3" x14ac:dyDescent="0.25">
      <c r="A1972" s="2">
        <v>45251</v>
      </c>
      <c r="B1972">
        <v>75.37</v>
      </c>
      <c r="C1972">
        <v>44.064999999999998</v>
      </c>
    </row>
    <row r="1973" spans="1:3" x14ac:dyDescent="0.25">
      <c r="A1973" s="2">
        <v>45252</v>
      </c>
      <c r="B1973">
        <v>75.189989999999995</v>
      </c>
      <c r="C1973">
        <v>44.616</v>
      </c>
    </row>
    <row r="1974" spans="1:3" x14ac:dyDescent="0.25">
      <c r="A1974" s="2">
        <v>45253</v>
      </c>
      <c r="B1974">
        <v>76.59</v>
      </c>
      <c r="C1974">
        <v>46.834000000000003</v>
      </c>
    </row>
    <row r="1975" spans="1:3" x14ac:dyDescent="0.25">
      <c r="A1975" s="2">
        <v>45254</v>
      </c>
      <c r="B1975">
        <v>76.599999999999994</v>
      </c>
      <c r="C1975">
        <v>46.656999999999996</v>
      </c>
    </row>
    <row r="1976" spans="1:3" x14ac:dyDescent="0.25">
      <c r="A1976" s="2">
        <v>45255</v>
      </c>
      <c r="B1976" t="e">
        <v>#N/A</v>
      </c>
      <c r="C1976" t="e">
        <v>#N/A</v>
      </c>
    </row>
    <row r="1977" spans="1:3" x14ac:dyDescent="0.25">
      <c r="A1977" s="2">
        <v>45256</v>
      </c>
      <c r="B1977" t="e">
        <v>#N/A</v>
      </c>
      <c r="C1977" t="e">
        <v>#N/A</v>
      </c>
    </row>
    <row r="1978" spans="1:3" x14ac:dyDescent="0.25">
      <c r="A1978" s="2">
        <v>45257</v>
      </c>
      <c r="B1978">
        <v>73.63</v>
      </c>
      <c r="C1978">
        <v>43.984000000000002</v>
      </c>
    </row>
    <row r="1979" spans="1:3" x14ac:dyDescent="0.25">
      <c r="A1979" s="2">
        <v>45258</v>
      </c>
      <c r="B1979">
        <v>72.959999999999994</v>
      </c>
      <c r="C1979">
        <v>42.774000000000001</v>
      </c>
    </row>
    <row r="1980" spans="1:3" x14ac:dyDescent="0.25">
      <c r="A1980" s="2">
        <v>45259</v>
      </c>
      <c r="B1980">
        <v>71.02</v>
      </c>
      <c r="C1980">
        <v>40.36</v>
      </c>
    </row>
    <row r="1981" spans="1:3" x14ac:dyDescent="0.25">
      <c r="A1981" s="2">
        <v>45260</v>
      </c>
      <c r="B1981">
        <v>70.81</v>
      </c>
      <c r="C1981">
        <v>42.091000000000001</v>
      </c>
    </row>
    <row r="1982" spans="1:3" x14ac:dyDescent="0.25">
      <c r="A1982" s="2">
        <v>45261</v>
      </c>
      <c r="B1982">
        <v>72.489999999999995</v>
      </c>
      <c r="C1982">
        <v>43.496000000000002</v>
      </c>
    </row>
    <row r="1983" spans="1:3" x14ac:dyDescent="0.25">
      <c r="A1983" s="2">
        <v>45262</v>
      </c>
      <c r="B1983" t="e">
        <v>#N/A</v>
      </c>
      <c r="C1983" t="e">
        <v>#N/A</v>
      </c>
    </row>
    <row r="1984" spans="1:3" x14ac:dyDescent="0.25">
      <c r="A1984" s="2">
        <v>45263</v>
      </c>
      <c r="B1984" t="e">
        <v>#N/A</v>
      </c>
      <c r="C1984" t="e">
        <v>#N/A</v>
      </c>
    </row>
    <row r="1985" spans="1:3" x14ac:dyDescent="0.25">
      <c r="A1985" s="2">
        <v>45264</v>
      </c>
      <c r="B1985">
        <v>70.37</v>
      </c>
      <c r="C1985">
        <v>40.103999999999999</v>
      </c>
    </row>
    <row r="1986" spans="1:3" x14ac:dyDescent="0.25">
      <c r="A1986" s="2">
        <v>45265</v>
      </c>
      <c r="B1986">
        <v>68.64</v>
      </c>
      <c r="C1986">
        <v>38.133000000000003</v>
      </c>
    </row>
    <row r="1987" spans="1:3" x14ac:dyDescent="0.25">
      <c r="A1987" s="2">
        <v>45266</v>
      </c>
      <c r="B1987">
        <v>68.819999999999993</v>
      </c>
      <c r="C1987">
        <v>39.313000000000002</v>
      </c>
    </row>
    <row r="1988" spans="1:3" x14ac:dyDescent="0.25">
      <c r="A1988" s="2">
        <v>45267</v>
      </c>
      <c r="B1988">
        <v>69.650000000000006</v>
      </c>
      <c r="C1988">
        <v>39.968000000000004</v>
      </c>
    </row>
    <row r="1989" spans="1:3" x14ac:dyDescent="0.25">
      <c r="A1989" s="2">
        <v>45268</v>
      </c>
      <c r="B1989">
        <v>68.63</v>
      </c>
      <c r="C1989">
        <v>38.597999999999999</v>
      </c>
    </row>
    <row r="1990" spans="1:3" x14ac:dyDescent="0.25">
      <c r="A1990" s="2">
        <v>45269</v>
      </c>
      <c r="B1990" t="e">
        <v>#N/A</v>
      </c>
      <c r="C1990" t="e">
        <v>#N/A</v>
      </c>
    </row>
    <row r="1991" spans="1:3" x14ac:dyDescent="0.25">
      <c r="A1991" s="2">
        <v>45270</v>
      </c>
      <c r="B1991" t="e">
        <v>#N/A</v>
      </c>
      <c r="C1991" t="e">
        <v>#N/A</v>
      </c>
    </row>
    <row r="1992" spans="1:3" x14ac:dyDescent="0.25">
      <c r="A1992" s="2">
        <v>45271</v>
      </c>
      <c r="B1992">
        <v>67.28</v>
      </c>
      <c r="C1992">
        <v>36.118000000000002</v>
      </c>
    </row>
    <row r="1993" spans="1:3" x14ac:dyDescent="0.25">
      <c r="A1993" s="2">
        <v>45272</v>
      </c>
      <c r="B1993">
        <v>68.209999999999994</v>
      </c>
      <c r="C1993">
        <v>34.703000000000003</v>
      </c>
    </row>
    <row r="1994" spans="1:3" x14ac:dyDescent="0.25">
      <c r="A1994" s="2">
        <v>45273</v>
      </c>
      <c r="B1994">
        <v>68.900000000000006</v>
      </c>
      <c r="C1994">
        <v>35.811999999999998</v>
      </c>
    </row>
    <row r="1995" spans="1:3" x14ac:dyDescent="0.25">
      <c r="A1995" s="2">
        <v>45274</v>
      </c>
      <c r="B1995">
        <v>66.790000000000006</v>
      </c>
      <c r="C1995">
        <v>34.85</v>
      </c>
    </row>
    <row r="1996" spans="1:3" x14ac:dyDescent="0.25">
      <c r="A1996" s="2">
        <v>45275</v>
      </c>
      <c r="B1996">
        <v>66.349999999999994</v>
      </c>
      <c r="C1996">
        <v>33.189</v>
      </c>
    </row>
    <row r="1997" spans="1:3" x14ac:dyDescent="0.25">
      <c r="A1997" s="2">
        <v>45276</v>
      </c>
      <c r="B1997" t="e">
        <v>#N/A</v>
      </c>
      <c r="C1997" t="e">
        <v>#N/A</v>
      </c>
    </row>
    <row r="1998" spans="1:3" x14ac:dyDescent="0.25">
      <c r="A1998" s="2">
        <v>45277</v>
      </c>
      <c r="B1998" t="e">
        <v>#N/A</v>
      </c>
      <c r="C1998" t="e">
        <v>#N/A</v>
      </c>
    </row>
    <row r="1999" spans="1:3" x14ac:dyDescent="0.25">
      <c r="A1999" s="2">
        <v>45278</v>
      </c>
      <c r="B1999">
        <v>69.08</v>
      </c>
      <c r="C1999">
        <v>35.521999999999998</v>
      </c>
    </row>
    <row r="2000" spans="1:3" x14ac:dyDescent="0.25">
      <c r="A2000" s="2">
        <v>45279</v>
      </c>
      <c r="B2000">
        <v>69.650000000000006</v>
      </c>
      <c r="C2000">
        <v>32.567999999999998</v>
      </c>
    </row>
    <row r="2001" spans="1:3" x14ac:dyDescent="0.25">
      <c r="A2001" s="2">
        <v>45280</v>
      </c>
      <c r="B2001">
        <v>73.37</v>
      </c>
      <c r="C2001">
        <v>33.521000000000001</v>
      </c>
    </row>
    <row r="2002" spans="1:3" x14ac:dyDescent="0.25">
      <c r="A2002" s="2">
        <v>45281</v>
      </c>
      <c r="B2002">
        <v>75.650000000000006</v>
      </c>
      <c r="C2002">
        <v>34.203000000000003</v>
      </c>
    </row>
    <row r="2003" spans="1:3" x14ac:dyDescent="0.25">
      <c r="A2003" s="2">
        <v>45282</v>
      </c>
      <c r="B2003">
        <v>76.64</v>
      </c>
      <c r="C2003">
        <v>34.173999999999999</v>
      </c>
    </row>
    <row r="2004" spans="1:3" x14ac:dyDescent="0.25">
      <c r="A2004" s="2">
        <v>45283</v>
      </c>
      <c r="B2004" t="e">
        <v>#N/A</v>
      </c>
      <c r="C2004" t="e">
        <v>#N/A</v>
      </c>
    </row>
    <row r="2005" spans="1:3" x14ac:dyDescent="0.25">
      <c r="A2005" s="2">
        <v>45284</v>
      </c>
      <c r="B2005" t="e">
        <v>#N/A</v>
      </c>
      <c r="C2005" t="e">
        <v>#N/A</v>
      </c>
    </row>
    <row r="2006" spans="1:3" x14ac:dyDescent="0.25">
      <c r="A2006" s="2">
        <v>45285</v>
      </c>
      <c r="B2006" t="e">
        <v>#N/A</v>
      </c>
      <c r="C2006" t="e">
        <v>#N/A</v>
      </c>
    </row>
    <row r="2007" spans="1:3" x14ac:dyDescent="0.25">
      <c r="A2007" s="2">
        <v>45286</v>
      </c>
      <c r="B2007" t="e">
        <v>#N/A</v>
      </c>
      <c r="C2007" t="e">
        <v>#N/A</v>
      </c>
    </row>
    <row r="2008" spans="1:3" x14ac:dyDescent="0.25">
      <c r="A2008" s="2">
        <v>45287</v>
      </c>
      <c r="B2008">
        <v>77.72</v>
      </c>
      <c r="C2008">
        <v>35.512999999999998</v>
      </c>
    </row>
    <row r="2009" spans="1:3" x14ac:dyDescent="0.25">
      <c r="A2009" s="2">
        <v>45288</v>
      </c>
      <c r="B2009">
        <v>77.939989999999995</v>
      </c>
      <c r="C2009">
        <v>33.104999999999997</v>
      </c>
    </row>
    <row r="2010" spans="1:3" x14ac:dyDescent="0.25">
      <c r="A2010" s="2">
        <v>45289</v>
      </c>
      <c r="B2010">
        <v>78.06</v>
      </c>
      <c r="C2010">
        <v>32.35</v>
      </c>
    </row>
    <row r="2011" spans="1:3" x14ac:dyDescent="0.25">
      <c r="A2011" s="2">
        <v>45290</v>
      </c>
      <c r="B2011" t="e">
        <v>#N/A</v>
      </c>
      <c r="C2011" t="e">
        <v>#N/A</v>
      </c>
    </row>
    <row r="2012" spans="1:3" x14ac:dyDescent="0.25">
      <c r="A2012" s="2">
        <v>45291</v>
      </c>
      <c r="B2012" t="e">
        <v>#N/A</v>
      </c>
      <c r="C2012" t="e">
        <v>#N/A</v>
      </c>
    </row>
    <row r="2013" spans="1:3" x14ac:dyDescent="0.25">
      <c r="A2013" s="2">
        <v>45292</v>
      </c>
      <c r="B2013" t="e">
        <v>#N/A</v>
      </c>
      <c r="C2013" t="e">
        <v>#N/A</v>
      </c>
    </row>
    <row r="2014" spans="1:3" x14ac:dyDescent="0.25">
      <c r="A2014" s="2">
        <v>45293</v>
      </c>
      <c r="B2014">
        <v>73.83</v>
      </c>
      <c r="C2014">
        <v>30.571999999999999</v>
      </c>
    </row>
    <row r="2015" spans="1:3" x14ac:dyDescent="0.25">
      <c r="A2015" s="2">
        <v>45294</v>
      </c>
      <c r="B2015">
        <v>75.23</v>
      </c>
      <c r="C2015">
        <v>32.795000000000002</v>
      </c>
    </row>
    <row r="2016" spans="1:3" x14ac:dyDescent="0.25">
      <c r="A2016" s="2">
        <v>45295</v>
      </c>
      <c r="B2016">
        <v>73.66</v>
      </c>
      <c r="C2016">
        <v>33.409999999999997</v>
      </c>
    </row>
    <row r="2017" spans="1:3" x14ac:dyDescent="0.25">
      <c r="A2017" s="2">
        <v>45296</v>
      </c>
      <c r="B2017">
        <v>74.189989999999995</v>
      </c>
      <c r="C2017">
        <v>34.551000000000002</v>
      </c>
    </row>
    <row r="2018" spans="1:3" x14ac:dyDescent="0.25">
      <c r="A2018" s="2">
        <v>45297</v>
      </c>
      <c r="B2018" t="e">
        <v>#N/A</v>
      </c>
      <c r="C2018" t="e">
        <v>#N/A</v>
      </c>
    </row>
    <row r="2019" spans="1:3" x14ac:dyDescent="0.25">
      <c r="A2019" s="2">
        <v>45298</v>
      </c>
      <c r="B2019" t="e">
        <v>#N/A</v>
      </c>
      <c r="C2019" t="e">
        <v>#N/A</v>
      </c>
    </row>
    <row r="2020" spans="1:3" x14ac:dyDescent="0.25">
      <c r="A2020" s="2">
        <v>45299</v>
      </c>
      <c r="B2020">
        <v>70.33</v>
      </c>
      <c r="C2020">
        <v>31.58</v>
      </c>
    </row>
    <row r="2021" spans="1:3" x14ac:dyDescent="0.25">
      <c r="A2021" s="2">
        <v>45300</v>
      </c>
      <c r="B2021">
        <v>69.86</v>
      </c>
      <c r="C2021">
        <v>30.640999999999998</v>
      </c>
    </row>
    <row r="2022" spans="1:3" x14ac:dyDescent="0.25">
      <c r="A2022" s="2">
        <v>45301</v>
      </c>
      <c r="B2022">
        <v>67.91</v>
      </c>
      <c r="C2022">
        <v>30.942</v>
      </c>
    </row>
    <row r="2023" spans="1:3" x14ac:dyDescent="0.25">
      <c r="A2023" s="2">
        <v>45302</v>
      </c>
      <c r="B2023">
        <v>65.92</v>
      </c>
      <c r="C2023">
        <v>30.817</v>
      </c>
    </row>
    <row r="2024" spans="1:3" x14ac:dyDescent="0.25">
      <c r="A2024" s="2">
        <v>45303</v>
      </c>
      <c r="B2024">
        <v>63.89</v>
      </c>
      <c r="C2024">
        <v>31.991</v>
      </c>
    </row>
    <row r="2025" spans="1:3" x14ac:dyDescent="0.25">
      <c r="A2025" s="2">
        <v>45304</v>
      </c>
      <c r="B2025" t="e">
        <v>#N/A</v>
      </c>
      <c r="C2025" t="e">
        <v>#N/A</v>
      </c>
    </row>
    <row r="2026" spans="1:3" x14ac:dyDescent="0.25">
      <c r="A2026" s="2">
        <v>45305</v>
      </c>
      <c r="B2026" t="e">
        <v>#N/A</v>
      </c>
      <c r="C2026" t="e">
        <v>#N/A</v>
      </c>
    </row>
    <row r="2027" spans="1:3" x14ac:dyDescent="0.25">
      <c r="A2027" s="2">
        <v>45306</v>
      </c>
      <c r="B2027">
        <v>65.31</v>
      </c>
      <c r="C2027">
        <v>29.922999999999998</v>
      </c>
    </row>
    <row r="2028" spans="1:3" x14ac:dyDescent="0.25">
      <c r="A2028" s="2">
        <v>45307</v>
      </c>
      <c r="B2028">
        <v>63.66</v>
      </c>
      <c r="C2028">
        <v>29.655999999999999</v>
      </c>
    </row>
    <row r="2029" spans="1:3" x14ac:dyDescent="0.25">
      <c r="A2029" s="2">
        <v>45308</v>
      </c>
      <c r="B2029">
        <v>61.26</v>
      </c>
      <c r="C2029">
        <v>27.707999999999998</v>
      </c>
    </row>
    <row r="2030" spans="1:3" x14ac:dyDescent="0.25">
      <c r="A2030" s="2">
        <v>45309</v>
      </c>
      <c r="B2030">
        <v>61.11</v>
      </c>
      <c r="C2030">
        <v>27.893000000000001</v>
      </c>
    </row>
    <row r="2031" spans="1:3" x14ac:dyDescent="0.25">
      <c r="A2031" s="2">
        <v>45310</v>
      </c>
      <c r="B2031">
        <v>61.73</v>
      </c>
      <c r="C2031">
        <v>28.428999999999998</v>
      </c>
    </row>
    <row r="2032" spans="1:3" x14ac:dyDescent="0.25">
      <c r="A2032" s="2">
        <v>45311</v>
      </c>
      <c r="B2032" t="e">
        <v>#N/A</v>
      </c>
      <c r="C2032" t="e">
        <v>#N/A</v>
      </c>
    </row>
    <row r="2033" spans="1:3" x14ac:dyDescent="0.25">
      <c r="A2033" s="2">
        <v>45312</v>
      </c>
      <c r="B2033" t="e">
        <v>#N/A</v>
      </c>
      <c r="C2033" t="e">
        <v>#N/A</v>
      </c>
    </row>
    <row r="2034" spans="1:3" x14ac:dyDescent="0.25">
      <c r="A2034" s="2">
        <v>45313</v>
      </c>
      <c r="B2034">
        <v>60.18</v>
      </c>
      <c r="C2034">
        <v>27.263999999999999</v>
      </c>
    </row>
    <row r="2035" spans="1:3" x14ac:dyDescent="0.25">
      <c r="A2035" s="2">
        <v>45314</v>
      </c>
      <c r="B2035">
        <v>61.15</v>
      </c>
      <c r="C2035">
        <v>27.227</v>
      </c>
    </row>
    <row r="2036" spans="1:3" x14ac:dyDescent="0.25">
      <c r="A2036" s="2">
        <v>45315</v>
      </c>
      <c r="B2036">
        <v>63.89</v>
      </c>
      <c r="C2036">
        <v>28.928999999999998</v>
      </c>
    </row>
    <row r="2037" spans="1:3" x14ac:dyDescent="0.25">
      <c r="A2037" s="2">
        <v>45316</v>
      </c>
      <c r="B2037">
        <v>61.34</v>
      </c>
      <c r="C2037">
        <v>27.783999999999999</v>
      </c>
    </row>
    <row r="2038" spans="1:3" x14ac:dyDescent="0.25">
      <c r="A2038" s="2">
        <v>45317</v>
      </c>
      <c r="B2038">
        <v>61.73</v>
      </c>
      <c r="C2038">
        <v>28.079000000000001</v>
      </c>
    </row>
    <row r="2039" spans="1:3" x14ac:dyDescent="0.25">
      <c r="A2039" s="2">
        <v>45318</v>
      </c>
      <c r="B2039" t="e">
        <v>#N/A</v>
      </c>
      <c r="C2039" t="e">
        <v>#N/A</v>
      </c>
    </row>
    <row r="2040" spans="1:3" x14ac:dyDescent="0.25">
      <c r="A2040" s="2">
        <v>45319</v>
      </c>
      <c r="B2040" t="e">
        <v>#N/A</v>
      </c>
      <c r="C2040" t="e">
        <v>#N/A</v>
      </c>
    </row>
    <row r="2041" spans="1:3" x14ac:dyDescent="0.25">
      <c r="A2041" s="2">
        <v>45320</v>
      </c>
      <c r="B2041">
        <v>59.94</v>
      </c>
      <c r="C2041">
        <v>28.173999999999999</v>
      </c>
    </row>
    <row r="2042" spans="1:3" x14ac:dyDescent="0.25">
      <c r="A2042" s="2">
        <v>45321</v>
      </c>
      <c r="B2042">
        <v>61.68</v>
      </c>
      <c r="C2042">
        <v>29.390999999999998</v>
      </c>
    </row>
    <row r="2043" spans="1:3" x14ac:dyDescent="0.25">
      <c r="A2043" s="2">
        <v>45322</v>
      </c>
      <c r="B2043">
        <v>62.31</v>
      </c>
      <c r="C2043">
        <v>30.234999999999999</v>
      </c>
    </row>
    <row r="2044" spans="1:3" x14ac:dyDescent="0.25">
      <c r="A2044" s="2">
        <v>45323</v>
      </c>
      <c r="B2044">
        <v>60.41</v>
      </c>
      <c r="C2044">
        <v>28.991</v>
      </c>
    </row>
    <row r="2045" spans="1:3" x14ac:dyDescent="0.25">
      <c r="A2045" s="2">
        <v>45324</v>
      </c>
      <c r="B2045">
        <v>61.56</v>
      </c>
      <c r="C2045">
        <v>29.303999999999998</v>
      </c>
    </row>
    <row r="2046" spans="1:3" x14ac:dyDescent="0.25">
      <c r="A2046" s="2">
        <v>45325</v>
      </c>
      <c r="B2046" t="e">
        <v>#N/A</v>
      </c>
      <c r="C2046" t="e">
        <v>#N/A</v>
      </c>
    </row>
    <row r="2047" spans="1:3" x14ac:dyDescent="0.25">
      <c r="A2047" s="2">
        <v>45326</v>
      </c>
      <c r="B2047" t="e">
        <v>#N/A</v>
      </c>
      <c r="C2047" t="e">
        <v>#N/A</v>
      </c>
    </row>
    <row r="2048" spans="1:3" x14ac:dyDescent="0.25">
      <c r="A2048" s="2">
        <v>45327</v>
      </c>
      <c r="B2048">
        <v>60.84</v>
      </c>
      <c r="C2048">
        <v>28.341000000000001</v>
      </c>
    </row>
    <row r="2049" spans="1:3" x14ac:dyDescent="0.25">
      <c r="A2049" s="2">
        <v>45328</v>
      </c>
      <c r="B2049">
        <v>61.72</v>
      </c>
      <c r="C2049">
        <v>28.606999999999999</v>
      </c>
    </row>
    <row r="2050" spans="1:3" x14ac:dyDescent="0.25">
      <c r="A2050" s="2">
        <v>45329</v>
      </c>
      <c r="B2050">
        <v>60.57</v>
      </c>
      <c r="C2050">
        <v>28.186</v>
      </c>
    </row>
    <row r="2051" spans="1:3" x14ac:dyDescent="0.25">
      <c r="A2051" s="2">
        <v>45330</v>
      </c>
      <c r="B2051">
        <v>58.97</v>
      </c>
      <c r="C2051">
        <v>27.812000000000001</v>
      </c>
    </row>
    <row r="2052" spans="1:3" x14ac:dyDescent="0.25">
      <c r="A2052" s="2">
        <v>45331</v>
      </c>
      <c r="B2052">
        <v>57.03</v>
      </c>
      <c r="C2052">
        <v>27.117000000000001</v>
      </c>
    </row>
    <row r="2053" spans="1:3" x14ac:dyDescent="0.25">
      <c r="A2053" s="2">
        <v>45332</v>
      </c>
      <c r="B2053" t="e">
        <v>#N/A</v>
      </c>
      <c r="C2053" t="e">
        <v>#N/A</v>
      </c>
    </row>
    <row r="2054" spans="1:3" x14ac:dyDescent="0.25">
      <c r="A2054" s="2">
        <v>45333</v>
      </c>
      <c r="B2054" t="e">
        <v>#N/A</v>
      </c>
      <c r="C2054" t="e">
        <v>#N/A</v>
      </c>
    </row>
    <row r="2055" spans="1:3" x14ac:dyDescent="0.25">
      <c r="A2055" s="2">
        <v>45334</v>
      </c>
      <c r="B2055">
        <v>55.17</v>
      </c>
      <c r="C2055">
        <v>25.728999999999999</v>
      </c>
    </row>
    <row r="2056" spans="1:3" x14ac:dyDescent="0.25">
      <c r="A2056" s="2">
        <v>45335</v>
      </c>
      <c r="B2056">
        <v>54.74</v>
      </c>
      <c r="C2056">
        <v>25.436</v>
      </c>
    </row>
    <row r="2057" spans="1:3" x14ac:dyDescent="0.25">
      <c r="A2057" s="2">
        <v>45336</v>
      </c>
      <c r="B2057">
        <v>54.95</v>
      </c>
      <c r="C2057">
        <v>24.856999999999999</v>
      </c>
    </row>
    <row r="2058" spans="1:3" x14ac:dyDescent="0.25">
      <c r="A2058" s="2">
        <v>45337</v>
      </c>
      <c r="B2058">
        <v>56.18</v>
      </c>
      <c r="C2058">
        <v>24.966000000000001</v>
      </c>
    </row>
    <row r="2059" spans="1:3" x14ac:dyDescent="0.25">
      <c r="A2059" s="2">
        <v>45338</v>
      </c>
      <c r="B2059">
        <v>55.45</v>
      </c>
      <c r="C2059">
        <v>24.821999999999999</v>
      </c>
    </row>
    <row r="2060" spans="1:3" x14ac:dyDescent="0.25">
      <c r="A2060" s="2">
        <v>45339</v>
      </c>
      <c r="B2060" t="e">
        <v>#N/A</v>
      </c>
      <c r="C2060" t="e">
        <v>#N/A</v>
      </c>
    </row>
    <row r="2061" spans="1:3" x14ac:dyDescent="0.25">
      <c r="A2061" s="2">
        <v>45340</v>
      </c>
      <c r="B2061" t="e">
        <v>#N/A</v>
      </c>
      <c r="C2061" t="e">
        <v>#N/A</v>
      </c>
    </row>
    <row r="2062" spans="1:3" x14ac:dyDescent="0.25">
      <c r="A2062" s="2">
        <v>45341</v>
      </c>
      <c r="B2062">
        <v>51.91</v>
      </c>
      <c r="C2062">
        <v>23.704000000000001</v>
      </c>
    </row>
    <row r="2063" spans="1:3" x14ac:dyDescent="0.25">
      <c r="A2063" s="2">
        <v>45342</v>
      </c>
      <c r="B2063">
        <v>52.66</v>
      </c>
      <c r="C2063">
        <v>24.167999999999999</v>
      </c>
    </row>
    <row r="2064" spans="1:3" x14ac:dyDescent="0.25">
      <c r="A2064" s="2">
        <v>45343</v>
      </c>
      <c r="B2064">
        <v>52.93</v>
      </c>
      <c r="C2064">
        <v>23.977</v>
      </c>
    </row>
    <row r="2065" spans="1:3" x14ac:dyDescent="0.25">
      <c r="A2065" s="2">
        <v>45344</v>
      </c>
      <c r="B2065">
        <v>51.17</v>
      </c>
      <c r="C2065">
        <v>23.193000000000001</v>
      </c>
    </row>
    <row r="2066" spans="1:3" x14ac:dyDescent="0.25">
      <c r="A2066" s="2">
        <v>45345</v>
      </c>
      <c r="B2066">
        <v>50.63</v>
      </c>
      <c r="C2066">
        <v>22.934000000000001</v>
      </c>
    </row>
    <row r="2067" spans="1:3" x14ac:dyDescent="0.25">
      <c r="A2067" s="2">
        <v>45346</v>
      </c>
      <c r="B2067" t="e">
        <v>#N/A</v>
      </c>
      <c r="C2067" t="e">
        <v>#N/A</v>
      </c>
    </row>
    <row r="2068" spans="1:3" x14ac:dyDescent="0.25">
      <c r="A2068" s="2">
        <v>45347</v>
      </c>
      <c r="B2068" t="e">
        <v>#N/A</v>
      </c>
      <c r="C2068" t="e">
        <v>#N/A</v>
      </c>
    </row>
    <row r="2069" spans="1:3" x14ac:dyDescent="0.25">
      <c r="A2069" s="2">
        <v>45348</v>
      </c>
      <c r="B2069">
        <v>52.33</v>
      </c>
      <c r="C2069">
        <v>24.009</v>
      </c>
    </row>
    <row r="2070" spans="1:3" x14ac:dyDescent="0.25">
      <c r="A2070" s="2">
        <v>45349</v>
      </c>
      <c r="B2070">
        <v>54.01</v>
      </c>
      <c r="C2070">
        <v>24.391999999999999</v>
      </c>
    </row>
    <row r="2071" spans="1:3" x14ac:dyDescent="0.25">
      <c r="A2071" s="2">
        <v>45350</v>
      </c>
      <c r="B2071">
        <v>56.07</v>
      </c>
      <c r="C2071">
        <v>25.619</v>
      </c>
    </row>
    <row r="2072" spans="1:3" x14ac:dyDescent="0.25">
      <c r="A2072" s="2">
        <v>45351</v>
      </c>
      <c r="B2072">
        <v>54.27</v>
      </c>
      <c r="C2072">
        <v>24.864999999999998</v>
      </c>
    </row>
    <row r="2073" spans="1:3" x14ac:dyDescent="0.25">
      <c r="A2073" s="2">
        <v>45352</v>
      </c>
      <c r="B2073">
        <v>54.64</v>
      </c>
      <c r="C2073">
        <v>25.809000000000001</v>
      </c>
    </row>
    <row r="2074" spans="1:3" x14ac:dyDescent="0.25">
      <c r="A2074" s="2">
        <v>45353</v>
      </c>
      <c r="B2074" t="e">
        <v>#N/A</v>
      </c>
      <c r="C2074" t="e">
        <v>#N/A</v>
      </c>
    </row>
    <row r="2075" spans="1:3" x14ac:dyDescent="0.25">
      <c r="A2075" s="2">
        <v>45354</v>
      </c>
      <c r="B2075" t="e">
        <v>#N/A</v>
      </c>
      <c r="C2075" t="e">
        <v>#N/A</v>
      </c>
    </row>
    <row r="2076" spans="1:3" x14ac:dyDescent="0.25">
      <c r="A2076" s="2">
        <v>45355</v>
      </c>
      <c r="B2076">
        <v>55.28</v>
      </c>
      <c r="C2076">
        <v>26.885000000000002</v>
      </c>
    </row>
    <row r="2077" spans="1:3" x14ac:dyDescent="0.25">
      <c r="A2077" s="2">
        <v>45356</v>
      </c>
      <c r="B2077">
        <v>58.71</v>
      </c>
      <c r="C2077">
        <v>27.468</v>
      </c>
    </row>
    <row r="2078" spans="1:3" x14ac:dyDescent="0.25">
      <c r="A2078" s="2">
        <v>45357</v>
      </c>
      <c r="B2078">
        <v>57.42</v>
      </c>
      <c r="C2078">
        <v>26.571999999999999</v>
      </c>
    </row>
    <row r="2079" spans="1:3" x14ac:dyDescent="0.25">
      <c r="A2079" s="2">
        <v>45358</v>
      </c>
      <c r="B2079">
        <v>57.32</v>
      </c>
      <c r="C2079">
        <v>25.992000000000001</v>
      </c>
    </row>
    <row r="2080" spans="1:3" x14ac:dyDescent="0.25">
      <c r="A2080" s="2">
        <v>45359</v>
      </c>
      <c r="B2080">
        <v>56.58</v>
      </c>
      <c r="C2080">
        <v>26.391999999999999</v>
      </c>
    </row>
    <row r="2081" spans="1:3" x14ac:dyDescent="0.25">
      <c r="A2081" s="2">
        <v>45360</v>
      </c>
      <c r="B2081" t="e">
        <v>#N/A</v>
      </c>
      <c r="C2081" t="e">
        <v>#N/A</v>
      </c>
    </row>
    <row r="2082" spans="1:3" x14ac:dyDescent="0.25">
      <c r="A2082" s="2">
        <v>45361</v>
      </c>
      <c r="B2082" t="e">
        <v>#N/A</v>
      </c>
      <c r="C2082" t="e">
        <v>#N/A</v>
      </c>
    </row>
    <row r="2083" spans="1:3" x14ac:dyDescent="0.25">
      <c r="A2083" s="2">
        <v>45362</v>
      </c>
      <c r="B2083">
        <v>54.45</v>
      </c>
      <c r="C2083">
        <v>24.93</v>
      </c>
    </row>
    <row r="2084" spans="1:3" x14ac:dyDescent="0.25">
      <c r="A2084" s="2">
        <v>45363</v>
      </c>
      <c r="B2084">
        <v>54.78</v>
      </c>
      <c r="C2084">
        <v>24.774999999999999</v>
      </c>
    </row>
    <row r="2085" spans="1:3" x14ac:dyDescent="0.25">
      <c r="A2085" s="2">
        <v>45364</v>
      </c>
      <c r="B2085">
        <v>54.31</v>
      </c>
      <c r="C2085">
        <v>24.902999999999999</v>
      </c>
    </row>
    <row r="2086" spans="1:3" x14ac:dyDescent="0.25">
      <c r="A2086" s="2">
        <v>45365</v>
      </c>
      <c r="B2086">
        <v>56.67</v>
      </c>
      <c r="C2086">
        <v>26.048999999999999</v>
      </c>
    </row>
    <row r="2087" spans="1:3" x14ac:dyDescent="0.25">
      <c r="A2087" s="2">
        <v>45366</v>
      </c>
      <c r="B2087">
        <v>57.57</v>
      </c>
      <c r="C2087">
        <v>27.026</v>
      </c>
    </row>
    <row r="2088" spans="1:3" x14ac:dyDescent="0.25">
      <c r="A2088" s="2">
        <v>45367</v>
      </c>
      <c r="B2088" t="e">
        <v>#N/A</v>
      </c>
      <c r="C2088" t="e">
        <v>#N/A</v>
      </c>
    </row>
    <row r="2089" spans="1:3" x14ac:dyDescent="0.25">
      <c r="A2089" s="2">
        <v>45368</v>
      </c>
      <c r="B2089" t="e">
        <v>#N/A</v>
      </c>
      <c r="C2089" t="e">
        <v>#N/A</v>
      </c>
    </row>
    <row r="2090" spans="1:3" x14ac:dyDescent="0.25">
      <c r="A2090" s="2">
        <v>45369</v>
      </c>
      <c r="B2090">
        <v>59.56</v>
      </c>
      <c r="C2090">
        <v>28.821999999999999</v>
      </c>
    </row>
    <row r="2091" spans="1:3" x14ac:dyDescent="0.25">
      <c r="A2091" s="2">
        <v>45370</v>
      </c>
      <c r="B2091">
        <v>59.66</v>
      </c>
      <c r="C2091">
        <v>28.866</v>
      </c>
    </row>
    <row r="2092" spans="1:3" x14ac:dyDescent="0.25">
      <c r="A2092" s="2">
        <v>45371</v>
      </c>
      <c r="B2092">
        <v>59.45</v>
      </c>
      <c r="C2092">
        <v>27.742000000000001</v>
      </c>
    </row>
    <row r="2093" spans="1:3" x14ac:dyDescent="0.25">
      <c r="A2093" s="2">
        <v>45372</v>
      </c>
      <c r="B2093">
        <v>57.94</v>
      </c>
      <c r="C2093">
        <v>26.402000000000001</v>
      </c>
    </row>
    <row r="2094" spans="1:3" x14ac:dyDescent="0.25">
      <c r="A2094" s="2">
        <v>45373</v>
      </c>
      <c r="B2094">
        <v>60.35</v>
      </c>
      <c r="C2094">
        <v>27.776</v>
      </c>
    </row>
    <row r="2095" spans="1:3" x14ac:dyDescent="0.25">
      <c r="A2095" s="2">
        <v>45374</v>
      </c>
      <c r="B2095" t="e">
        <v>#N/A</v>
      </c>
      <c r="C2095" t="e">
        <v>#N/A</v>
      </c>
    </row>
    <row r="2096" spans="1:3" x14ac:dyDescent="0.25">
      <c r="A2096" s="2">
        <v>45375</v>
      </c>
      <c r="B2096" t="e">
        <v>#N/A</v>
      </c>
      <c r="C2096" t="e">
        <v>#N/A</v>
      </c>
    </row>
    <row r="2097" spans="1:3" x14ac:dyDescent="0.25">
      <c r="A2097" s="2">
        <v>45376</v>
      </c>
      <c r="B2097">
        <v>63.74</v>
      </c>
      <c r="C2097">
        <v>28.489000000000001</v>
      </c>
    </row>
    <row r="2098" spans="1:3" x14ac:dyDescent="0.25">
      <c r="A2098" s="2">
        <v>45377</v>
      </c>
      <c r="B2098">
        <v>61.06</v>
      </c>
      <c r="C2098">
        <v>27.132000000000001</v>
      </c>
    </row>
    <row r="2099" spans="1:3" x14ac:dyDescent="0.25">
      <c r="A2099" s="2">
        <v>45378</v>
      </c>
      <c r="B2099">
        <v>61.21</v>
      </c>
      <c r="C2099">
        <v>27.687000000000001</v>
      </c>
    </row>
    <row r="2100" spans="1:3" x14ac:dyDescent="0.25">
      <c r="A2100" s="2">
        <v>45379</v>
      </c>
      <c r="B2100">
        <v>60.58</v>
      </c>
      <c r="C2100">
        <v>27.34</v>
      </c>
    </row>
    <row r="2101" spans="1:3" x14ac:dyDescent="0.25">
      <c r="A2101" s="2">
        <v>45380</v>
      </c>
      <c r="B2101" t="e">
        <v>#N/A</v>
      </c>
      <c r="C2101" t="e">
        <v>#N/A</v>
      </c>
    </row>
    <row r="2102" spans="1:3" x14ac:dyDescent="0.25">
      <c r="A2102" s="2">
        <v>45381</v>
      </c>
      <c r="B2102" t="e">
        <v>#N/A</v>
      </c>
      <c r="C2102" t="e">
        <v>#N/A</v>
      </c>
    </row>
    <row r="2103" spans="1:3" x14ac:dyDescent="0.25">
      <c r="A2103" s="2">
        <v>45382</v>
      </c>
      <c r="B2103" t="e">
        <v>#N/A</v>
      </c>
      <c r="C2103" t="e">
        <v>#N/A</v>
      </c>
    </row>
    <row r="2104" spans="1:3" x14ac:dyDescent="0.25">
      <c r="A2104" s="2">
        <v>45383</v>
      </c>
      <c r="B2104" t="e">
        <v>#N/A</v>
      </c>
      <c r="C2104" t="e">
        <v>#N/A</v>
      </c>
    </row>
    <row r="2105" spans="1:3" x14ac:dyDescent="0.25">
      <c r="A2105" s="2">
        <v>45384</v>
      </c>
      <c r="B2105">
        <v>57.53</v>
      </c>
      <c r="C2105">
        <v>26.202999999999999</v>
      </c>
    </row>
    <row r="2106" spans="1:3" x14ac:dyDescent="0.25">
      <c r="A2106" s="2">
        <v>45385</v>
      </c>
      <c r="B2106">
        <v>56.24</v>
      </c>
      <c r="C2106">
        <v>25.562999999999999</v>
      </c>
    </row>
    <row r="2107" spans="1:3" x14ac:dyDescent="0.25">
      <c r="A2107" s="2">
        <v>45386</v>
      </c>
      <c r="B2107">
        <v>57.33</v>
      </c>
      <c r="C2107">
        <v>26.206</v>
      </c>
    </row>
    <row r="2108" spans="1:3" x14ac:dyDescent="0.25">
      <c r="A2108" s="2">
        <v>45387</v>
      </c>
      <c r="B2108">
        <v>59.37</v>
      </c>
      <c r="C2108">
        <v>26.606000000000002</v>
      </c>
    </row>
    <row r="2109" spans="1:3" x14ac:dyDescent="0.25">
      <c r="A2109" s="2">
        <v>45388</v>
      </c>
      <c r="B2109" t="e">
        <v>#N/A</v>
      </c>
      <c r="C2109" t="e">
        <v>#N/A</v>
      </c>
    </row>
    <row r="2110" spans="1:3" x14ac:dyDescent="0.25">
      <c r="A2110" s="2">
        <v>45389</v>
      </c>
      <c r="B2110" t="e">
        <v>#N/A</v>
      </c>
      <c r="C2110" t="e">
        <v>#N/A</v>
      </c>
    </row>
    <row r="2111" spans="1:3" x14ac:dyDescent="0.25">
      <c r="A2111" s="2">
        <v>45390</v>
      </c>
      <c r="B2111">
        <v>62.28</v>
      </c>
      <c r="C2111">
        <v>27.908000000000001</v>
      </c>
    </row>
    <row r="2112" spans="1:3" x14ac:dyDescent="0.25">
      <c r="A2112" s="2">
        <v>45391</v>
      </c>
      <c r="B2112">
        <v>62.82</v>
      </c>
      <c r="C2112">
        <v>27.350999999999999</v>
      </c>
    </row>
    <row r="2113" spans="1:3" x14ac:dyDescent="0.25">
      <c r="A2113" s="2">
        <v>45392</v>
      </c>
      <c r="B2113">
        <v>61.61</v>
      </c>
      <c r="C2113">
        <v>27.1</v>
      </c>
    </row>
    <row r="2114" spans="1:3" x14ac:dyDescent="0.25">
      <c r="A2114" s="2">
        <v>45393</v>
      </c>
      <c r="B2114">
        <v>66.72</v>
      </c>
      <c r="C2114">
        <v>29.376999999999999</v>
      </c>
    </row>
    <row r="2115" spans="1:3" x14ac:dyDescent="0.25">
      <c r="A2115" s="2">
        <v>45394</v>
      </c>
      <c r="B2115">
        <v>70.189989999999995</v>
      </c>
      <c r="C2115">
        <v>30.731999999999999</v>
      </c>
    </row>
    <row r="2116" spans="1:3" x14ac:dyDescent="0.25">
      <c r="A2116" s="2">
        <v>45395</v>
      </c>
      <c r="B2116" t="e">
        <v>#N/A</v>
      </c>
      <c r="C2116" t="e">
        <v>#N/A</v>
      </c>
    </row>
    <row r="2117" spans="1:3" x14ac:dyDescent="0.25">
      <c r="A2117" s="2">
        <v>45396</v>
      </c>
      <c r="B2117" t="e">
        <v>#N/A</v>
      </c>
      <c r="C2117" t="e">
        <v>#N/A</v>
      </c>
    </row>
    <row r="2118" spans="1:3" x14ac:dyDescent="0.25">
      <c r="A2118" s="2">
        <v>45397</v>
      </c>
      <c r="B2118">
        <v>69.17</v>
      </c>
      <c r="C2118">
        <v>31.143000000000001</v>
      </c>
    </row>
    <row r="2119" spans="1:3" x14ac:dyDescent="0.25">
      <c r="A2119" s="2">
        <v>45398</v>
      </c>
      <c r="B2119">
        <v>72.17</v>
      </c>
      <c r="C2119">
        <v>33.139000000000003</v>
      </c>
    </row>
    <row r="2120" spans="1:3" x14ac:dyDescent="0.25">
      <c r="A2120" s="2">
        <v>45399</v>
      </c>
      <c r="B2120">
        <v>68.62</v>
      </c>
      <c r="C2120">
        <v>31.289000000000001</v>
      </c>
    </row>
    <row r="2121" spans="1:3" x14ac:dyDescent="0.25">
      <c r="A2121" s="2">
        <v>45400</v>
      </c>
      <c r="B2121">
        <v>70.099999999999994</v>
      </c>
      <c r="C2121">
        <v>32.308999999999997</v>
      </c>
    </row>
    <row r="2122" spans="1:3" x14ac:dyDescent="0.25">
      <c r="A2122" s="2">
        <v>45401</v>
      </c>
      <c r="B2122">
        <v>67.430000000000007</v>
      </c>
      <c r="C2122">
        <v>30.757999999999999</v>
      </c>
    </row>
    <row r="2123" spans="1:3" x14ac:dyDescent="0.25">
      <c r="A2123" s="2">
        <v>45402</v>
      </c>
      <c r="B2123" t="e">
        <v>#N/A</v>
      </c>
      <c r="C2123" t="e">
        <v>#N/A</v>
      </c>
    </row>
    <row r="2124" spans="1:3" x14ac:dyDescent="0.25">
      <c r="A2124" s="2">
        <v>45403</v>
      </c>
      <c r="B2124" t="e">
        <v>#N/A</v>
      </c>
      <c r="C2124" t="e">
        <v>#N/A</v>
      </c>
    </row>
    <row r="2125" spans="1:3" x14ac:dyDescent="0.25">
      <c r="A2125" s="2">
        <v>45404</v>
      </c>
      <c r="B2125">
        <v>65</v>
      </c>
      <c r="C2125">
        <v>29.31</v>
      </c>
    </row>
    <row r="2126" spans="1:3" x14ac:dyDescent="0.25">
      <c r="A2126" s="2">
        <v>45405</v>
      </c>
      <c r="B2126">
        <v>64.37</v>
      </c>
      <c r="C2126">
        <v>28.417000000000002</v>
      </c>
    </row>
    <row r="2127" spans="1:3" x14ac:dyDescent="0.25">
      <c r="A2127" s="2">
        <v>45406</v>
      </c>
      <c r="B2127">
        <v>65.180000000000007</v>
      </c>
      <c r="C2127">
        <v>29.018000000000001</v>
      </c>
    </row>
    <row r="2128" spans="1:3" x14ac:dyDescent="0.25">
      <c r="A2128" s="2">
        <v>45407</v>
      </c>
      <c r="B2128">
        <v>67.03</v>
      </c>
      <c r="C2128">
        <v>29.771000000000001</v>
      </c>
    </row>
    <row r="2129" spans="1:3" x14ac:dyDescent="0.25">
      <c r="A2129" s="2">
        <v>45408</v>
      </c>
      <c r="B2129">
        <v>65.59</v>
      </c>
      <c r="C2129">
        <v>28.885999999999999</v>
      </c>
    </row>
    <row r="2130" spans="1:3" x14ac:dyDescent="0.25">
      <c r="A2130" s="2">
        <v>45409</v>
      </c>
      <c r="B2130" t="e">
        <v>#N/A</v>
      </c>
      <c r="C2130" t="e">
        <v>#N/A</v>
      </c>
    </row>
    <row r="2131" spans="1:3" x14ac:dyDescent="0.25">
      <c r="A2131" s="2">
        <v>45410</v>
      </c>
      <c r="B2131" t="e">
        <v>#N/A</v>
      </c>
      <c r="C2131" t="e">
        <v>#N/A</v>
      </c>
    </row>
    <row r="2132" spans="1:3" x14ac:dyDescent="0.25">
      <c r="A2132" s="2">
        <v>45411</v>
      </c>
      <c r="B2132">
        <v>64.2</v>
      </c>
      <c r="C2132">
        <v>27.994</v>
      </c>
    </row>
    <row r="2133" spans="1:3" x14ac:dyDescent="0.25">
      <c r="A2133" s="2">
        <v>45412</v>
      </c>
      <c r="B2133">
        <v>67.180000000000007</v>
      </c>
      <c r="C2133">
        <v>29.117999999999999</v>
      </c>
    </row>
    <row r="2134" spans="1:3" x14ac:dyDescent="0.25">
      <c r="A2134" s="2">
        <v>45413</v>
      </c>
      <c r="B2134">
        <v>66.45</v>
      </c>
      <c r="C2134">
        <v>28.73</v>
      </c>
    </row>
    <row r="2135" spans="1:3" x14ac:dyDescent="0.25">
      <c r="A2135" s="2">
        <v>45414</v>
      </c>
      <c r="B2135">
        <v>71.08</v>
      </c>
      <c r="C2135">
        <v>30.913</v>
      </c>
    </row>
    <row r="2136" spans="1:3" x14ac:dyDescent="0.25">
      <c r="A2136" s="2">
        <v>45415</v>
      </c>
      <c r="B2136">
        <v>70.58</v>
      </c>
      <c r="C2136">
        <v>30.527999999999999</v>
      </c>
    </row>
    <row r="2137" spans="1:3" x14ac:dyDescent="0.25">
      <c r="A2137" s="2">
        <v>45416</v>
      </c>
      <c r="B2137" t="e">
        <v>#N/A</v>
      </c>
      <c r="C2137" t="e">
        <v>#N/A</v>
      </c>
    </row>
    <row r="2138" spans="1:3" x14ac:dyDescent="0.25">
      <c r="A2138" s="2">
        <v>45417</v>
      </c>
      <c r="B2138" t="e">
        <v>#N/A</v>
      </c>
      <c r="C2138" t="e">
        <v>#N/A</v>
      </c>
    </row>
    <row r="2139" spans="1:3" x14ac:dyDescent="0.25">
      <c r="A2139" s="2">
        <v>45418</v>
      </c>
      <c r="B2139">
        <v>71.760000000000005</v>
      </c>
      <c r="C2139">
        <v>31.800999999999998</v>
      </c>
    </row>
    <row r="2140" spans="1:3" x14ac:dyDescent="0.25">
      <c r="A2140" s="2">
        <v>45419</v>
      </c>
      <c r="B2140">
        <v>69.569999999999993</v>
      </c>
      <c r="C2140">
        <v>31.067</v>
      </c>
    </row>
    <row r="2141" spans="1:3" x14ac:dyDescent="0.25">
      <c r="A2141" s="2">
        <v>45420</v>
      </c>
      <c r="B2141">
        <v>70.28</v>
      </c>
      <c r="C2141">
        <v>30.609000000000002</v>
      </c>
    </row>
    <row r="2142" spans="1:3" x14ac:dyDescent="0.25">
      <c r="A2142" s="2">
        <v>45421</v>
      </c>
      <c r="B2142">
        <v>71.819999999999993</v>
      </c>
      <c r="C2142">
        <v>30.864999999999998</v>
      </c>
    </row>
    <row r="2143" spans="1:3" x14ac:dyDescent="0.25">
      <c r="A2143" s="2">
        <v>45422</v>
      </c>
      <c r="B2143">
        <v>70.510000000000005</v>
      </c>
      <c r="C2143">
        <v>30.029</v>
      </c>
    </row>
    <row r="2144" spans="1:3" x14ac:dyDescent="0.25">
      <c r="A2144" s="2">
        <v>45423</v>
      </c>
      <c r="B2144" t="e">
        <v>#N/A</v>
      </c>
      <c r="C2144" t="e">
        <v>#N/A</v>
      </c>
    </row>
    <row r="2145" spans="1:3" x14ac:dyDescent="0.25">
      <c r="A2145" s="2">
        <v>45424</v>
      </c>
      <c r="B2145" t="e">
        <v>#N/A</v>
      </c>
      <c r="C2145" t="e">
        <v>#N/A</v>
      </c>
    </row>
    <row r="2146" spans="1:3" x14ac:dyDescent="0.25">
      <c r="A2146" s="2">
        <v>45425</v>
      </c>
      <c r="B2146">
        <v>68.430000000000007</v>
      </c>
      <c r="C2146">
        <v>29.577999999999999</v>
      </c>
    </row>
    <row r="2147" spans="1:3" x14ac:dyDescent="0.25">
      <c r="A2147" s="2">
        <v>45426</v>
      </c>
      <c r="B2147">
        <v>68.83</v>
      </c>
      <c r="C2147">
        <v>29.669</v>
      </c>
    </row>
    <row r="2148" spans="1:3" x14ac:dyDescent="0.25">
      <c r="A2148" s="2">
        <v>45427</v>
      </c>
      <c r="B2148">
        <v>68.08</v>
      </c>
      <c r="C2148">
        <v>29.734000000000002</v>
      </c>
    </row>
    <row r="2149" spans="1:3" x14ac:dyDescent="0.25">
      <c r="A2149" s="2">
        <v>45428</v>
      </c>
      <c r="B2149">
        <v>68.7</v>
      </c>
      <c r="C2149">
        <v>30.248000000000001</v>
      </c>
    </row>
    <row r="2150" spans="1:3" x14ac:dyDescent="0.25">
      <c r="A2150" s="2">
        <v>45429</v>
      </c>
      <c r="B2150">
        <v>69.290000000000006</v>
      </c>
      <c r="C2150">
        <v>30.768999999999998</v>
      </c>
    </row>
    <row r="2151" spans="1:3" x14ac:dyDescent="0.25">
      <c r="A2151" s="2">
        <v>45430</v>
      </c>
      <c r="B2151" t="e">
        <v>#N/A</v>
      </c>
      <c r="C2151" t="e">
        <v>#N/A</v>
      </c>
    </row>
    <row r="2152" spans="1:3" x14ac:dyDescent="0.25">
      <c r="A2152" s="2">
        <v>45431</v>
      </c>
      <c r="B2152" t="e">
        <v>#N/A</v>
      </c>
      <c r="C2152" t="e">
        <v>#N/A</v>
      </c>
    </row>
    <row r="2153" spans="1:3" x14ac:dyDescent="0.25">
      <c r="A2153" s="2">
        <v>45432</v>
      </c>
      <c r="B2153">
        <v>72.7</v>
      </c>
      <c r="C2153">
        <v>31.768000000000001</v>
      </c>
    </row>
    <row r="2154" spans="1:3" x14ac:dyDescent="0.25">
      <c r="A2154" s="2">
        <v>45433</v>
      </c>
      <c r="B2154">
        <v>74.66</v>
      </c>
      <c r="C2154">
        <v>33.003999999999998</v>
      </c>
    </row>
    <row r="2155" spans="1:3" x14ac:dyDescent="0.25">
      <c r="A2155" s="2">
        <v>45434</v>
      </c>
      <c r="B2155">
        <v>74.62</v>
      </c>
      <c r="C2155">
        <v>34.389000000000003</v>
      </c>
    </row>
    <row r="2156" spans="1:3" x14ac:dyDescent="0.25">
      <c r="A2156" s="2">
        <v>45435</v>
      </c>
      <c r="B2156">
        <v>74.23</v>
      </c>
      <c r="C2156">
        <v>35.228000000000002</v>
      </c>
    </row>
    <row r="2157" spans="1:3" x14ac:dyDescent="0.25">
      <c r="A2157" s="2">
        <v>45436</v>
      </c>
      <c r="B2157">
        <v>74.040000000000006</v>
      </c>
      <c r="C2157">
        <v>34.115000000000002</v>
      </c>
    </row>
    <row r="2158" spans="1:3" x14ac:dyDescent="0.25">
      <c r="A2158" s="2">
        <v>45437</v>
      </c>
      <c r="B2158" t="e">
        <v>#N/A</v>
      </c>
      <c r="C2158" t="e">
        <v>#N/A</v>
      </c>
    </row>
    <row r="2159" spans="1:3" x14ac:dyDescent="0.25">
      <c r="A2159" s="2">
        <v>45438</v>
      </c>
      <c r="B2159" t="e">
        <v>#N/A</v>
      </c>
      <c r="C2159" t="e">
        <v>#N/A</v>
      </c>
    </row>
    <row r="2160" spans="1:3" x14ac:dyDescent="0.25">
      <c r="A2160" s="2">
        <v>45439</v>
      </c>
      <c r="B2160">
        <v>74.59</v>
      </c>
      <c r="C2160">
        <v>35.243000000000002</v>
      </c>
    </row>
    <row r="2161" spans="1:3" x14ac:dyDescent="0.25">
      <c r="A2161" s="2">
        <v>45440</v>
      </c>
      <c r="B2161">
        <v>73.010000000000005</v>
      </c>
      <c r="C2161">
        <v>33.533999999999999</v>
      </c>
    </row>
    <row r="2162" spans="1:3" x14ac:dyDescent="0.25">
      <c r="A2162" s="2">
        <v>45441</v>
      </c>
      <c r="B2162">
        <v>72.31</v>
      </c>
      <c r="C2162">
        <v>33.878999999999998</v>
      </c>
    </row>
    <row r="2163" spans="1:3" x14ac:dyDescent="0.25">
      <c r="A2163" s="2">
        <v>45442</v>
      </c>
      <c r="B2163">
        <v>73.95</v>
      </c>
      <c r="C2163">
        <v>35.192</v>
      </c>
    </row>
    <row r="2164" spans="1:3" x14ac:dyDescent="0.25">
      <c r="A2164" s="2">
        <v>45443</v>
      </c>
      <c r="B2164">
        <v>72.599999999999994</v>
      </c>
      <c r="C2164">
        <v>34.222999999999999</v>
      </c>
    </row>
    <row r="2165" spans="1:3" x14ac:dyDescent="0.25">
      <c r="A2165" s="2">
        <v>45444</v>
      </c>
      <c r="B2165" t="e">
        <v>#N/A</v>
      </c>
      <c r="C2165" t="e">
        <v>#N/A</v>
      </c>
    </row>
    <row r="2166" spans="1:3" x14ac:dyDescent="0.25">
      <c r="A2166" s="2">
        <v>45445</v>
      </c>
      <c r="B2166" t="e">
        <v>#N/A</v>
      </c>
      <c r="C2166" t="e">
        <v>#N/A</v>
      </c>
    </row>
    <row r="2167" spans="1:3" x14ac:dyDescent="0.25">
      <c r="A2167" s="2">
        <v>45446</v>
      </c>
      <c r="B2167">
        <v>73.05</v>
      </c>
      <c r="C2167">
        <v>36.014000000000003</v>
      </c>
    </row>
    <row r="2168" spans="1:3" x14ac:dyDescent="0.25">
      <c r="A2168" s="2">
        <v>45447</v>
      </c>
      <c r="B2168">
        <v>70.84</v>
      </c>
      <c r="C2168">
        <v>33.796999999999997</v>
      </c>
    </row>
    <row r="2169" spans="1:3" x14ac:dyDescent="0.25">
      <c r="A2169" s="2">
        <v>45448</v>
      </c>
      <c r="B2169">
        <v>70.34</v>
      </c>
      <c r="C2169">
        <v>33.354999999999997</v>
      </c>
    </row>
    <row r="2170" spans="1:3" x14ac:dyDescent="0.25">
      <c r="A2170" s="2">
        <v>45449</v>
      </c>
      <c r="B2170">
        <v>70.62</v>
      </c>
      <c r="C2170">
        <v>33.686</v>
      </c>
    </row>
    <row r="2171" spans="1:3" x14ac:dyDescent="0.25">
      <c r="A2171" s="2">
        <v>45450</v>
      </c>
      <c r="B2171">
        <v>69.91</v>
      </c>
      <c r="C2171">
        <v>33.109000000000002</v>
      </c>
    </row>
    <row r="2172" spans="1:3" x14ac:dyDescent="0.25">
      <c r="A2172" s="2">
        <v>45451</v>
      </c>
      <c r="B2172" t="e">
        <v>#N/A</v>
      </c>
      <c r="C2172" t="e">
        <v>#N/A</v>
      </c>
    </row>
    <row r="2173" spans="1:3" x14ac:dyDescent="0.25">
      <c r="A2173" s="2">
        <v>45452</v>
      </c>
      <c r="B2173" t="e">
        <v>#N/A</v>
      </c>
      <c r="C2173" t="e">
        <v>#N/A</v>
      </c>
    </row>
    <row r="2174" spans="1:3" x14ac:dyDescent="0.25">
      <c r="A2174" s="2">
        <v>45453</v>
      </c>
      <c r="B2174">
        <v>69.34</v>
      </c>
      <c r="C2174">
        <v>34.258000000000003</v>
      </c>
    </row>
    <row r="2175" spans="1:3" x14ac:dyDescent="0.25">
      <c r="A2175" s="2">
        <v>45454</v>
      </c>
      <c r="B2175">
        <v>69.180000000000007</v>
      </c>
      <c r="C2175">
        <v>34.284999999999997</v>
      </c>
    </row>
    <row r="2176" spans="1:3" x14ac:dyDescent="0.25">
      <c r="A2176" s="2">
        <v>45455</v>
      </c>
      <c r="B2176">
        <v>69.290000000000006</v>
      </c>
      <c r="C2176">
        <v>35.293999999999997</v>
      </c>
    </row>
    <row r="2177" spans="1:3" x14ac:dyDescent="0.25">
      <c r="A2177" s="2">
        <v>45456</v>
      </c>
      <c r="B2177">
        <v>69.27</v>
      </c>
      <c r="C2177">
        <v>35.723999999999997</v>
      </c>
    </row>
    <row r="2178" spans="1:3" x14ac:dyDescent="0.25">
      <c r="A2178" s="2">
        <v>45457</v>
      </c>
      <c r="B2178">
        <v>66.87</v>
      </c>
      <c r="C2178">
        <v>35.36</v>
      </c>
    </row>
    <row r="2179" spans="1:3" x14ac:dyDescent="0.25">
      <c r="A2179" s="2">
        <v>45458</v>
      </c>
      <c r="B2179" t="e">
        <v>#N/A</v>
      </c>
      <c r="C2179" t="e">
        <v>#N/A</v>
      </c>
    </row>
    <row r="2180" spans="1:3" x14ac:dyDescent="0.25">
      <c r="A2180" s="2">
        <v>45459</v>
      </c>
      <c r="B2180" t="e">
        <v>#N/A</v>
      </c>
      <c r="C2180" t="e">
        <v>#N/A</v>
      </c>
    </row>
    <row r="2181" spans="1:3" x14ac:dyDescent="0.25">
      <c r="A2181" s="2">
        <v>45460</v>
      </c>
      <c r="B2181">
        <v>66.59</v>
      </c>
      <c r="C2181">
        <v>34.21</v>
      </c>
    </row>
    <row r="2182" spans="1:3" x14ac:dyDescent="0.25">
      <c r="A2182" s="2">
        <v>45461</v>
      </c>
      <c r="B2182">
        <v>67.08</v>
      </c>
      <c r="C2182">
        <v>34.700000000000003</v>
      </c>
    </row>
    <row r="2183" spans="1:3" x14ac:dyDescent="0.25">
      <c r="A2183" s="2">
        <v>45462</v>
      </c>
      <c r="B2183">
        <v>68.849999999999994</v>
      </c>
      <c r="C2183">
        <v>35.338000000000001</v>
      </c>
    </row>
    <row r="2184" spans="1:3" x14ac:dyDescent="0.25">
      <c r="A2184" s="2">
        <v>45463</v>
      </c>
      <c r="B2184">
        <v>67.760000000000005</v>
      </c>
      <c r="C2184">
        <v>34.463999999999999</v>
      </c>
    </row>
    <row r="2185" spans="1:3" x14ac:dyDescent="0.25">
      <c r="A2185" s="2">
        <v>45464</v>
      </c>
      <c r="B2185">
        <v>66.72</v>
      </c>
      <c r="C2185">
        <v>33.936</v>
      </c>
    </row>
    <row r="2186" spans="1:3" x14ac:dyDescent="0.25">
      <c r="A2186" s="2">
        <v>45465</v>
      </c>
      <c r="B2186" t="e">
        <v>#N/A</v>
      </c>
      <c r="C2186" t="e">
        <v>#N/A</v>
      </c>
    </row>
    <row r="2187" spans="1:3" x14ac:dyDescent="0.25">
      <c r="A2187" s="2">
        <v>45466</v>
      </c>
      <c r="B2187" t="e">
        <v>#N/A</v>
      </c>
      <c r="C2187" t="e">
        <v>#N/A</v>
      </c>
    </row>
    <row r="2188" spans="1:3" x14ac:dyDescent="0.25">
      <c r="A2188" s="2">
        <v>45467</v>
      </c>
      <c r="B2188">
        <v>65.97</v>
      </c>
      <c r="C2188">
        <v>34.08</v>
      </c>
    </row>
    <row r="2189" spans="1:3" x14ac:dyDescent="0.25">
      <c r="A2189" s="2">
        <v>45468</v>
      </c>
      <c r="B2189">
        <v>67.290000000000006</v>
      </c>
      <c r="C2189">
        <v>34.853000000000002</v>
      </c>
    </row>
    <row r="2190" spans="1:3" x14ac:dyDescent="0.25">
      <c r="A2190" s="2">
        <v>45469</v>
      </c>
      <c r="B2190">
        <v>66.3</v>
      </c>
      <c r="C2190">
        <v>33.823999999999998</v>
      </c>
    </row>
    <row r="2191" spans="1:3" x14ac:dyDescent="0.25">
      <c r="A2191" s="2">
        <v>45470</v>
      </c>
      <c r="B2191">
        <v>66.069999999999993</v>
      </c>
      <c r="C2191">
        <v>34.564999999999998</v>
      </c>
    </row>
    <row r="2192" spans="1:3" x14ac:dyDescent="0.25">
      <c r="A2192" s="2">
        <v>45471</v>
      </c>
      <c r="B2192">
        <v>66.87</v>
      </c>
      <c r="C2192">
        <v>34.479999999999997</v>
      </c>
    </row>
    <row r="2193" spans="1:3" x14ac:dyDescent="0.25">
      <c r="A2193" s="2">
        <v>45472</v>
      </c>
      <c r="B2193" t="e">
        <v>#N/A</v>
      </c>
      <c r="C2193" t="e">
        <v>#N/A</v>
      </c>
    </row>
    <row r="2194" spans="1:3" x14ac:dyDescent="0.25">
      <c r="A2194" s="2">
        <v>45473</v>
      </c>
      <c r="B2194" t="e">
        <v>#N/A</v>
      </c>
      <c r="C2194" t="e">
        <v>#N/A</v>
      </c>
    </row>
    <row r="2195" spans="1:3" x14ac:dyDescent="0.25">
      <c r="A2195" s="2">
        <v>45474</v>
      </c>
      <c r="B2195" t="e">
        <v>#N/A</v>
      </c>
      <c r="C2195">
        <v>34.619998931884766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2024-07-03T02:42:08Z</dcterms:modified>
</cp:coreProperties>
</file>