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xr:revisionPtr revIDLastSave="96" documentId="8_{A9AD5361-43D2-4F5F-9BEB-87552B03F638}" xr6:coauthVersionLast="47" xr6:coauthVersionMax="47" xr10:uidLastSave="{54AD5F4B-5341-44DC-8F3A-D76B330AB893}"/>
  <bookViews>
    <workbookView xWindow="-120" yWindow="-120" windowWidth="29040" windowHeight="15720" firstSheet="1" xr2:uid="{00000000-000D-0000-FFFF-FFFF00000000}"/>
  </bookViews>
  <sheets>
    <sheet name="Group Contribution Log" sheetId="3" r:id="rId1"/>
    <sheet name="Weekly Activity Log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P10" i="3"/>
  <c r="P12" i="3"/>
  <c r="P13" i="3"/>
  <c r="P14" i="3"/>
  <c r="P15" i="3"/>
  <c r="Q11" i="3"/>
  <c r="Q12" i="3"/>
  <c r="Q13" i="3"/>
  <c r="Q14" i="3"/>
  <c r="Q15" i="3"/>
  <c r="Q10" i="3"/>
  <c r="P18" i="3" l="1"/>
  <c r="R12" i="3"/>
  <c r="R10" i="3"/>
  <c r="R11" i="3"/>
  <c r="R13" i="3"/>
  <c r="R14" i="3"/>
  <c r="R15" i="3"/>
  <c r="R18" i="3" l="1"/>
  <c r="S10" i="3" s="1"/>
  <c r="U10" i="3" s="1"/>
  <c r="S12" i="3" l="1"/>
  <c r="U12" i="3" s="1"/>
  <c r="S11" i="3"/>
  <c r="U11" i="3" s="1"/>
  <c r="S13" i="3"/>
  <c r="U13" i="3" s="1"/>
  <c r="S14" i="3"/>
  <c r="U14" i="3" s="1"/>
  <c r="S15" i="3"/>
  <c r="U15" i="3" s="1"/>
  <c r="U19" i="3" l="1"/>
  <c r="U18" i="3"/>
  <c r="U20" i="3"/>
</calcChain>
</file>

<file path=xl/sharedStrings.xml><?xml version="1.0" encoding="utf-8"?>
<sst xmlns="http://schemas.openxmlformats.org/spreadsheetml/2006/main" count="202" uniqueCount="120">
  <si>
    <t>Course</t>
  </si>
  <si>
    <t xml:space="preserve">CS3343 </t>
  </si>
  <si>
    <t>Term</t>
  </si>
  <si>
    <t>2022-23 Semester A</t>
  </si>
  <si>
    <t xml:space="preserve">Project No. </t>
  </si>
  <si>
    <t>Project Name/Title</t>
  </si>
  <si>
    <t xml:space="preserve">River Crossing Game 
(with customizable puzzle and solver)
</t>
  </si>
  <si>
    <t>No. of Team Members</t>
  </si>
  <si>
    <t>Project Manager Name</t>
  </si>
  <si>
    <t>Chin Man Chong</t>
    <phoneticPr fontId="13" type="noConversion"/>
  </si>
  <si>
    <t>Student ID</t>
  </si>
  <si>
    <t>Name (Last, First)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</si>
  <si>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</si>
  <si>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</si>
  <si>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</si>
  <si>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</si>
  <si>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</si>
  <si>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</si>
  <si>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</si>
  <si>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</si>
  <si>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</si>
  <si>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</si>
  <si>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</si>
  <si>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</si>
  <si>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</si>
  <si>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Total</t>
  </si>
  <si>
    <t>Student</t>
  </si>
  <si>
    <t>Relative</t>
  </si>
  <si>
    <t>Contribution</t>
  </si>
  <si>
    <t>Group Mark</t>
    <phoneticPr fontId="13" type="noConversion"/>
  </si>
  <si>
    <t xml:space="preserve">Final Adjusted </t>
  </si>
  <si>
    <t xml:space="preserve">Chau Wai Tong </t>
  </si>
  <si>
    <t>Chau Tsun Yu</t>
  </si>
  <si>
    <t>Fung King Shun</t>
  </si>
  <si>
    <t>Lam Kin Hei</t>
  </si>
  <si>
    <t>Total Effort</t>
  </si>
  <si>
    <t>Max</t>
  </si>
  <si>
    <t>Average</t>
  </si>
  <si>
    <t>Min</t>
  </si>
  <si>
    <t>Time period by
week number</t>
  </si>
  <si>
    <r>
      <rPr>
        <sz val="16"/>
        <color rgb="FF000000"/>
        <rFont val="新細明體"/>
        <family val="1"/>
        <charset val="136"/>
      </rPr>
      <t xml:space="preserve">Weekly Activity Log of </t>
    </r>
    <r>
      <rPr>
        <b/>
        <sz val="16"/>
        <color rgb="FF000000"/>
        <rFont val="新細明體"/>
        <family val="1"/>
        <charset val="136"/>
      </rPr>
      <t>Group 28</t>
    </r>
  </si>
  <si>
    <t>Routine Meeting
Attendees</t>
  </si>
  <si>
    <t>Logged By</t>
  </si>
  <si>
    <t>Week 1
(week 35, 2022)</t>
  </si>
  <si>
    <t xml:space="preserve">Objectives: </t>
  </si>
  <si>
    <t>Brainstorm project ideas, and discuss project direction.</t>
  </si>
  <si>
    <t>All members</t>
  </si>
  <si>
    <t>Jerry</t>
  </si>
  <si>
    <t xml:space="preserve">Completed Tasks: </t>
  </si>
  <si>
    <t>Discussed software architecture (incl: front-end &amp; back-end), brainstormed project titles (incl: web application, mobile app, console games)</t>
  </si>
  <si>
    <t xml:space="preserve">Next Tasks: </t>
  </si>
  <si>
    <t xml:space="preserve">Each member present at least one project idea suggestion and the initial feasibility studies.
Vote for one of the ideas for starting the project. </t>
  </si>
  <si>
    <t>Week 2
(week 36, 2022)</t>
  </si>
  <si>
    <t xml:space="preserve">Each member presents their finding and investigates different project idea and their pros and cons. </t>
  </si>
  <si>
    <t>Project idea suggestions: Cross River Game/by Jerry; Battle Ship Game/by Julian; Mastermind/by Sam; Game Solver/by Peter
Voting result: Project title -&gt; Cross River Game with Solver.
Discussed Project Jobs distributions.
Created a GitHub repository.</t>
  </si>
  <si>
    <t>Futher study about the game flow/by Jerry &amp; Brian, logic/by Julian, UI/by Sam, solver/by Peter, &amp; basic test cases+report/by Brian.</t>
  </si>
  <si>
    <t>Week 3
(week 37, 2022)</t>
  </si>
  <si>
    <t>Create an initial plan, and discuss the scope of the project. 
And start to develop use case specifications.</t>
  </si>
  <si>
    <t xml:space="preserve">Rename project title -&gt; River Crossing Puzzle with Solver
Project scope decided:  Full console UI (maybe with colour text), Custom game mode, Default game mode (with easy, normal, and hard levels), Solver mode (algorithm without AI) </t>
  </si>
  <si>
    <t>Further studies of Report template/by Jerry, Coding: UI/by Sam, Logic/by Julian, Solver/by Peter, Test report &amp; test cases/by Brian.</t>
  </si>
  <si>
    <t>Week 4
(week 38, 2022)</t>
  </si>
  <si>
    <t>Enter the coding stage (phase 1). 
Discuss program implementation details, game flow and logic. 
Create the first version of the class diagram.</t>
  </si>
  <si>
    <t>Decided High-level game flow.
Appointed JSON struct file as game logic (for open-close principle purposes)
Discussed and decided on Project Development Methodology -&gt; Overall in Concurrent Engineering Model + Each module in Spiral Model</t>
  </si>
  <si>
    <t>Study bug report format &amp; test cases/by Brian. Continue writing the project plan by Jerry
Forecast phase 1 completion date by rounding up coding progress/by Sam, Peter &amp; Julian</t>
    <phoneticPr fontId="13" type="noConversion"/>
  </si>
  <si>
    <t>Week 5
(week 39, 2022)</t>
  </si>
  <si>
    <t>Develop a river crossing game prototype. 
Write about the constraints and develop tools for the report.
Coding progress (deadline of each phase) discussions.</t>
  </si>
  <si>
    <t>Decided mid-Oct as the coding deadline for version 1.0
Pre-Release v0.1.0 merged on GitHub
Initial game flow decided in 3 levels-&gt; easy, normal, hard + custom rule</t>
  </si>
  <si>
    <t xml:space="preserve">Tasks in Progress: </t>
  </si>
  <si>
    <t>Coding of UI/by Sam; Logic/by Julian; Solver/by Peter; Test cases study/by Brian.
Project reports drafted/by Jerry.
Bug report template &amp; draft/by Brain.</t>
  </si>
  <si>
    <t>Test cases coding preparation/by Brain. Include more detail in the analysis and design report
UI colour text study/by Sam.
Improve logic engine from O(n^2) to O(n)/by Julian.</t>
    <phoneticPr fontId="13" type="noConversion"/>
  </si>
  <si>
    <t>Week 6
(week 40, 2022)</t>
  </si>
  <si>
    <t>Record the game prototype release and its feature, and continue to develop different functions and game modes. 
Start writing test cases.</t>
  </si>
  <si>
    <t>Logic engine prototype in O(n) completed.
Test cases sudo-code completed.</t>
  </si>
  <si>
    <t>Coding of UI/by Sam; Logic/by Julian; Solver/by Peter; Test cases study/by Brian.
Coding test cases/by Brain.
Project reports drafted/by Jerry.
Bug report template &amp; draft/by Brain.
UI colour text study/by Sam.</t>
  </si>
  <si>
    <t>Test cases trials on UI + logic module/by Brain.</t>
  </si>
  <si>
    <t>Week 7
(week 41, 2022)</t>
  </si>
  <si>
    <t>Develop solver logic. And continue program testing for the gaming part. Write a more detail project plan.</t>
  </si>
  <si>
    <t>Pre-Release v0.9.5 merged on GitHub.
Bug report template/formate decided.</t>
  </si>
  <si>
    <t>Coding of UI/by Sam; Logic/by Julian; Solver/by Peter; Test cases study/by Brian.
Coding test cases/by Brain.
Project reports drafted/by Jerry.
UI colour text study/by Sam.
Test cases trials on UI + logic module/by Brain.</t>
  </si>
  <si>
    <t>Write project development methodology section on the report/by Julian</t>
  </si>
  <si>
    <t>Week 8
(week 42, 2022)</t>
  </si>
  <si>
    <t>Fix some bugs accounting for the testing results. 
Record the change in the report, writing more about the design detail.</t>
  </si>
  <si>
    <t>The project development methodology section finished writing.
UI colour text display works smoothly under Windows &amp; Linux OSs.
The first game prototype was completed.
Pre-Release v1.0.0 merged on GitHub.</t>
  </si>
  <si>
    <t>Coding test cases/by Brain.
Project reports drafted/by Jerry, and Julian.
Test cases trials on UI + logic module/by Brain.</t>
  </si>
  <si>
    <t>Finetune coding and rewrite to apply coding patterns. UI module/by Sam, Logic module/by Julian.
High-level use-case descriptions &amp; diagrams, sequence diagram/by Jerry
Module level classes diagram &amp; sequence diagrams/by Sam, Peter &amp; Julian.
Bug reports writing/by Brain.
Export project jar, then test run on different OSs (Windows 10, Linux, IOS)/by Julian</t>
  </si>
  <si>
    <t>Week 9
(week 43, 2022)</t>
  </si>
  <si>
    <t>Release the solver version, and write the usage method on the report. 
Start testing the solver.
Re-discuss game flow to decide on easy, normal &amp; hard game modes.</t>
  </si>
  <si>
    <t>jar file test runs on different OSs (Windows 10, Linux, IOS) finished.</t>
  </si>
  <si>
    <t>Finetune coding and rewrite to apply coding patterns. UI module/by Sam, Logic module/by Julian.
Finetune test cases/by Brain.
Project reports drafted/by Jerry, Brian, Peter, and Julian.
Bug reports writing/by Brain.</t>
  </si>
  <si>
    <t>Write Normal game rule/by Julian</t>
  </si>
  <si>
    <t>Week 10
(week 44, 2022)</t>
  </si>
  <si>
    <t xml:space="preserve">Finalize written all the testing results in testing and bug reports. 
And wrote the user guide and installation environment.
Discuss code refactoring. </t>
  </si>
  <si>
    <t>Code rewriting completed -&gt; Singletone, Command pattern &amp; Factory pattern in UI module; Factory pattern in the Logic module.
High-level use-case descriptions &amp; diagrams, sequence diagram completed.
Module level classes diagram &amp; sequence diagrams completed.
11 Bug reports finished using Bugzilla.
Family.json rule for normal game mode finished.</t>
  </si>
  <si>
    <t>Finetune test cases/by Brain.
Project reports drafted/by Jerry, Brian, Peter, and Julian.</t>
  </si>
  <si>
    <t>Write detail descriptions of all diagrams/by Sam, Peter, Jerry &amp; Julian
Rewrite ActivityLog with tasks details and responses members/by Jerry
Discuss project ppt &amp; code refactoring.</t>
  </si>
  <si>
    <t>Week 11
(week 45, 2022)</t>
  </si>
  <si>
    <t>Re-discuss code refactoring details to improve code quality and time complexity. 
Re-discuss ppt for the presentation meeting.</t>
  </si>
  <si>
    <t>Rewrite ActivityLog completed.
Details descriptions of diagrams added to the project.</t>
  </si>
  <si>
    <t>Adding more detail and explanation in the report/ by Jerry. 
Conduct more testing/ by Brian.</t>
  </si>
  <si>
    <t xml:space="preserve">Continue review and modify code by Julian, Peter and Sam. </t>
  </si>
  <si>
    <t>Week 12
(week 46, 2022)</t>
  </si>
  <si>
    <t>Finalize all code, project plan, analysis and design, testing and bug reports.</t>
  </si>
  <si>
    <t>Jobs allocation for the presentation slides.</t>
  </si>
  <si>
    <t>Each member works on the presentation slide. Jerry: introduction, background, technology part. Brian: testing, debugging. Julian: project plan, methodology. Peter and Sam: Product part, design pattern, game flow.</t>
  </si>
  <si>
    <t>Finish the presentation slides. 
Modification of contents: 
  Project Plan Abstract/by Peter; 
  Design Constraints/by Julian; 
  Puzzle UI class diagram/by Sam
Preparing program execution demo/by Peter.</t>
  </si>
  <si>
    <t>Week 13-1
(week 47, 2022)</t>
  </si>
  <si>
    <t xml:space="preserve">Prepare for the presentation slide, and start some rehearsal about the presentation </t>
  </si>
  <si>
    <t>All members</t>
    <phoneticPr fontId="13" type="noConversion"/>
  </si>
  <si>
    <t>Rehearsal about the presentation with time measures &amp; run-down management. 
Modification of slide flow and content/by Jerry and Brian.
Modification of Puzzle UI class diagram/by Sam.</t>
  </si>
  <si>
    <t>Modify some slides and presentation flow. 
Modification of contents: Project Plan Abstract/by Peter; Design Contraints/by Julian.</t>
  </si>
  <si>
    <t>Continue to rehearse the presentation to ensure all things go right &amp; within the 20min time limit.</t>
  </si>
  <si>
    <t>Week 13-2
(week 47, 2022)</t>
  </si>
  <si>
    <t>Presentation rehearsal.</t>
  </si>
  <si>
    <t>Rehearsal</t>
  </si>
  <si>
    <t>Modification of contents: Project Plan Abstract/by Peter; Design Contraints/by Julian.
Modify contents of Project schedule, tracking &amp; control section/by Julian.</t>
  </si>
  <si>
    <t>Close the project: Finalize all documentation, and program packaging and submit to Canvas.</t>
  </si>
  <si>
    <t>Week 14
(week 48, 2022)</t>
  </si>
  <si>
    <t>Project closing</t>
  </si>
  <si>
    <t>Complete rewrite of the contents of Project Plan Abstract/by Peter; Design Constraints/by Julian. 
Completed rewrite of the contents of the Project schedule, tracking &amp; control section/by Julian.
Project closing/by Peter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</si>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</sst>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u/>
      <sz val="11"/>
      <color theme="11"/>
      <name val="新細明體"/>
      <family val="2"/>
      <scheme val="minor"/>
    </font>
    <font>
      <b/>
      <sz val="11"/>
      <color theme="9" tint="-0.249977111117893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6"/>
      <color rgb="FF000000"/>
      <name val="新細明體"/>
      <family val="1"/>
      <charset val="136"/>
    </font>
    <font>
      <b/>
      <sz val="16"/>
      <color rgb="FF00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40" xfId="0" applyFont="1" applyBorder="1" applyAlignment="1">
      <alignment horizontal="right" vertical="center"/>
    </xf>
    <xf numFmtId="0" fontId="1" fillId="0" borderId="41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right" vertical="center"/>
    </xf>
    <xf numFmtId="0" fontId="1" fillId="0" borderId="44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left" vertical="center" wrapText="1"/>
    </xf>
    <xf numFmtId="0" fontId="0" fillId="3" borderId="0" xfId="0" applyFill="1"/>
    <xf numFmtId="0" fontId="12" fillId="4" borderId="39" xfId="0" applyFont="1" applyFill="1" applyBorder="1" applyAlignment="1">
      <alignment horizontal="center" vertical="center" wrapText="1"/>
    </xf>
    <xf numFmtId="0" fontId="12" fillId="4" borderId="45" xfId="0" applyFont="1" applyFill="1" applyBorder="1" applyAlignment="1">
      <alignment horizontal="right" vertical="center"/>
    </xf>
    <xf numFmtId="0" fontId="14" fillId="4" borderId="46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 wrapText="1"/>
    </xf>
    <xf numFmtId="0" fontId="12" fillId="4" borderId="48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6" builtinId="9" hidden="1"/>
    <cellStyle name="Followed Hyperlink" xfId="18" builtinId="9" hidden="1"/>
    <cellStyle name="Followed Hyperlink" xfId="12" builtinId="9" hidden="1"/>
    <cellStyle name="Followed Hyperlink" xfId="10" builtinId="9" hidden="1"/>
    <cellStyle name="Followed Hyperlink" xfId="16" builtinId="9" hidden="1"/>
    <cellStyle name="Followed Hyperlink" xfId="8" builtinId="9" hidden="1"/>
    <cellStyle name="Followed Hyperlink" xfId="4" builtinId="9" hidden="1"/>
    <cellStyle name="Followed Hyperlink" xfId="14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125" zoomScaleNormal="125" zoomScalePageLayoutView="125" workbookViewId="0">
      <selection activeCell="D5" sqref="D5"/>
    </sheetView>
  </sheetViews>
  <sheetFormatPr defaultColWidth="8.85546875" defaultRowHeight="15.7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4" customWidth="1"/>
  </cols>
  <sheetData>
    <row r="1" spans="1:22">
      <c r="A1" s="1" t="s">
        <v>0</v>
      </c>
      <c r="B1" s="1" t="s">
        <v>1</v>
      </c>
    </row>
    <row r="2" spans="1:22">
      <c r="A2" s="1" t="s">
        <v>2</v>
      </c>
      <c r="B2" s="1" t="s">
        <v>3</v>
      </c>
    </row>
    <row r="4" spans="1:22" ht="16.5">
      <c r="A4" s="3" t="s">
        <v>4</v>
      </c>
      <c r="B4">
        <v>28</v>
      </c>
    </row>
    <row r="5" spans="1:22" ht="75.75">
      <c r="A5" s="3" t="s">
        <v>5</v>
      </c>
      <c r="B5" s="80" t="s">
        <v>6</v>
      </c>
    </row>
    <row r="6" spans="1:22" ht="16.5">
      <c r="A6" s="3" t="s">
        <v>7</v>
      </c>
      <c r="B6" s="16">
        <v>5</v>
      </c>
    </row>
    <row r="7" spans="1:22" ht="16.5">
      <c r="A7" s="3" t="s">
        <v>8</v>
      </c>
      <c r="B7" t="s">
        <v>9</v>
      </c>
    </row>
    <row r="8" spans="1:22" ht="16.5" thickBot="1"/>
    <row r="9" spans="1:22" ht="16.5">
      <c r="A9" s="37" t="s">
        <v>10</v>
      </c>
      <c r="B9" s="38" t="s">
        <v>11</v>
      </c>
      <c r="C9" s="12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3" t="s">
        <v>23</v>
      </c>
      <c r="O9" s="14" t="s">
        <v>24</v>
      </c>
      <c r="P9" s="22" t="s">
        <v>25</v>
      </c>
      <c r="Q9" s="12" t="s">
        <v>26</v>
      </c>
      <c r="R9" s="13" t="s">
        <v>27</v>
      </c>
      <c r="S9" s="13" t="s">
        <v>28</v>
      </c>
      <c r="T9" s="13" t="s">
        <v>29</v>
      </c>
      <c r="U9" s="25" t="s">
        <v>30</v>
      </c>
      <c r="V9" s="4"/>
    </row>
    <row r="10" spans="1:22" ht="16.5">
      <c r="A10" s="40"/>
      <c r="B10" s="39" t="s">
        <v>9</v>
      </c>
      <c r="C10" s="31">
        <v>10</v>
      </c>
      <c r="D10" s="31">
        <v>10</v>
      </c>
      <c r="E10" s="31">
        <v>10</v>
      </c>
      <c r="F10" s="31">
        <v>10</v>
      </c>
      <c r="G10" s="31">
        <v>10</v>
      </c>
      <c r="H10" s="31">
        <v>10</v>
      </c>
      <c r="I10" s="31">
        <v>10</v>
      </c>
      <c r="J10" s="31">
        <v>10</v>
      </c>
      <c r="K10" s="31">
        <v>10</v>
      </c>
      <c r="L10" s="31">
        <v>10</v>
      </c>
      <c r="M10" s="31">
        <v>10</v>
      </c>
      <c r="N10" s="31">
        <v>10</v>
      </c>
      <c r="O10" s="31">
        <v>10</v>
      </c>
      <c r="P10" s="23">
        <f>SUM(C10:O10)</f>
        <v>130</v>
      </c>
      <c r="Q10" s="19" t="str">
        <f>B10</f>
        <v>Chin Man Chong</v>
      </c>
      <c r="R10" s="17">
        <f>(P10/$P$18*$B$6)</f>
        <v>1</v>
      </c>
      <c r="S10" s="29">
        <f t="shared" ref="S10:S15" si="0">R10/$R$18</f>
        <v>1</v>
      </c>
      <c r="T10" s="17"/>
      <c r="U10" s="26">
        <f>S10*T10</f>
        <v>0</v>
      </c>
    </row>
    <row r="11" spans="1:22" ht="16.5">
      <c r="A11" s="40"/>
      <c r="B11" s="39" t="s">
        <v>31</v>
      </c>
      <c r="C11" s="31">
        <v>10</v>
      </c>
      <c r="D11" s="31">
        <v>10</v>
      </c>
      <c r="E11" s="31">
        <v>10</v>
      </c>
      <c r="F11" s="31">
        <v>10</v>
      </c>
      <c r="G11" s="31">
        <v>10</v>
      </c>
      <c r="H11" s="31">
        <v>10</v>
      </c>
      <c r="I11" s="31">
        <v>10</v>
      </c>
      <c r="J11" s="31">
        <v>10</v>
      </c>
      <c r="K11" s="31">
        <v>10</v>
      </c>
      <c r="L11" s="31">
        <v>10</v>
      </c>
      <c r="M11" s="31">
        <v>10</v>
      </c>
      <c r="N11" s="31">
        <v>10</v>
      </c>
      <c r="O11" s="31">
        <v>10</v>
      </c>
      <c r="P11" s="23">
        <f t="shared" ref="P11:P15" si="1">SUM(C11:O11)</f>
        <v>130</v>
      </c>
      <c r="Q11" s="19" t="str">
        <f t="shared" ref="Q11:Q15" si="2">B11</f>
        <v xml:space="preserve">Chau Wai Tong </v>
      </c>
      <c r="R11" s="17">
        <f>P11/$P$18*$B$6</f>
        <v>1</v>
      </c>
      <c r="S11" s="29">
        <f t="shared" si="0"/>
        <v>1</v>
      </c>
      <c r="T11" s="17"/>
      <c r="U11" s="26">
        <f t="shared" ref="U11:U15" si="3">S11*T11</f>
        <v>0</v>
      </c>
    </row>
    <row r="12" spans="1:22" ht="16.5">
      <c r="A12" s="40"/>
      <c r="B12" s="39" t="s">
        <v>32</v>
      </c>
      <c r="C12" s="31">
        <v>10</v>
      </c>
      <c r="D12" s="31">
        <v>10</v>
      </c>
      <c r="E12" s="31">
        <v>10</v>
      </c>
      <c r="F12" s="31">
        <v>10</v>
      </c>
      <c r="G12" s="31">
        <v>10</v>
      </c>
      <c r="H12" s="31">
        <v>10</v>
      </c>
      <c r="I12" s="31">
        <v>10</v>
      </c>
      <c r="J12" s="31">
        <v>10</v>
      </c>
      <c r="K12" s="31">
        <v>10</v>
      </c>
      <c r="L12" s="31">
        <v>10</v>
      </c>
      <c r="M12" s="31">
        <v>10</v>
      </c>
      <c r="N12" s="31">
        <v>10</v>
      </c>
      <c r="O12" s="31">
        <v>10</v>
      </c>
      <c r="P12" s="23">
        <f t="shared" si="1"/>
        <v>130</v>
      </c>
      <c r="Q12" s="19" t="str">
        <f t="shared" si="2"/>
        <v>Chau Tsun Yu</v>
      </c>
      <c r="R12" s="17">
        <f>P12/$P$18*$B$6</f>
        <v>1</v>
      </c>
      <c r="S12" s="29">
        <f t="shared" si="0"/>
        <v>1</v>
      </c>
      <c r="T12" s="17"/>
      <c r="U12" s="26">
        <f t="shared" si="3"/>
        <v>0</v>
      </c>
    </row>
    <row r="13" spans="1:22" ht="16.5">
      <c r="A13" s="40"/>
      <c r="B13" s="39" t="s">
        <v>33</v>
      </c>
      <c r="C13" s="31">
        <v>10</v>
      </c>
      <c r="D13" s="31">
        <v>10</v>
      </c>
      <c r="E13" s="31">
        <v>10</v>
      </c>
      <c r="F13" s="31">
        <v>10</v>
      </c>
      <c r="G13" s="31">
        <v>10</v>
      </c>
      <c r="H13" s="31">
        <v>10</v>
      </c>
      <c r="I13" s="31">
        <v>10</v>
      </c>
      <c r="J13" s="31">
        <v>10</v>
      </c>
      <c r="K13" s="31">
        <v>10</v>
      </c>
      <c r="L13" s="31">
        <v>10</v>
      </c>
      <c r="M13" s="31">
        <v>10</v>
      </c>
      <c r="N13" s="31">
        <v>10</v>
      </c>
      <c r="O13" s="31">
        <v>10</v>
      </c>
      <c r="P13" s="23">
        <f t="shared" si="1"/>
        <v>130</v>
      </c>
      <c r="Q13" s="19" t="str">
        <f t="shared" si="2"/>
        <v>Fung King Shun</v>
      </c>
      <c r="R13" s="17">
        <f>P13/$P$18*$B$6</f>
        <v>1</v>
      </c>
      <c r="S13" s="29">
        <f t="shared" si="0"/>
        <v>1</v>
      </c>
      <c r="T13" s="17"/>
      <c r="U13" s="26">
        <f t="shared" si="3"/>
        <v>0</v>
      </c>
    </row>
    <row r="14" spans="1:22" ht="16.5">
      <c r="A14" s="40">
        <v>56618753</v>
      </c>
      <c r="B14" s="39" t="s">
        <v>34</v>
      </c>
      <c r="C14" s="31">
        <v>10</v>
      </c>
      <c r="D14" s="31">
        <v>10</v>
      </c>
      <c r="E14" s="31">
        <v>10</v>
      </c>
      <c r="F14" s="31">
        <v>10</v>
      </c>
      <c r="G14" s="31">
        <v>10</v>
      </c>
      <c r="H14" s="31">
        <v>10</v>
      </c>
      <c r="I14" s="31">
        <v>10</v>
      </c>
      <c r="J14" s="31">
        <v>10</v>
      </c>
      <c r="K14" s="31">
        <v>10</v>
      </c>
      <c r="L14" s="31">
        <v>10</v>
      </c>
      <c r="M14" s="31">
        <v>10</v>
      </c>
      <c r="N14" s="31">
        <v>10</v>
      </c>
      <c r="O14" s="31">
        <v>10</v>
      </c>
      <c r="P14" s="23">
        <f t="shared" si="1"/>
        <v>130</v>
      </c>
      <c r="Q14" s="19" t="str">
        <f t="shared" si="2"/>
        <v>Lam Kin Hei</v>
      </c>
      <c r="R14" s="17">
        <f>P14/$P$18*$B$6</f>
        <v>1</v>
      </c>
      <c r="S14" s="29">
        <f t="shared" si="0"/>
        <v>1</v>
      </c>
      <c r="T14" s="17"/>
      <c r="U14" s="26">
        <f t="shared" si="3"/>
        <v>0</v>
      </c>
    </row>
    <row r="15" spans="1:22" ht="16.5">
      <c r="A15" s="40"/>
      <c r="B15" s="39"/>
      <c r="C15" s="7"/>
      <c r="D15" s="6"/>
      <c r="E15" s="6"/>
      <c r="F15" s="6"/>
      <c r="G15" s="6"/>
      <c r="H15" s="8"/>
      <c r="I15" s="6"/>
      <c r="J15" s="6"/>
      <c r="K15" s="6"/>
      <c r="L15" s="6"/>
      <c r="M15" s="6"/>
      <c r="N15" s="8"/>
      <c r="O15" s="8"/>
      <c r="P15" s="23">
        <f t="shared" si="1"/>
        <v>0</v>
      </c>
      <c r="Q15" s="19">
        <f t="shared" si="2"/>
        <v>0</v>
      </c>
      <c r="R15" s="17">
        <f>P15/$P$18*$B$6</f>
        <v>0</v>
      </c>
      <c r="S15" s="29">
        <f t="shared" si="0"/>
        <v>0</v>
      </c>
      <c r="T15" s="17"/>
      <c r="U15" s="26">
        <f t="shared" si="3"/>
        <v>0</v>
      </c>
    </row>
    <row r="16" spans="1:22" ht="16.5">
      <c r="A16" s="40"/>
      <c r="B16" s="39"/>
      <c r="C16" s="7"/>
      <c r="D16" s="6"/>
      <c r="E16" s="6"/>
      <c r="F16" s="6"/>
      <c r="G16" s="6"/>
      <c r="H16" s="8"/>
      <c r="I16" s="6"/>
      <c r="J16" s="6"/>
      <c r="K16" s="6"/>
      <c r="L16" s="6"/>
      <c r="M16" s="6"/>
      <c r="N16" s="8"/>
      <c r="O16" s="8"/>
      <c r="P16" s="23"/>
      <c r="Q16" s="19"/>
      <c r="R16" s="17"/>
      <c r="S16" s="29"/>
      <c r="T16" s="17"/>
      <c r="U16" s="26"/>
    </row>
    <row r="17" spans="1:21" ht="17.25" thickBot="1">
      <c r="A17" s="41"/>
      <c r="B17" s="42"/>
      <c r="C17" s="9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1"/>
      <c r="O17" s="11"/>
      <c r="P17" s="24"/>
      <c r="Q17" s="20"/>
      <c r="R17" s="21"/>
      <c r="S17" s="30"/>
      <c r="T17" s="21"/>
      <c r="U17" s="27"/>
    </row>
    <row r="18" spans="1:21" ht="16.5" thickBot="1">
      <c r="B18" s="15" t="s">
        <v>35</v>
      </c>
      <c r="C18" s="32">
        <f t="shared" ref="C18:O18" si="4">SUM(C10:C17)</f>
        <v>50</v>
      </c>
      <c r="D18" s="33">
        <f t="shared" si="4"/>
        <v>50</v>
      </c>
      <c r="E18" s="33">
        <f t="shared" si="4"/>
        <v>50</v>
      </c>
      <c r="F18" s="33">
        <f t="shared" si="4"/>
        <v>50</v>
      </c>
      <c r="G18" s="33">
        <f t="shared" si="4"/>
        <v>50</v>
      </c>
      <c r="H18" s="33">
        <f t="shared" si="4"/>
        <v>50</v>
      </c>
      <c r="I18" s="33">
        <f t="shared" si="4"/>
        <v>50</v>
      </c>
      <c r="J18" s="33">
        <f t="shared" si="4"/>
        <v>50</v>
      </c>
      <c r="K18" s="33">
        <f t="shared" si="4"/>
        <v>50</v>
      </c>
      <c r="L18" s="33">
        <f t="shared" si="4"/>
        <v>50</v>
      </c>
      <c r="M18" s="33">
        <f t="shared" si="4"/>
        <v>50</v>
      </c>
      <c r="N18" s="33">
        <f t="shared" si="4"/>
        <v>50</v>
      </c>
      <c r="O18" s="34">
        <f t="shared" si="4"/>
        <v>50</v>
      </c>
      <c r="P18" s="35">
        <f>SUM(C18:O18)</f>
        <v>650</v>
      </c>
      <c r="Q18" s="16" t="s">
        <v>36</v>
      </c>
      <c r="R18" s="18">
        <f>MAX(R10:R17)</f>
        <v>1</v>
      </c>
      <c r="T18" s="28" t="s">
        <v>37</v>
      </c>
      <c r="U18" s="17">
        <f>AVERAGE(U10:U17)</f>
        <v>0</v>
      </c>
    </row>
    <row r="19" spans="1:21">
      <c r="P19" s="5"/>
      <c r="T19" s="28" t="s">
        <v>36</v>
      </c>
      <c r="U19" s="17">
        <f>MAX(U10:U17)</f>
        <v>0</v>
      </c>
    </row>
    <row r="20" spans="1:21">
      <c r="T20" s="28" t="s">
        <v>38</v>
      </c>
      <c r="U20" s="17">
        <f>MIN(U10:U17)</f>
        <v>0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zoomScale="144" zoomScaleNormal="130" workbookViewId="0">
      <selection activeCell="C3" sqref="C3"/>
    </sheetView>
  </sheetViews>
  <sheetFormatPr defaultColWidth="18.28515625" defaultRowHeight="27" customHeight="1"/>
  <cols>
    <col min="1" max="1" width="19.7109375" style="2" customWidth="1"/>
    <col min="2" max="2" width="19.7109375" style="43" customWidth="1"/>
    <col min="3" max="3" width="101" style="2" customWidth="1"/>
    <col min="4" max="4" width="14.5703125" style="2" customWidth="1"/>
    <col min="5" max="5" width="14.140625" bestFit="1" customWidth="1"/>
  </cols>
  <sheetData>
    <row r="1" spans="1:6" s="58" customFormat="1" ht="63">
      <c r="A1" s="59" t="s">
        <v>39</v>
      </c>
      <c r="B1" s="60"/>
      <c r="C1" s="61" t="s">
        <v>40</v>
      </c>
      <c r="D1" s="62" t="s">
        <v>41</v>
      </c>
      <c r="E1" s="63" t="s">
        <v>42</v>
      </c>
    </row>
    <row r="2" spans="1:6" s="36" customFormat="1" ht="27" customHeight="1">
      <c r="A2" s="76" t="s">
        <v>43</v>
      </c>
      <c r="B2" s="52" t="s">
        <v>44</v>
      </c>
      <c r="C2" s="53" t="s">
        <v>45</v>
      </c>
      <c r="D2" s="67" t="s">
        <v>46</v>
      </c>
      <c r="E2" s="70" t="s">
        <v>47</v>
      </c>
      <c r="F2" s="46"/>
    </row>
    <row r="3" spans="1:6" s="36" customFormat="1" ht="33">
      <c r="A3" s="78"/>
      <c r="B3" s="50" t="s">
        <v>48</v>
      </c>
      <c r="C3" s="48" t="s">
        <v>49</v>
      </c>
      <c r="D3" s="68"/>
      <c r="E3" s="71"/>
      <c r="F3" s="46"/>
    </row>
    <row r="4" spans="1:6" s="36" customFormat="1" ht="33">
      <c r="A4" s="78"/>
      <c r="B4" s="51" t="s">
        <v>50</v>
      </c>
      <c r="C4" s="49" t="s">
        <v>51</v>
      </c>
      <c r="D4" s="68"/>
      <c r="E4" s="71"/>
      <c r="F4" s="46"/>
    </row>
    <row r="5" spans="1:6" s="36" customFormat="1" ht="27" customHeight="1">
      <c r="A5" s="76" t="s">
        <v>52</v>
      </c>
      <c r="B5" s="52" t="s">
        <v>44</v>
      </c>
      <c r="C5" s="53" t="s">
        <v>53</v>
      </c>
      <c r="D5" s="67" t="s">
        <v>46</v>
      </c>
      <c r="E5" s="70" t="s">
        <v>47</v>
      </c>
      <c r="F5" s="46"/>
    </row>
    <row r="6" spans="1:6" s="36" customFormat="1" ht="99">
      <c r="A6" s="78"/>
      <c r="B6" s="50" t="s">
        <v>48</v>
      </c>
      <c r="C6" s="48" t="s">
        <v>54</v>
      </c>
      <c r="D6" s="68"/>
      <c r="E6" s="71"/>
      <c r="F6" s="46"/>
    </row>
    <row r="7" spans="1:6" s="36" customFormat="1" ht="39">
      <c r="A7" s="79"/>
      <c r="B7" s="54" t="s">
        <v>50</v>
      </c>
      <c r="C7" s="55" t="s">
        <v>55</v>
      </c>
      <c r="D7" s="69"/>
      <c r="E7" s="72"/>
      <c r="F7" s="46"/>
    </row>
    <row r="8" spans="1:6" s="36" customFormat="1" ht="33">
      <c r="A8" s="77" t="s">
        <v>56</v>
      </c>
      <c r="B8" s="52" t="s">
        <v>44</v>
      </c>
      <c r="C8" s="47" t="s">
        <v>57</v>
      </c>
      <c r="D8" s="68" t="s">
        <v>46</v>
      </c>
      <c r="E8" s="71" t="s">
        <v>47</v>
      </c>
      <c r="F8" s="46"/>
    </row>
    <row r="9" spans="1:6" s="36" customFormat="1" ht="49.5">
      <c r="A9" s="78"/>
      <c r="B9" s="50" t="s">
        <v>48</v>
      </c>
      <c r="C9" s="47" t="s">
        <v>58</v>
      </c>
      <c r="D9" s="68"/>
      <c r="E9" s="71"/>
      <c r="F9" s="46"/>
    </row>
    <row r="10" spans="1:6" s="36" customFormat="1" ht="33">
      <c r="A10" s="78"/>
      <c r="B10" s="54" t="s">
        <v>50</v>
      </c>
      <c r="C10" s="56" t="s">
        <v>59</v>
      </c>
      <c r="D10" s="68"/>
      <c r="E10" s="71"/>
      <c r="F10" s="46"/>
    </row>
    <row r="11" spans="1:6" s="36" customFormat="1" ht="49.5">
      <c r="A11" s="76" t="s">
        <v>60</v>
      </c>
      <c r="B11" s="52" t="s">
        <v>44</v>
      </c>
      <c r="C11" s="53" t="s">
        <v>61</v>
      </c>
      <c r="D11" s="67" t="s">
        <v>46</v>
      </c>
      <c r="E11" s="70" t="s">
        <v>47</v>
      </c>
      <c r="F11" s="46"/>
    </row>
    <row r="12" spans="1:6" s="36" customFormat="1" ht="66">
      <c r="A12" s="78"/>
      <c r="B12" s="50" t="s">
        <v>48</v>
      </c>
      <c r="C12" s="47" t="s">
        <v>62</v>
      </c>
      <c r="D12" s="68"/>
      <c r="E12" s="71"/>
      <c r="F12" s="46"/>
    </row>
    <row r="13" spans="1:6" s="36" customFormat="1" ht="33">
      <c r="A13" s="78"/>
      <c r="B13" s="54" t="s">
        <v>50</v>
      </c>
      <c r="C13" s="56" t="s">
        <v>63</v>
      </c>
      <c r="D13" s="68"/>
      <c r="E13" s="71"/>
      <c r="F13" s="46"/>
    </row>
    <row r="14" spans="1:6" s="36" customFormat="1" ht="49.5">
      <c r="A14" s="76" t="s">
        <v>64</v>
      </c>
      <c r="B14" s="52" t="s">
        <v>44</v>
      </c>
      <c r="C14" s="53" t="s">
        <v>65</v>
      </c>
      <c r="D14" s="67" t="s">
        <v>46</v>
      </c>
      <c r="E14" s="70" t="s">
        <v>47</v>
      </c>
      <c r="F14" s="46"/>
    </row>
    <row r="15" spans="1:6" s="36" customFormat="1" ht="49.5">
      <c r="A15" s="78"/>
      <c r="B15" s="50" t="s">
        <v>48</v>
      </c>
      <c r="C15" s="47" t="s">
        <v>66</v>
      </c>
      <c r="D15" s="68"/>
      <c r="E15" s="71"/>
      <c r="F15" s="46"/>
    </row>
    <row r="16" spans="1:6" s="36" customFormat="1" ht="49.5">
      <c r="A16" s="78"/>
      <c r="B16" s="50" t="s">
        <v>67</v>
      </c>
      <c r="C16" s="47" t="s">
        <v>68</v>
      </c>
      <c r="D16" s="68"/>
      <c r="E16" s="71"/>
      <c r="F16" s="46"/>
    </row>
    <row r="17" spans="1:6" s="36" customFormat="1" ht="49.5">
      <c r="A17" s="78"/>
      <c r="B17" s="54" t="s">
        <v>50</v>
      </c>
      <c r="C17" s="56" t="s">
        <v>69</v>
      </c>
      <c r="D17" s="68"/>
      <c r="E17" s="71"/>
      <c r="F17" s="46"/>
    </row>
    <row r="18" spans="1:6" s="36" customFormat="1" ht="37.5" customHeight="1">
      <c r="A18" s="76" t="s">
        <v>70</v>
      </c>
      <c r="B18" s="52" t="s">
        <v>44</v>
      </c>
      <c r="C18" s="53" t="s">
        <v>71</v>
      </c>
      <c r="D18" s="67" t="s">
        <v>46</v>
      </c>
      <c r="E18" s="70" t="s">
        <v>47</v>
      </c>
      <c r="F18" s="46"/>
    </row>
    <row r="19" spans="1:6" s="36" customFormat="1" ht="33">
      <c r="A19" s="77"/>
      <c r="B19" s="50" t="s">
        <v>48</v>
      </c>
      <c r="C19" s="47" t="s">
        <v>72</v>
      </c>
      <c r="D19" s="68"/>
      <c r="E19" s="71"/>
      <c r="F19" s="46"/>
    </row>
    <row r="20" spans="1:6" s="36" customFormat="1" ht="82.5">
      <c r="A20" s="77"/>
      <c r="B20" s="50" t="s">
        <v>67</v>
      </c>
      <c r="C20" s="47" t="s">
        <v>73</v>
      </c>
      <c r="D20" s="68"/>
      <c r="E20" s="71"/>
      <c r="F20" s="46"/>
    </row>
    <row r="21" spans="1:6" s="36" customFormat="1" ht="27" customHeight="1">
      <c r="A21" s="77"/>
      <c r="B21" s="54" t="s">
        <v>50</v>
      </c>
      <c r="C21" s="56" t="s">
        <v>74</v>
      </c>
      <c r="D21" s="68"/>
      <c r="E21" s="71"/>
      <c r="F21" s="46"/>
    </row>
    <row r="22" spans="1:6" s="36" customFormat="1" ht="27" customHeight="1">
      <c r="A22" s="76" t="s">
        <v>75</v>
      </c>
      <c r="B22" s="52" t="s">
        <v>44</v>
      </c>
      <c r="C22" s="53" t="s">
        <v>76</v>
      </c>
      <c r="D22" s="67" t="s">
        <v>46</v>
      </c>
      <c r="E22" s="70" t="s">
        <v>47</v>
      </c>
      <c r="F22" s="46"/>
    </row>
    <row r="23" spans="1:6" s="36" customFormat="1" ht="33">
      <c r="A23" s="77"/>
      <c r="B23" s="50" t="s">
        <v>48</v>
      </c>
      <c r="C23" s="47" t="s">
        <v>77</v>
      </c>
      <c r="D23" s="68"/>
      <c r="E23" s="71"/>
      <c r="F23" s="46"/>
    </row>
    <row r="24" spans="1:6" s="36" customFormat="1" ht="82.5">
      <c r="A24" s="77"/>
      <c r="B24" s="50" t="s">
        <v>67</v>
      </c>
      <c r="C24" s="47" t="s">
        <v>78</v>
      </c>
      <c r="D24" s="68"/>
      <c r="E24" s="71"/>
      <c r="F24" s="46"/>
    </row>
    <row r="25" spans="1:6" s="36" customFormat="1" ht="27" customHeight="1">
      <c r="A25" s="77"/>
      <c r="B25" s="51" t="s">
        <v>50</v>
      </c>
      <c r="C25" s="56" t="s">
        <v>79</v>
      </c>
      <c r="D25" s="68"/>
      <c r="E25" s="71"/>
      <c r="F25" s="46"/>
    </row>
    <row r="26" spans="1:6" s="36" customFormat="1" ht="33">
      <c r="A26" s="64" t="s">
        <v>80</v>
      </c>
      <c r="B26" s="52" t="s">
        <v>44</v>
      </c>
      <c r="C26" s="53" t="s">
        <v>81</v>
      </c>
      <c r="D26" s="67" t="s">
        <v>46</v>
      </c>
      <c r="E26" s="70" t="s">
        <v>47</v>
      </c>
      <c r="F26" s="46"/>
    </row>
    <row r="27" spans="1:6" s="36" customFormat="1" ht="66">
      <c r="A27" s="65"/>
      <c r="B27" s="50" t="s">
        <v>48</v>
      </c>
      <c r="C27" s="47" t="s">
        <v>82</v>
      </c>
      <c r="D27" s="68"/>
      <c r="E27" s="71"/>
      <c r="F27" s="46"/>
    </row>
    <row r="28" spans="1:6" s="36" customFormat="1" ht="49.5">
      <c r="A28" s="65"/>
      <c r="B28" s="50" t="s">
        <v>67</v>
      </c>
      <c r="C28" s="47" t="s">
        <v>83</v>
      </c>
      <c r="D28" s="68"/>
      <c r="E28" s="71"/>
      <c r="F28" s="46"/>
    </row>
    <row r="29" spans="1:6" s="36" customFormat="1" ht="82.5">
      <c r="A29" s="66"/>
      <c r="B29" s="54" t="s">
        <v>50</v>
      </c>
      <c r="C29" s="57" t="s">
        <v>84</v>
      </c>
      <c r="D29" s="69"/>
      <c r="E29" s="72"/>
      <c r="F29" s="46"/>
    </row>
    <row r="30" spans="1:6" s="36" customFormat="1" ht="49.5">
      <c r="A30" s="64" t="s">
        <v>85</v>
      </c>
      <c r="B30" s="52" t="s">
        <v>44</v>
      </c>
      <c r="C30" s="53" t="s">
        <v>86</v>
      </c>
      <c r="D30" s="67" t="s">
        <v>46</v>
      </c>
      <c r="E30" s="70" t="s">
        <v>47</v>
      </c>
      <c r="F30" s="46"/>
    </row>
    <row r="31" spans="1:6" s="36" customFormat="1" ht="16.5">
      <c r="A31" s="65"/>
      <c r="B31" s="50" t="s">
        <v>48</v>
      </c>
      <c r="C31" s="47" t="s">
        <v>87</v>
      </c>
      <c r="D31" s="68"/>
      <c r="E31" s="71"/>
      <c r="F31" s="46"/>
    </row>
    <row r="32" spans="1:6" s="36" customFormat="1" ht="66">
      <c r="A32" s="65"/>
      <c r="B32" s="50" t="s">
        <v>67</v>
      </c>
      <c r="C32" s="47" t="s">
        <v>88</v>
      </c>
      <c r="D32" s="68"/>
      <c r="E32" s="71"/>
      <c r="F32" s="46"/>
    </row>
    <row r="33" spans="1:6" s="36" customFormat="1" ht="27" customHeight="1">
      <c r="A33" s="66"/>
      <c r="B33" s="54" t="s">
        <v>50</v>
      </c>
      <c r="C33" s="57" t="s">
        <v>89</v>
      </c>
      <c r="D33" s="69"/>
      <c r="E33" s="72"/>
      <c r="F33" s="46"/>
    </row>
    <row r="34" spans="1:6" s="36" customFormat="1" ht="49.5">
      <c r="A34" s="64" t="s">
        <v>90</v>
      </c>
      <c r="B34" s="52" t="s">
        <v>44</v>
      </c>
      <c r="C34" s="53" t="s">
        <v>91</v>
      </c>
      <c r="D34" s="67" t="s">
        <v>46</v>
      </c>
      <c r="E34" s="70" t="s">
        <v>47</v>
      </c>
      <c r="F34" s="46"/>
    </row>
    <row r="35" spans="1:6" s="36" customFormat="1" ht="118.5">
      <c r="A35" s="65"/>
      <c r="B35" s="50" t="s">
        <v>48</v>
      </c>
      <c r="C35" s="47" t="s">
        <v>92</v>
      </c>
      <c r="D35" s="68"/>
      <c r="E35" s="71"/>
      <c r="F35" s="46"/>
    </row>
    <row r="36" spans="1:6" s="36" customFormat="1" ht="33">
      <c r="A36" s="65"/>
      <c r="B36" s="50" t="s">
        <v>67</v>
      </c>
      <c r="C36" s="47" t="s">
        <v>93</v>
      </c>
      <c r="D36" s="68"/>
      <c r="E36" s="71"/>
      <c r="F36" s="46"/>
    </row>
    <row r="37" spans="1:6" s="36" customFormat="1" ht="49.5">
      <c r="A37" s="66"/>
      <c r="B37" s="54" t="s">
        <v>50</v>
      </c>
      <c r="C37" s="57" t="s">
        <v>94</v>
      </c>
      <c r="D37" s="69"/>
      <c r="E37" s="72"/>
      <c r="F37" s="46"/>
    </row>
    <row r="38" spans="1:6" s="36" customFormat="1" ht="39">
      <c r="A38" s="64" t="s">
        <v>95</v>
      </c>
      <c r="B38" s="52" t="s">
        <v>44</v>
      </c>
      <c r="C38" s="53" t="s">
        <v>96</v>
      </c>
      <c r="D38" s="67" t="s">
        <v>46</v>
      </c>
      <c r="E38" s="70" t="s">
        <v>47</v>
      </c>
      <c r="F38" s="46"/>
    </row>
    <row r="39" spans="1:6" s="36" customFormat="1" ht="33">
      <c r="A39" s="65"/>
      <c r="B39" s="50" t="s">
        <v>48</v>
      </c>
      <c r="C39" s="47" t="s">
        <v>97</v>
      </c>
      <c r="D39" s="68"/>
      <c r="E39" s="71"/>
      <c r="F39" s="46"/>
    </row>
    <row r="40" spans="1:6" s="36" customFormat="1" ht="39">
      <c r="A40" s="65"/>
      <c r="B40" s="50" t="s">
        <v>67</v>
      </c>
      <c r="C40" s="47" t="s">
        <v>98</v>
      </c>
      <c r="D40" s="68"/>
      <c r="E40" s="71"/>
      <c r="F40" s="46"/>
    </row>
    <row r="41" spans="1:6" s="36" customFormat="1" ht="27" customHeight="1">
      <c r="A41" s="66"/>
      <c r="B41" s="54" t="s">
        <v>50</v>
      </c>
      <c r="C41" s="57" t="s">
        <v>99</v>
      </c>
      <c r="D41" s="69"/>
      <c r="E41" s="72"/>
      <c r="F41" s="46"/>
    </row>
    <row r="42" spans="1:6" s="36" customFormat="1" ht="27" customHeight="1">
      <c r="A42" s="64" t="s">
        <v>100</v>
      </c>
      <c r="B42" s="52" t="s">
        <v>44</v>
      </c>
      <c r="C42" s="53" t="s">
        <v>101</v>
      </c>
      <c r="D42" s="67" t="s">
        <v>46</v>
      </c>
      <c r="E42" s="70" t="s">
        <v>47</v>
      </c>
      <c r="F42" s="46"/>
    </row>
    <row r="43" spans="1:6" s="36" customFormat="1" ht="27" customHeight="1">
      <c r="A43" s="65"/>
      <c r="B43" s="50" t="s">
        <v>48</v>
      </c>
      <c r="C43" s="47" t="s">
        <v>102</v>
      </c>
      <c r="D43" s="68"/>
      <c r="E43" s="71"/>
      <c r="F43" s="46"/>
    </row>
    <row r="44" spans="1:6" s="36" customFormat="1" ht="39">
      <c r="A44" s="65"/>
      <c r="B44" s="50" t="s">
        <v>67</v>
      </c>
      <c r="C44" s="47" t="s">
        <v>103</v>
      </c>
      <c r="D44" s="68"/>
      <c r="E44" s="71"/>
      <c r="F44" s="46"/>
    </row>
    <row r="45" spans="1:6" s="36" customFormat="1" ht="118.5">
      <c r="A45" s="66"/>
      <c r="B45" s="54" t="s">
        <v>50</v>
      </c>
      <c r="C45" s="57" t="s">
        <v>104</v>
      </c>
      <c r="D45" s="69"/>
      <c r="E45" s="72"/>
      <c r="F45" s="46"/>
    </row>
    <row r="46" spans="1:6" s="36" customFormat="1" ht="27" customHeight="1">
      <c r="A46" s="64" t="s">
        <v>105</v>
      </c>
      <c r="B46" s="52" t="s">
        <v>44</v>
      </c>
      <c r="C46" s="53" t="s">
        <v>106</v>
      </c>
      <c r="D46" s="67" t="s">
        <v>107</v>
      </c>
      <c r="E46" s="70" t="s">
        <v>47</v>
      </c>
      <c r="F46" s="46"/>
    </row>
    <row r="47" spans="1:6" s="36" customFormat="1" ht="60">
      <c r="A47" s="65"/>
      <c r="B47" s="50" t="s">
        <v>48</v>
      </c>
      <c r="C47" s="47" t="s">
        <v>108</v>
      </c>
      <c r="D47" s="68"/>
      <c r="E47" s="71"/>
      <c r="F47" s="46"/>
    </row>
    <row r="48" spans="1:6" ht="39">
      <c r="A48" s="65"/>
      <c r="B48" s="50" t="s">
        <v>67</v>
      </c>
      <c r="C48" s="47" t="s">
        <v>109</v>
      </c>
      <c r="D48" s="68"/>
      <c r="E48" s="71"/>
    </row>
    <row r="49" spans="1:5" ht="19.5">
      <c r="A49" s="66"/>
      <c r="B49" s="54" t="s">
        <v>50</v>
      </c>
      <c r="C49" s="57" t="s">
        <v>110</v>
      </c>
      <c r="D49" s="69"/>
      <c r="E49" s="72"/>
    </row>
    <row r="50" spans="1:5" ht="27" customHeight="1">
      <c r="A50" s="64" t="s">
        <v>111</v>
      </c>
      <c r="B50" s="52" t="s">
        <v>44</v>
      </c>
      <c r="C50" s="53" t="s">
        <v>112</v>
      </c>
      <c r="D50" s="67" t="s">
        <v>107</v>
      </c>
      <c r="E50" s="70" t="s">
        <v>47</v>
      </c>
    </row>
    <row r="51" spans="1:5" ht="27" customHeight="1">
      <c r="A51" s="65"/>
      <c r="B51" s="50" t="s">
        <v>48</v>
      </c>
      <c r="C51" s="47" t="s">
        <v>113</v>
      </c>
      <c r="D51" s="68"/>
      <c r="E51" s="71"/>
    </row>
    <row r="52" spans="1:5" ht="39">
      <c r="A52" s="65"/>
      <c r="B52" s="50" t="s">
        <v>67</v>
      </c>
      <c r="C52" s="47" t="s">
        <v>114</v>
      </c>
      <c r="D52" s="68"/>
      <c r="E52" s="71"/>
    </row>
    <row r="53" spans="1:5" ht="27" customHeight="1">
      <c r="A53" s="66"/>
      <c r="B53" s="54" t="s">
        <v>50</v>
      </c>
      <c r="C53" s="57" t="s">
        <v>115</v>
      </c>
      <c r="D53" s="69"/>
      <c r="E53" s="72"/>
    </row>
    <row r="54" spans="1:5" ht="27" customHeight="1">
      <c r="A54" s="64" t="s">
        <v>116</v>
      </c>
      <c r="B54" s="52" t="s">
        <v>44</v>
      </c>
      <c r="C54" s="53" t="s">
        <v>117</v>
      </c>
      <c r="D54" s="73" t="s">
        <v>107</v>
      </c>
      <c r="E54" s="70" t="s">
        <v>47</v>
      </c>
    </row>
    <row r="55" spans="1:5" ht="60">
      <c r="A55" s="65"/>
      <c r="B55" s="50" t="s">
        <v>48</v>
      </c>
      <c r="C55" s="47" t="s">
        <v>118</v>
      </c>
      <c r="D55" s="74"/>
      <c r="E55" s="71"/>
    </row>
    <row r="56" spans="1:5" ht="27" customHeight="1">
      <c r="A56" s="65"/>
      <c r="B56" s="50" t="s">
        <v>67</v>
      </c>
      <c r="C56" s="47" t="s">
        <v>119</v>
      </c>
      <c r="D56" s="74"/>
      <c r="E56" s="71"/>
    </row>
    <row r="57" spans="1:5" ht="27" customHeight="1">
      <c r="A57" s="66"/>
      <c r="B57" s="54" t="s">
        <v>50</v>
      </c>
      <c r="C57" s="57" t="s">
        <v>119</v>
      </c>
      <c r="D57" s="75"/>
      <c r="E57" s="72"/>
    </row>
    <row r="58" spans="1:5" ht="27" customHeight="1">
      <c r="D58" s="45"/>
      <c r="E58" s="44"/>
    </row>
    <row r="59" spans="1:5" ht="27" customHeight="1">
      <c r="D59" s="45"/>
      <c r="E59" s="44"/>
    </row>
    <row r="60" spans="1:5" ht="27" customHeight="1">
      <c r="D60" s="45"/>
      <c r="E60" s="44"/>
    </row>
    <row r="61" spans="1:5" ht="27" customHeight="1">
      <c r="D61" s="45"/>
      <c r="E61" s="44"/>
    </row>
  </sheetData>
  <mergeCells count="45">
    <mergeCell ref="A22:A25"/>
    <mergeCell ref="D22:D25"/>
    <mergeCell ref="E22:E25"/>
    <mergeCell ref="A2:A4"/>
    <mergeCell ref="D2:D4"/>
    <mergeCell ref="E2:E4"/>
    <mergeCell ref="D5:D7"/>
    <mergeCell ref="E5:E7"/>
    <mergeCell ref="A5:A7"/>
    <mergeCell ref="A8:A10"/>
    <mergeCell ref="D8:D10"/>
    <mergeCell ref="E8:E10"/>
    <mergeCell ref="A11:A13"/>
    <mergeCell ref="D11:D13"/>
    <mergeCell ref="E11:E13"/>
    <mergeCell ref="A14:A17"/>
    <mergeCell ref="D14:D17"/>
    <mergeCell ref="E14:E17"/>
    <mergeCell ref="A18:A21"/>
    <mergeCell ref="D18:D21"/>
    <mergeCell ref="E18:E21"/>
    <mergeCell ref="A26:A29"/>
    <mergeCell ref="D26:D29"/>
    <mergeCell ref="E26:E29"/>
    <mergeCell ref="A30:A33"/>
    <mergeCell ref="D30:D33"/>
    <mergeCell ref="E30:E33"/>
    <mergeCell ref="A34:A37"/>
    <mergeCell ref="D34:D37"/>
    <mergeCell ref="E34:E37"/>
    <mergeCell ref="A38:A41"/>
    <mergeCell ref="D38:D41"/>
    <mergeCell ref="E38:E41"/>
    <mergeCell ref="A42:A45"/>
    <mergeCell ref="D42:D45"/>
    <mergeCell ref="E42:E45"/>
    <mergeCell ref="A46:A49"/>
    <mergeCell ref="D46:D49"/>
    <mergeCell ref="E46:E49"/>
    <mergeCell ref="A50:A53"/>
    <mergeCell ref="D50:D53"/>
    <mergeCell ref="E50:E53"/>
    <mergeCell ref="A54:A57"/>
    <mergeCell ref="D54:D57"/>
    <mergeCell ref="E54:E57"/>
  </mergeCells>
  <phoneticPr fontId="1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City University of Hong Kong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W.K. Chan</dc:creator>
  <cp:keywords/>
  <dc:description/>
  <cp:lastModifiedBy>Mr. CHAU Wai Tong</cp:lastModifiedBy>
  <cp:revision/>
  <dcterms:created xsi:type="dcterms:W3CDTF">2011-01-05T04:42:14Z</dcterms:created>
  <dcterms:modified xsi:type="dcterms:W3CDTF">2022-12-02T09:46:48Z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