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СамГТУ\1 - ХАКАТОНЫ\1- ЦП\2021\Хакатон#2 - СиУ отходов\stat\"/>
    </mc:Choice>
  </mc:AlternateContent>
  <bookViews>
    <workbookView xWindow="0" yWindow="0" windowWidth="21570" windowHeight="80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  <c r="K4" i="1"/>
  <c r="D4" i="1" s="1"/>
  <c r="K3" i="1"/>
  <c r="G3" i="1"/>
  <c r="E3" i="1"/>
  <c r="H3" i="1" s="1"/>
  <c r="H4" i="1" s="1"/>
  <c r="G4" i="1" l="1"/>
  <c r="E4" i="1"/>
  <c r="F3" i="1"/>
  <c r="I3" i="1" l="1"/>
  <c r="I4" i="1" s="1"/>
  <c r="F4" i="1"/>
  <c r="C8" i="1" l="1"/>
  <c r="C10" i="1" s="1"/>
  <c r="D8" i="1"/>
  <c r="F8" i="1"/>
  <c r="E8" i="1"/>
  <c r="F10" i="1" l="1"/>
  <c r="F9" i="1"/>
  <c r="E9" i="1"/>
  <c r="E10" i="1"/>
  <c r="D10" i="1"/>
  <c r="D9" i="1"/>
  <c r="C9" i="1"/>
</calcChain>
</file>

<file path=xl/sharedStrings.xml><?xml version="1.0" encoding="utf-8"?>
<sst xmlns="http://schemas.openxmlformats.org/spreadsheetml/2006/main" count="17" uniqueCount="16">
  <si>
    <t>РФ</t>
  </si>
  <si>
    <t>Батерейки, ед</t>
  </si>
  <si>
    <t>Масса батарейки, кг</t>
  </si>
  <si>
    <t>Масса батареек, кг</t>
  </si>
  <si>
    <t>Площадь, км2</t>
  </si>
  <si>
    <t>Соотношение</t>
  </si>
  <si>
    <t>Карелия</t>
  </si>
  <si>
    <t>1 батарейка</t>
  </si>
  <si>
    <t>С учетом 2% собираемых</t>
  </si>
  <si>
    <t>Заражает земли, км2</t>
  </si>
  <si>
    <t>С учетом 25% сбора</t>
  </si>
  <si>
    <t>Заражает воды, л</t>
  </si>
  <si>
    <t>https://www.metalresearch.ru/Li-ion_battery.html</t>
  </si>
  <si>
    <t>Деревья, ед.</t>
  </si>
  <si>
    <t>ежик, ед.</t>
  </si>
  <si>
    <t>предоставлены данные по потреблению батареек за 2019 г. И процентному росту в последующие годы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</si>
</sst>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11</xdr:row>
      <xdr:rowOff>166744</xdr:rowOff>
    </xdr:from>
    <xdr:to>
      <xdr:col>3</xdr:col>
      <xdr:colOff>19050</xdr:colOff>
      <xdr:row>16</xdr:row>
      <xdr:rowOff>19640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2262244"/>
          <a:ext cx="3476624" cy="805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talresearch.ru/Li-ion_batte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21" sqref="F21"/>
    </sheetView>
  </sheetViews>
  <sheetFormatPr defaultRowHeight="15" x14ac:dyDescent="0.25"/>
  <cols>
    <col min="2" max="2" width="24.85546875" customWidth="1"/>
    <col min="3" max="3" width="19.85546875" customWidth="1"/>
    <col min="4" max="4" width="17.7109375" customWidth="1"/>
    <col min="5" max="5" width="12.28515625" customWidth="1"/>
    <col min="6" max="6" width="14.140625" customWidth="1"/>
    <col min="7" max="7" width="9" bestFit="1" customWidth="1"/>
    <col min="10" max="10" width="23.140625" customWidth="1"/>
    <col min="11" max="11" width="18.85546875" customWidth="1"/>
  </cols>
  <sheetData>
    <row r="1" spans="1:11" x14ac:dyDescent="0.25">
      <c r="C1" s="4" t="s">
        <v>2</v>
      </c>
      <c r="D1" s="4" t="s">
        <v>1</v>
      </c>
      <c r="E1" s="4"/>
      <c r="F1" s="4"/>
      <c r="G1" s="4" t="s">
        <v>3</v>
      </c>
      <c r="H1" s="4"/>
      <c r="I1" s="4"/>
      <c r="J1" s="4" t="s">
        <v>4</v>
      </c>
      <c r="K1" s="4" t="s">
        <v>5</v>
      </c>
    </row>
    <row r="2" spans="1:11" x14ac:dyDescent="0.25">
      <c r="C2" s="4"/>
      <c r="D2" s="2">
        <v>2019</v>
      </c>
      <c r="E2" s="2">
        <v>2020</v>
      </c>
      <c r="F2" s="2">
        <v>2021</v>
      </c>
      <c r="G2" s="2">
        <v>2019</v>
      </c>
      <c r="H2" s="2">
        <v>2020</v>
      </c>
      <c r="I2" s="2">
        <v>2021</v>
      </c>
      <c r="J2" s="4"/>
      <c r="K2" s="4"/>
    </row>
    <row r="3" spans="1:11" x14ac:dyDescent="0.25">
      <c r="B3" t="s">
        <v>0</v>
      </c>
      <c r="C3">
        <v>2.5000000000000001E-2</v>
      </c>
      <c r="D3">
        <v>1000000000</v>
      </c>
      <c r="E3">
        <f>D3*1.175</f>
        <v>1175000000</v>
      </c>
      <c r="F3">
        <f>E3*1.175</f>
        <v>1380625000</v>
      </c>
      <c r="G3">
        <f>D3*$C$3</f>
        <v>25000000</v>
      </c>
      <c r="H3">
        <f t="shared" ref="H3:I3" si="0">E3*$C$3</f>
        <v>29375000</v>
      </c>
      <c r="I3">
        <f t="shared" si="0"/>
        <v>34515625</v>
      </c>
      <c r="J3" s="3">
        <v>17098246</v>
      </c>
      <c r="K3">
        <f>J3/J3</f>
        <v>1</v>
      </c>
    </row>
    <row r="4" spans="1:11" x14ac:dyDescent="0.25">
      <c r="B4" t="s">
        <v>6</v>
      </c>
      <c r="C4">
        <v>2.5000000000000001E-2</v>
      </c>
      <c r="D4">
        <f t="shared" ref="D4:H4" si="1">D3*$K$4</f>
        <v>10082905.579905681</v>
      </c>
      <c r="E4">
        <f t="shared" si="1"/>
        <v>11847414.056389177</v>
      </c>
      <c r="F4">
        <f t="shared" si="1"/>
        <v>13920711.516257282</v>
      </c>
      <c r="G4">
        <f t="shared" si="1"/>
        <v>252072.63949764206</v>
      </c>
      <c r="H4">
        <f t="shared" si="1"/>
        <v>296185.3514097294</v>
      </c>
      <c r="I4">
        <f>I3*$K$4</f>
        <v>348017.78790643206</v>
      </c>
      <c r="J4" s="1">
        <v>172400</v>
      </c>
      <c r="K4">
        <f>J4/J3</f>
        <v>1.0082905579905682E-2</v>
      </c>
    </row>
    <row r="6" spans="1:11" x14ac:dyDescent="0.25">
      <c r="C6" t="s">
        <v>9</v>
      </c>
      <c r="D6" t="s">
        <v>11</v>
      </c>
      <c r="E6" t="s">
        <v>14</v>
      </c>
      <c r="F6" t="s">
        <v>13</v>
      </c>
    </row>
    <row r="7" spans="1:11" x14ac:dyDescent="0.25">
      <c r="A7" s="5" t="s">
        <v>7</v>
      </c>
      <c r="B7" s="5"/>
      <c r="C7">
        <f>20*0.00001</f>
        <v>2.0000000000000001E-4</v>
      </c>
      <c r="D7">
        <v>400</v>
      </c>
      <c r="E7">
        <v>1</v>
      </c>
      <c r="F7">
        <v>2</v>
      </c>
    </row>
    <row r="8" spans="1:11" x14ac:dyDescent="0.25">
      <c r="A8" s="5" t="s">
        <v>6</v>
      </c>
      <c r="B8" s="5"/>
      <c r="C8">
        <f>C7*$F$4</f>
        <v>2784.1423032514567</v>
      </c>
      <c r="D8">
        <f t="shared" ref="D8:F8" si="2">D7*$F$4</f>
        <v>5568284606.5029125</v>
      </c>
      <c r="E8">
        <f t="shared" si="2"/>
        <v>13920711.516257282</v>
      </c>
      <c r="F8">
        <f t="shared" si="2"/>
        <v>27841423.032514565</v>
      </c>
    </row>
    <row r="9" spans="1:11" x14ac:dyDescent="0.25">
      <c r="A9" s="5" t="s">
        <v>8</v>
      </c>
      <c r="B9" s="5"/>
      <c r="C9">
        <f>C8*0.98</f>
        <v>2728.4594571864277</v>
      </c>
      <c r="D9">
        <f t="shared" ref="D9:F9" si="3">D8*0.98</f>
        <v>5456918914.3728542</v>
      </c>
      <c r="E9">
        <f t="shared" si="3"/>
        <v>13642297.285932137</v>
      </c>
      <c r="F9">
        <f t="shared" si="3"/>
        <v>27284594.571864273</v>
      </c>
    </row>
    <row r="10" spans="1:11" x14ac:dyDescent="0.25">
      <c r="A10" s="5" t="s">
        <v>10</v>
      </c>
      <c r="B10" s="5"/>
      <c r="C10">
        <f>C8*0.75</f>
        <v>2088.1067274385923</v>
      </c>
      <c r="D10">
        <f t="shared" ref="D10:E10" si="4">D8*0.75</f>
        <v>4176213454.8771844</v>
      </c>
      <c r="E10">
        <f t="shared" si="4"/>
        <v>10440533.637192961</v>
      </c>
      <c r="F10">
        <f>F8*0.75</f>
        <v>20881067.274385922</v>
      </c>
    </row>
    <row r="13" spans="1:11" ht="15" customHeight="1" x14ac:dyDescent="0.25">
      <c r="D13" s="7" t="s">
        <v>15</v>
      </c>
      <c r="E13" s="7"/>
      <c r="F13" s="7"/>
      <c r="G13" s="7"/>
      <c r="H13" s="7"/>
    </row>
    <row r="14" spans="1:11" x14ac:dyDescent="0.25">
      <c r="D14" s="7"/>
      <c r="E14" s="7"/>
      <c r="F14" s="7"/>
      <c r="G14" s="7"/>
      <c r="H14" s="7"/>
    </row>
    <row r="15" spans="1:11" x14ac:dyDescent="0.25">
      <c r="D15" s="7"/>
      <c r="E15" s="7"/>
      <c r="F15" s="7"/>
      <c r="G15" s="7"/>
      <c r="H15" s="7"/>
    </row>
    <row r="16" spans="1:11" x14ac:dyDescent="0.25">
      <c r="D16" s="7"/>
      <c r="E16" s="7"/>
      <c r="F16" s="7"/>
      <c r="G16" s="7"/>
      <c r="H16" s="7"/>
    </row>
    <row r="17" spans="2:8" x14ac:dyDescent="0.25">
      <c r="B17" s="6" t="s">
        <v>12</v>
      </c>
      <c r="C17" s="6"/>
      <c r="D17" s="6"/>
      <c r="E17" s="8"/>
      <c r="F17" s="8"/>
      <c r="G17" s="8"/>
      <c r="H17" s="8"/>
    </row>
  </sheetData>
  <mergeCells count="11">
    <mergeCell ref="B17:D17"/>
    <mergeCell ref="D13:H16"/>
    <mergeCell ref="K1:K2"/>
    <mergeCell ref="A9:B9"/>
    <mergeCell ref="A7:B7"/>
    <mergeCell ref="A8:B8"/>
    <mergeCell ref="A10:B10"/>
    <mergeCell ref="D1:F1"/>
    <mergeCell ref="G1:I1"/>
    <mergeCell ref="J1:J2"/>
    <mergeCell ref="C1:C2"/>
  </mergeCells>
  <hyperlinks>
    <hyperlink ref="B17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RePack by Diakov</cp:lastModifiedBy>
  <dcterms:created xsi:type="dcterms:W3CDTF">2021-11-13T19:17:24Z</dcterms:created>
  <dcterms:modified xsi:type="dcterms:W3CDTF">2021-11-13T19:59:26Z</dcterms:modified>
</cp:coreProperties>
</file>