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treeck\Documents\GitHub\IO_MaterialEndUse_Shares\input_data\Industry_Shipments\Other_Countries\"/>
    </mc:Choice>
  </mc:AlternateContent>
  <xr:revisionPtr revIDLastSave="0" documentId="13_ncr:1_{820DF5DD-09E5-4FF8-BF81-78F3B02965F5}" xr6:coauthVersionLast="36" xr6:coauthVersionMax="45" xr10:uidLastSave="{00000000-0000-0000-0000-000000000000}"/>
  <bookViews>
    <workbookView xWindow="0" yWindow="0" windowWidth="28800" windowHeight="18000" xr2:uid="{7649175B-0A4D-C049-8839-AB604307DFFD}"/>
  </bookViews>
  <sheets>
    <sheet name="Liu_out" sheetId="21" r:id="rId1"/>
    <sheet name="Info" sheetId="22" r:id="rId2"/>
    <sheet name="World" sheetId="1" r:id="rId3"/>
    <sheet name="Argentina" sheetId="2" r:id="rId4"/>
    <sheet name="Australia" sheetId="3" r:id="rId5"/>
    <sheet name="Austria" sheetId="4" r:id="rId6"/>
    <sheet name="Belgium" sheetId="5" r:id="rId7"/>
    <sheet name="Brazil" sheetId="6" r:id="rId8"/>
    <sheet name="China" sheetId="7" r:id="rId9"/>
    <sheet name="France" sheetId="8" r:id="rId10"/>
    <sheet name="Germany" sheetId="9" r:id="rId11"/>
    <sheet name="India" sheetId="10" r:id="rId12"/>
    <sheet name="Italy" sheetId="11" r:id="rId13"/>
    <sheet name="Japan" sheetId="12" r:id="rId14"/>
    <sheet name="Netherlands" sheetId="13" r:id="rId15"/>
    <sheet name="Norway" sheetId="14" r:id="rId16"/>
    <sheet name="Russia" sheetId="15" r:id="rId17"/>
    <sheet name="South Africa" sheetId="16" r:id="rId18"/>
    <sheet name="Spain" sheetId="17" r:id="rId19"/>
    <sheet name="Switzerland" sheetId="18" r:id="rId20"/>
    <sheet name="U.K." sheetId="19" r:id="rId21"/>
    <sheet name="U.S." sheetId="20" r:id="rId2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9" i="13" l="1"/>
  <c r="F100" i="13" s="1"/>
  <c r="CK35" i="21" s="1"/>
  <c r="I51" i="14"/>
  <c r="F102" i="14"/>
  <c r="CR38" i="21" s="1"/>
  <c r="CO51" i="21"/>
  <c r="CO35" i="21"/>
  <c r="CP35" i="21"/>
  <c r="CQ35" i="21"/>
  <c r="CR35" i="21"/>
  <c r="CS35" i="21"/>
  <c r="CT35" i="21"/>
  <c r="CU35" i="21"/>
  <c r="CO36" i="21"/>
  <c r="CP36" i="21"/>
  <c r="CQ36" i="21"/>
  <c r="CR36" i="21"/>
  <c r="CS36" i="21"/>
  <c r="CT36" i="21"/>
  <c r="CU36" i="21"/>
  <c r="CO37" i="21"/>
  <c r="CP37" i="21"/>
  <c r="CQ37" i="21"/>
  <c r="CR37" i="21"/>
  <c r="CS37" i="21"/>
  <c r="CT37" i="21"/>
  <c r="CU37" i="21"/>
  <c r="CO38" i="21"/>
  <c r="CP38" i="21"/>
  <c r="CQ38" i="21"/>
  <c r="CT38" i="21"/>
  <c r="CU38" i="21"/>
  <c r="CO39" i="21"/>
  <c r="CP39" i="21"/>
  <c r="CQ39" i="21"/>
  <c r="CR39" i="21"/>
  <c r="CS39" i="21"/>
  <c r="CT39" i="21"/>
  <c r="CU39" i="21"/>
  <c r="CO40" i="21"/>
  <c r="CP40" i="21"/>
  <c r="CQ40" i="21"/>
  <c r="CR40" i="21"/>
  <c r="CS40" i="21"/>
  <c r="CT40" i="21"/>
  <c r="CU40" i="21"/>
  <c r="CO41" i="21"/>
  <c r="CP41" i="21"/>
  <c r="CQ41" i="21"/>
  <c r="CR41" i="21"/>
  <c r="CS41" i="21"/>
  <c r="CT41" i="21"/>
  <c r="CU41" i="21"/>
  <c r="CO42" i="21"/>
  <c r="CP42" i="21"/>
  <c r="CQ42" i="21"/>
  <c r="CR42" i="21"/>
  <c r="CS42" i="21"/>
  <c r="CT42" i="21"/>
  <c r="CU42" i="21"/>
  <c r="CO43" i="21"/>
  <c r="CP43" i="21"/>
  <c r="CQ43" i="21"/>
  <c r="CR43" i="21"/>
  <c r="CS43" i="21"/>
  <c r="CT43" i="21"/>
  <c r="CU43" i="21"/>
  <c r="CO44" i="21"/>
  <c r="CP44" i="21"/>
  <c r="CQ44" i="21"/>
  <c r="CR44" i="21"/>
  <c r="CS44" i="21"/>
  <c r="CT44" i="21"/>
  <c r="CU44" i="21"/>
  <c r="CO45" i="21"/>
  <c r="CP45" i="21"/>
  <c r="CQ45" i="21"/>
  <c r="CR45" i="21"/>
  <c r="CS45" i="21"/>
  <c r="CT45" i="21"/>
  <c r="CU45" i="21"/>
  <c r="CO46" i="21"/>
  <c r="CP46" i="21"/>
  <c r="CQ46" i="21"/>
  <c r="CR46" i="21"/>
  <c r="CS46" i="21"/>
  <c r="CT46" i="21"/>
  <c r="CU46" i="21"/>
  <c r="CO47" i="21"/>
  <c r="CP47" i="21"/>
  <c r="CQ47" i="21"/>
  <c r="CR47" i="21"/>
  <c r="CS47" i="21"/>
  <c r="CT47" i="21"/>
  <c r="CU47" i="21"/>
  <c r="CO48" i="21"/>
  <c r="CP48" i="21"/>
  <c r="CQ48" i="21"/>
  <c r="CR48" i="21"/>
  <c r="CS48" i="21"/>
  <c r="CT48" i="21"/>
  <c r="CU48" i="21"/>
  <c r="CO49" i="21"/>
  <c r="CP49" i="21"/>
  <c r="CQ49" i="21"/>
  <c r="CR49" i="21"/>
  <c r="CS49" i="21"/>
  <c r="CT49" i="21"/>
  <c r="CU49" i="21"/>
  <c r="CO50" i="21"/>
  <c r="CP50" i="21"/>
  <c r="CQ50" i="21"/>
  <c r="CR50" i="21"/>
  <c r="CS50" i="21"/>
  <c r="CT50" i="21"/>
  <c r="CU50" i="21"/>
  <c r="CP51" i="21"/>
  <c r="CQ51" i="21"/>
  <c r="CR51" i="21"/>
  <c r="CS51" i="21"/>
  <c r="CT51" i="21"/>
  <c r="CU51" i="21"/>
  <c r="CO31" i="21"/>
  <c r="CO32" i="21"/>
  <c r="CO33" i="21"/>
  <c r="CO34" i="21"/>
  <c r="CP31" i="21"/>
  <c r="CQ31" i="21"/>
  <c r="CR31" i="21"/>
  <c r="CS31" i="21"/>
  <c r="CT31" i="21"/>
  <c r="CU31" i="21"/>
  <c r="CP32" i="21"/>
  <c r="CQ32" i="21"/>
  <c r="CR32" i="21"/>
  <c r="CS32" i="21"/>
  <c r="CT32" i="21"/>
  <c r="CU32" i="21"/>
  <c r="CP33" i="21"/>
  <c r="CQ33" i="21"/>
  <c r="CR33" i="21"/>
  <c r="CS33" i="21"/>
  <c r="CT33" i="21"/>
  <c r="CU33" i="21"/>
  <c r="CP34" i="21"/>
  <c r="CQ34" i="21"/>
  <c r="CR34" i="21"/>
  <c r="CS34" i="21"/>
  <c r="CT34" i="21"/>
  <c r="CU34" i="21"/>
  <c r="CP2" i="21"/>
  <c r="CQ2" i="21"/>
  <c r="CR2" i="21"/>
  <c r="CS2" i="21"/>
  <c r="CT2" i="21"/>
  <c r="CU2" i="21"/>
  <c r="CO2" i="21"/>
  <c r="B116" i="14"/>
  <c r="C116" i="14"/>
  <c r="D116" i="14"/>
  <c r="E116" i="14"/>
  <c r="F116" i="14"/>
  <c r="G116" i="14"/>
  <c r="H116" i="14"/>
  <c r="I116" i="14"/>
  <c r="K116" i="14"/>
  <c r="B117" i="14"/>
  <c r="C117" i="14"/>
  <c r="D117" i="14"/>
  <c r="E117" i="14"/>
  <c r="F117" i="14"/>
  <c r="K117" i="14" s="1"/>
  <c r="G117" i="14"/>
  <c r="H117" i="14"/>
  <c r="I117" i="14"/>
  <c r="B118" i="14"/>
  <c r="C118" i="14"/>
  <c r="D118" i="14"/>
  <c r="E118" i="14"/>
  <c r="K118" i="14" s="1"/>
  <c r="F118" i="14"/>
  <c r="G118" i="14"/>
  <c r="H118" i="14"/>
  <c r="I118" i="14"/>
  <c r="B119" i="14"/>
  <c r="C119" i="14"/>
  <c r="D119" i="14"/>
  <c r="K119" i="14" s="1"/>
  <c r="E119" i="14"/>
  <c r="F119" i="14"/>
  <c r="G119" i="14"/>
  <c r="H119" i="14"/>
  <c r="I119" i="14"/>
  <c r="B120" i="14"/>
  <c r="C120" i="14"/>
  <c r="K120" i="14" s="1"/>
  <c r="D120" i="14"/>
  <c r="E120" i="14"/>
  <c r="F120" i="14"/>
  <c r="G120" i="14"/>
  <c r="H120" i="14"/>
  <c r="I120" i="14"/>
  <c r="B121" i="14"/>
  <c r="C121" i="14"/>
  <c r="D121" i="14"/>
  <c r="K121" i="14" s="1"/>
  <c r="E121" i="14"/>
  <c r="F121" i="14"/>
  <c r="G121" i="14"/>
  <c r="H121" i="14"/>
  <c r="I121" i="14"/>
  <c r="B122" i="14"/>
  <c r="C122" i="14"/>
  <c r="K122" i="14" s="1"/>
  <c r="D122" i="14"/>
  <c r="E122" i="14"/>
  <c r="F122" i="14"/>
  <c r="G122" i="14"/>
  <c r="H122" i="14"/>
  <c r="I122" i="14"/>
  <c r="B123" i="14"/>
  <c r="C123" i="14"/>
  <c r="K123" i="14" s="1"/>
  <c r="D123" i="14"/>
  <c r="E123" i="14"/>
  <c r="F123" i="14"/>
  <c r="G123" i="14"/>
  <c r="H123" i="14"/>
  <c r="I123" i="14"/>
  <c r="B124" i="14"/>
  <c r="C124" i="14"/>
  <c r="D124" i="14"/>
  <c r="E124" i="14"/>
  <c r="F124" i="14"/>
  <c r="G124" i="14"/>
  <c r="H124" i="14"/>
  <c r="I124" i="14"/>
  <c r="K124" i="14"/>
  <c r="B125" i="14"/>
  <c r="C125" i="14"/>
  <c r="D125" i="14"/>
  <c r="E125" i="14"/>
  <c r="F125" i="14"/>
  <c r="K125" i="14" s="1"/>
  <c r="G125" i="14"/>
  <c r="H125" i="14"/>
  <c r="I125" i="14"/>
  <c r="B126" i="14"/>
  <c r="C126" i="14"/>
  <c r="D126" i="14"/>
  <c r="E126" i="14"/>
  <c r="K126" i="14" s="1"/>
  <c r="F126" i="14"/>
  <c r="G126" i="14"/>
  <c r="H126" i="14"/>
  <c r="I126" i="14"/>
  <c r="I55" i="14"/>
  <c r="G106" i="14" s="1"/>
  <c r="F106" i="14"/>
  <c r="I115" i="14"/>
  <c r="H115" i="14"/>
  <c r="G115" i="14"/>
  <c r="F115" i="14"/>
  <c r="E115" i="14"/>
  <c r="D115" i="14"/>
  <c r="C115" i="14"/>
  <c r="B115" i="14"/>
  <c r="I114" i="14"/>
  <c r="H114" i="14"/>
  <c r="G114" i="14"/>
  <c r="F114" i="14"/>
  <c r="E114" i="14"/>
  <c r="D114" i="14"/>
  <c r="C114" i="14"/>
  <c r="B114" i="14"/>
  <c r="I113" i="14"/>
  <c r="H113" i="14"/>
  <c r="G113" i="14"/>
  <c r="F113" i="14"/>
  <c r="E113" i="14"/>
  <c r="D113" i="14"/>
  <c r="C113" i="14"/>
  <c r="B113" i="14"/>
  <c r="I112" i="14"/>
  <c r="H112" i="14"/>
  <c r="G112" i="14"/>
  <c r="F112" i="14"/>
  <c r="E112" i="14"/>
  <c r="D112" i="14"/>
  <c r="C112" i="14"/>
  <c r="B112" i="14"/>
  <c r="I111" i="14"/>
  <c r="H111" i="14"/>
  <c r="G111" i="14"/>
  <c r="F111" i="14"/>
  <c r="E111" i="14"/>
  <c r="D111" i="14"/>
  <c r="C111" i="14"/>
  <c r="B111" i="14"/>
  <c r="I110" i="14"/>
  <c r="H110" i="14"/>
  <c r="G110" i="14"/>
  <c r="F110" i="14"/>
  <c r="E110" i="14"/>
  <c r="D110" i="14"/>
  <c r="C110" i="14"/>
  <c r="B110" i="14"/>
  <c r="I109" i="14"/>
  <c r="H109" i="14"/>
  <c r="G109" i="14"/>
  <c r="F109" i="14"/>
  <c r="E109" i="14"/>
  <c r="D109" i="14"/>
  <c r="C109" i="14"/>
  <c r="B109" i="14"/>
  <c r="I108" i="14"/>
  <c r="H108" i="14"/>
  <c r="G108" i="14"/>
  <c r="F108" i="14"/>
  <c r="E108" i="14"/>
  <c r="D108" i="14"/>
  <c r="C108" i="14"/>
  <c r="B108" i="14"/>
  <c r="I107" i="14"/>
  <c r="H107" i="14"/>
  <c r="G107" i="14"/>
  <c r="F107" i="14"/>
  <c r="E107" i="14"/>
  <c r="D107" i="14"/>
  <c r="C107" i="14"/>
  <c r="B107" i="14"/>
  <c r="I106" i="14"/>
  <c r="H106" i="14"/>
  <c r="E106" i="14"/>
  <c r="D106" i="14"/>
  <c r="C106" i="14"/>
  <c r="B106" i="14"/>
  <c r="I105" i="14"/>
  <c r="H105" i="14"/>
  <c r="G105" i="14"/>
  <c r="F105" i="14"/>
  <c r="E105" i="14"/>
  <c r="D105" i="14"/>
  <c r="C105" i="14"/>
  <c r="B105" i="14"/>
  <c r="I104" i="14"/>
  <c r="H104" i="14"/>
  <c r="G104" i="14"/>
  <c r="F104" i="14"/>
  <c r="E104" i="14"/>
  <c r="D104" i="14"/>
  <c r="C104" i="14"/>
  <c r="B104" i="14"/>
  <c r="I103" i="14"/>
  <c r="H103" i="14"/>
  <c r="G103" i="14"/>
  <c r="F103" i="14"/>
  <c r="E103" i="14"/>
  <c r="D103" i="14"/>
  <c r="C103" i="14"/>
  <c r="B103" i="14"/>
  <c r="I102" i="14"/>
  <c r="H102" i="14"/>
  <c r="G102" i="14"/>
  <c r="CS38" i="21" s="1"/>
  <c r="E102" i="14"/>
  <c r="D102" i="14"/>
  <c r="C102" i="14"/>
  <c r="B102" i="14"/>
  <c r="I101" i="14"/>
  <c r="H101" i="14"/>
  <c r="G101" i="14"/>
  <c r="F101" i="14"/>
  <c r="E101" i="14"/>
  <c r="D101" i="14"/>
  <c r="C101" i="14"/>
  <c r="B101" i="14"/>
  <c r="I100" i="14"/>
  <c r="H100" i="14"/>
  <c r="G100" i="14"/>
  <c r="F100" i="14"/>
  <c r="E100" i="14"/>
  <c r="D100" i="14"/>
  <c r="C100" i="14"/>
  <c r="B100" i="14"/>
  <c r="I99" i="14"/>
  <c r="H99" i="14"/>
  <c r="G99" i="14"/>
  <c r="F99" i="14"/>
  <c r="E99" i="14"/>
  <c r="D99" i="14"/>
  <c r="C99" i="14"/>
  <c r="B99" i="14"/>
  <c r="I98" i="14"/>
  <c r="H98" i="14"/>
  <c r="G98" i="14"/>
  <c r="F98" i="14"/>
  <c r="E98" i="14"/>
  <c r="D98" i="14"/>
  <c r="C98" i="14"/>
  <c r="B98" i="14"/>
  <c r="I97" i="14"/>
  <c r="H97" i="14"/>
  <c r="G97" i="14"/>
  <c r="F97" i="14"/>
  <c r="E97" i="14"/>
  <c r="D97" i="14"/>
  <c r="C97" i="14"/>
  <c r="B97" i="14"/>
  <c r="I96" i="14"/>
  <c r="H96" i="14"/>
  <c r="G96" i="14"/>
  <c r="F96" i="14"/>
  <c r="E96" i="14"/>
  <c r="D96" i="14"/>
  <c r="C96" i="14"/>
  <c r="B96" i="14"/>
  <c r="I95" i="14"/>
  <c r="H95" i="14"/>
  <c r="G95" i="14"/>
  <c r="F95" i="14"/>
  <c r="E95" i="14"/>
  <c r="D95" i="14"/>
  <c r="C95" i="14"/>
  <c r="B95" i="14"/>
  <c r="I94" i="14"/>
  <c r="H94" i="14"/>
  <c r="G94" i="14"/>
  <c r="F94" i="14"/>
  <c r="E94" i="14"/>
  <c r="D94" i="14"/>
  <c r="C94" i="14"/>
  <c r="B94" i="14"/>
  <c r="I93" i="14"/>
  <c r="H93" i="14"/>
  <c r="G93" i="14"/>
  <c r="F93" i="14"/>
  <c r="E93" i="14"/>
  <c r="D93" i="14"/>
  <c r="C93" i="14"/>
  <c r="B93" i="14"/>
  <c r="I92" i="14"/>
  <c r="H92" i="14"/>
  <c r="G92" i="14"/>
  <c r="F92" i="14"/>
  <c r="E92" i="14"/>
  <c r="D92" i="14"/>
  <c r="C92" i="14"/>
  <c r="B92" i="14"/>
  <c r="I91" i="14"/>
  <c r="H91" i="14"/>
  <c r="G91" i="14"/>
  <c r="F91" i="14"/>
  <c r="E91" i="14"/>
  <c r="D91" i="14"/>
  <c r="C91" i="14"/>
  <c r="B91" i="14"/>
  <c r="I90" i="14"/>
  <c r="H90" i="14"/>
  <c r="G90" i="14"/>
  <c r="F90" i="14"/>
  <c r="E90" i="14"/>
  <c r="D90" i="14"/>
  <c r="C90" i="14"/>
  <c r="B90" i="14"/>
  <c r="I89" i="14"/>
  <c r="H89" i="14"/>
  <c r="G89" i="14"/>
  <c r="F89" i="14"/>
  <c r="E89" i="14"/>
  <c r="D89" i="14"/>
  <c r="C89" i="14"/>
  <c r="B89" i="14"/>
  <c r="I88" i="14"/>
  <c r="H88" i="14"/>
  <c r="G88" i="14"/>
  <c r="F88" i="14"/>
  <c r="E88" i="14"/>
  <c r="D88" i="14"/>
  <c r="C88" i="14"/>
  <c r="B88" i="14"/>
  <c r="I87" i="14"/>
  <c r="H87" i="14"/>
  <c r="G87" i="14"/>
  <c r="F87" i="14"/>
  <c r="E87" i="14"/>
  <c r="D87" i="14"/>
  <c r="C87" i="14"/>
  <c r="B87" i="14"/>
  <c r="I86" i="14"/>
  <c r="H86" i="14"/>
  <c r="G86" i="14"/>
  <c r="F86" i="14"/>
  <c r="E86" i="14"/>
  <c r="D86" i="14"/>
  <c r="C86" i="14"/>
  <c r="B86" i="14"/>
  <c r="I85" i="14"/>
  <c r="H85" i="14"/>
  <c r="G85" i="14"/>
  <c r="F85" i="14"/>
  <c r="E85" i="14"/>
  <c r="D85" i="14"/>
  <c r="C85" i="14"/>
  <c r="B85" i="14"/>
  <c r="I84" i="14"/>
  <c r="H84" i="14"/>
  <c r="G84" i="14"/>
  <c r="F84" i="14"/>
  <c r="E84" i="14"/>
  <c r="D84" i="14"/>
  <c r="C84" i="14"/>
  <c r="B84" i="14"/>
  <c r="I83" i="14"/>
  <c r="H83" i="14"/>
  <c r="G83" i="14"/>
  <c r="F83" i="14"/>
  <c r="E83" i="14"/>
  <c r="D83" i="14"/>
  <c r="C83" i="14"/>
  <c r="B83" i="14"/>
  <c r="I82" i="14"/>
  <c r="H82" i="14"/>
  <c r="G82" i="14"/>
  <c r="F82" i="14"/>
  <c r="E82" i="14"/>
  <c r="D82" i="14"/>
  <c r="C82" i="14"/>
  <c r="B82" i="14"/>
  <c r="I81" i="14"/>
  <c r="H81" i="14"/>
  <c r="G81" i="14"/>
  <c r="F81" i="14"/>
  <c r="E81" i="14"/>
  <c r="D81" i="14"/>
  <c r="C81" i="14"/>
  <c r="B81" i="14"/>
  <c r="I80" i="14"/>
  <c r="H80" i="14"/>
  <c r="G80" i="14"/>
  <c r="F80" i="14"/>
  <c r="E80" i="14"/>
  <c r="D80" i="14"/>
  <c r="C80" i="14"/>
  <c r="B80" i="14"/>
  <c r="C82" i="13"/>
  <c r="CH46" i="21"/>
  <c r="CI46" i="21"/>
  <c r="CJ46" i="21"/>
  <c r="CK46" i="21"/>
  <c r="CL46" i="21"/>
  <c r="CM46" i="21"/>
  <c r="CN46" i="21"/>
  <c r="CH47" i="21"/>
  <c r="CI47" i="21"/>
  <c r="CJ47" i="21"/>
  <c r="CK47" i="21"/>
  <c r="CL47" i="21"/>
  <c r="CM47" i="21"/>
  <c r="CN47" i="21"/>
  <c r="CH48" i="21"/>
  <c r="CI48" i="21"/>
  <c r="CJ48" i="21"/>
  <c r="CK48" i="21"/>
  <c r="CL48" i="21"/>
  <c r="CM48" i="21"/>
  <c r="CN48" i="21"/>
  <c r="CH49" i="21"/>
  <c r="CI49" i="21"/>
  <c r="CJ49" i="21"/>
  <c r="CK49" i="21"/>
  <c r="CL49" i="21"/>
  <c r="CM49" i="21"/>
  <c r="CN49" i="21"/>
  <c r="CH50" i="21"/>
  <c r="CI50" i="21"/>
  <c r="CJ50" i="21"/>
  <c r="CK50" i="21"/>
  <c r="CL50" i="21"/>
  <c r="CM50" i="21"/>
  <c r="CN50" i="21"/>
  <c r="CH15" i="21"/>
  <c r="CI15" i="21"/>
  <c r="CJ15" i="21"/>
  <c r="CK15" i="21"/>
  <c r="CL15" i="21"/>
  <c r="CM15" i="21"/>
  <c r="CN15" i="21"/>
  <c r="CH16" i="21"/>
  <c r="CI16" i="21"/>
  <c r="CJ16" i="21"/>
  <c r="CK16" i="21"/>
  <c r="CL16" i="21"/>
  <c r="CM16" i="21"/>
  <c r="CN16" i="21"/>
  <c r="CH17" i="21"/>
  <c r="CI17" i="21"/>
  <c r="CJ17" i="21"/>
  <c r="CK17" i="21"/>
  <c r="CL17" i="21"/>
  <c r="CM17" i="21"/>
  <c r="CN17" i="21"/>
  <c r="CH18" i="21"/>
  <c r="CI18" i="21"/>
  <c r="CJ18" i="21"/>
  <c r="CK18" i="21"/>
  <c r="CL18" i="21"/>
  <c r="CM18" i="21"/>
  <c r="CN18" i="21"/>
  <c r="CH19" i="21"/>
  <c r="CI19" i="21"/>
  <c r="CJ19" i="21"/>
  <c r="CK19" i="21"/>
  <c r="CL19" i="21"/>
  <c r="CM19" i="21"/>
  <c r="CN19" i="21"/>
  <c r="CH20" i="21"/>
  <c r="CI20" i="21"/>
  <c r="CJ20" i="21"/>
  <c r="CK20" i="21"/>
  <c r="CL20" i="21"/>
  <c r="CM20" i="21"/>
  <c r="CN20" i="21"/>
  <c r="CH21" i="21"/>
  <c r="CI21" i="21"/>
  <c r="CJ21" i="21"/>
  <c r="CK21" i="21"/>
  <c r="CL21" i="21"/>
  <c r="CM21" i="21"/>
  <c r="CN21" i="21"/>
  <c r="CH22" i="21"/>
  <c r="CI22" i="21"/>
  <c r="CJ22" i="21"/>
  <c r="CK22" i="21"/>
  <c r="CL22" i="21"/>
  <c r="CM22" i="21"/>
  <c r="CN22" i="21"/>
  <c r="CH23" i="21"/>
  <c r="CI23" i="21"/>
  <c r="CJ23" i="21"/>
  <c r="CK23" i="21"/>
  <c r="CL23" i="21"/>
  <c r="CM23" i="21"/>
  <c r="CN23" i="21"/>
  <c r="CH24" i="21"/>
  <c r="CI24" i="21"/>
  <c r="CJ24" i="21"/>
  <c r="CK24" i="21"/>
  <c r="CL24" i="21"/>
  <c r="CM24" i="21"/>
  <c r="CN24" i="21"/>
  <c r="CH25" i="21"/>
  <c r="CI25" i="21"/>
  <c r="CJ25" i="21"/>
  <c r="CK25" i="21"/>
  <c r="CL25" i="21"/>
  <c r="CM25" i="21"/>
  <c r="CN25" i="21"/>
  <c r="CH26" i="21"/>
  <c r="CI26" i="21"/>
  <c r="CJ26" i="21"/>
  <c r="CK26" i="21"/>
  <c r="CL26" i="21"/>
  <c r="CM26" i="21"/>
  <c r="CN26" i="21"/>
  <c r="CH27" i="21"/>
  <c r="CI27" i="21"/>
  <c r="CJ27" i="21"/>
  <c r="CK27" i="21"/>
  <c r="CL27" i="21"/>
  <c r="CM27" i="21"/>
  <c r="CN27" i="21"/>
  <c r="CH28" i="21"/>
  <c r="CI28" i="21"/>
  <c r="CJ28" i="21"/>
  <c r="CK28" i="21"/>
  <c r="CL28" i="21"/>
  <c r="CM28" i="21"/>
  <c r="CN28" i="21"/>
  <c r="CH29" i="21"/>
  <c r="CI29" i="21"/>
  <c r="CJ29" i="21"/>
  <c r="CK29" i="21"/>
  <c r="CL29" i="21"/>
  <c r="CM29" i="21"/>
  <c r="CN29" i="21"/>
  <c r="CH30" i="21"/>
  <c r="CI30" i="21"/>
  <c r="CJ30" i="21"/>
  <c r="CK30" i="21"/>
  <c r="CL30" i="21"/>
  <c r="CM30" i="21"/>
  <c r="CN30" i="21"/>
  <c r="CH31" i="21"/>
  <c r="CI31" i="21"/>
  <c r="CJ31" i="21"/>
  <c r="CK31" i="21"/>
  <c r="CL31" i="21"/>
  <c r="CM31" i="21"/>
  <c r="CN31" i="21"/>
  <c r="CH32" i="21"/>
  <c r="CI32" i="21"/>
  <c r="CJ32" i="21"/>
  <c r="CK32" i="21"/>
  <c r="CL32" i="21"/>
  <c r="CM32" i="21"/>
  <c r="CN32" i="21"/>
  <c r="CH33" i="21"/>
  <c r="CI33" i="21"/>
  <c r="CJ33" i="21"/>
  <c r="CK33" i="21"/>
  <c r="CL33" i="21"/>
  <c r="CM33" i="21"/>
  <c r="CN33" i="21"/>
  <c r="CH34" i="21"/>
  <c r="CI34" i="21"/>
  <c r="CJ34" i="21"/>
  <c r="CK34" i="21"/>
  <c r="CL34" i="21"/>
  <c r="CM34" i="21"/>
  <c r="CN34" i="21"/>
  <c r="CH35" i="21"/>
  <c r="CI35" i="21"/>
  <c r="CJ35" i="21"/>
  <c r="CM35" i="21"/>
  <c r="CN35" i="21"/>
  <c r="CH36" i="21"/>
  <c r="CI36" i="21"/>
  <c r="CJ36" i="21"/>
  <c r="CK36" i="21"/>
  <c r="CL36" i="21"/>
  <c r="CM36" i="21"/>
  <c r="CN36" i="21"/>
  <c r="CH37" i="21"/>
  <c r="CI37" i="21"/>
  <c r="CJ37" i="21"/>
  <c r="CK37" i="21"/>
  <c r="CL37" i="21"/>
  <c r="CM37" i="21"/>
  <c r="CN37" i="21"/>
  <c r="CH38" i="21"/>
  <c r="CI38" i="21"/>
  <c r="CJ38" i="21"/>
  <c r="CK38" i="21"/>
  <c r="CL38" i="21"/>
  <c r="CM38" i="21"/>
  <c r="CN38" i="21"/>
  <c r="CH39" i="21"/>
  <c r="CI39" i="21"/>
  <c r="CJ39" i="21"/>
  <c r="CK39" i="21"/>
  <c r="CL39" i="21"/>
  <c r="CM39" i="21"/>
  <c r="CN39" i="21"/>
  <c r="CH40" i="21"/>
  <c r="CI40" i="21"/>
  <c r="CJ40" i="21"/>
  <c r="CK40" i="21"/>
  <c r="CL40" i="21"/>
  <c r="CM40" i="21"/>
  <c r="CN40" i="21"/>
  <c r="CH41" i="21"/>
  <c r="CI41" i="21"/>
  <c r="CJ41" i="21"/>
  <c r="CK41" i="21"/>
  <c r="CL41" i="21"/>
  <c r="CM41" i="21"/>
  <c r="CN41" i="21"/>
  <c r="CH42" i="21"/>
  <c r="CI42" i="21"/>
  <c r="CJ42" i="21"/>
  <c r="CK42" i="21"/>
  <c r="CL42" i="21"/>
  <c r="CM42" i="21"/>
  <c r="CN42" i="21"/>
  <c r="CH43" i="21"/>
  <c r="CI43" i="21"/>
  <c r="CJ43" i="21"/>
  <c r="CK43" i="21"/>
  <c r="CL43" i="21"/>
  <c r="CM43" i="21"/>
  <c r="CN43" i="21"/>
  <c r="CH44" i="21"/>
  <c r="CI44" i="21"/>
  <c r="CJ44" i="21"/>
  <c r="CK44" i="21"/>
  <c r="CL44" i="21"/>
  <c r="CM44" i="21"/>
  <c r="CN44" i="21"/>
  <c r="CH45" i="21"/>
  <c r="CI45" i="21"/>
  <c r="CJ45" i="21"/>
  <c r="CK45" i="21"/>
  <c r="CL45" i="21"/>
  <c r="CM45" i="21"/>
  <c r="CN45" i="21"/>
  <c r="CI2" i="21"/>
  <c r="CJ2" i="21"/>
  <c r="CK2" i="21"/>
  <c r="CL2" i="21"/>
  <c r="CM2" i="21"/>
  <c r="CN2" i="21"/>
  <c r="CH2" i="21"/>
  <c r="B104" i="13"/>
  <c r="C104" i="13"/>
  <c r="D104" i="13"/>
  <c r="E104" i="13"/>
  <c r="F104" i="13"/>
  <c r="G104" i="13"/>
  <c r="H104" i="13"/>
  <c r="I104" i="13"/>
  <c r="B105" i="13"/>
  <c r="C105" i="13"/>
  <c r="K105" i="13" s="1"/>
  <c r="D105" i="13"/>
  <c r="E105" i="13"/>
  <c r="F105" i="13"/>
  <c r="G105" i="13"/>
  <c r="H105" i="13"/>
  <c r="I105" i="13"/>
  <c r="B106" i="13"/>
  <c r="C106" i="13"/>
  <c r="D106" i="13"/>
  <c r="E106" i="13"/>
  <c r="F106" i="13"/>
  <c r="G106" i="13"/>
  <c r="H106" i="13"/>
  <c r="I106" i="13"/>
  <c r="B107" i="13"/>
  <c r="C107" i="13"/>
  <c r="D107" i="13"/>
  <c r="E107" i="13"/>
  <c r="F107" i="13"/>
  <c r="G107" i="13"/>
  <c r="H107" i="13"/>
  <c r="I107" i="13"/>
  <c r="B108" i="13"/>
  <c r="C108" i="13"/>
  <c r="D108" i="13"/>
  <c r="E108" i="13"/>
  <c r="F108" i="13"/>
  <c r="G108" i="13"/>
  <c r="H108" i="13"/>
  <c r="I108" i="13"/>
  <c r="B109" i="13"/>
  <c r="C109" i="13"/>
  <c r="D109" i="13"/>
  <c r="E109" i="13"/>
  <c r="F109" i="13"/>
  <c r="G109" i="13"/>
  <c r="H109" i="13"/>
  <c r="I109" i="13"/>
  <c r="B110" i="13"/>
  <c r="C110" i="13"/>
  <c r="D110" i="13"/>
  <c r="E110" i="13"/>
  <c r="F110" i="13"/>
  <c r="G110" i="13"/>
  <c r="H110" i="13"/>
  <c r="I110" i="13"/>
  <c r="B111" i="13"/>
  <c r="C111" i="13"/>
  <c r="D111" i="13"/>
  <c r="E111" i="13"/>
  <c r="F111" i="13"/>
  <c r="G111" i="13"/>
  <c r="H111" i="13"/>
  <c r="I111" i="13"/>
  <c r="B112" i="13"/>
  <c r="C112" i="13"/>
  <c r="D112" i="13"/>
  <c r="E112" i="13"/>
  <c r="F112" i="13"/>
  <c r="G112" i="13"/>
  <c r="H112" i="13"/>
  <c r="I112" i="13"/>
  <c r="B113" i="13"/>
  <c r="C113" i="13"/>
  <c r="D113" i="13"/>
  <c r="K113" i="13" s="1"/>
  <c r="E113" i="13"/>
  <c r="F113" i="13"/>
  <c r="G113" i="13"/>
  <c r="H113" i="13"/>
  <c r="I113" i="13"/>
  <c r="B114" i="13"/>
  <c r="C114" i="13"/>
  <c r="D114" i="13"/>
  <c r="E114" i="13"/>
  <c r="F114" i="13"/>
  <c r="G114" i="13"/>
  <c r="K114" i="13" s="1"/>
  <c r="H114" i="13"/>
  <c r="I114" i="13"/>
  <c r="B115" i="13"/>
  <c r="C115" i="13"/>
  <c r="D115" i="13"/>
  <c r="E115" i="13"/>
  <c r="F115" i="13"/>
  <c r="G115" i="13"/>
  <c r="H115" i="13"/>
  <c r="I115" i="13"/>
  <c r="B90" i="13"/>
  <c r="C90" i="13"/>
  <c r="D90" i="13"/>
  <c r="E90" i="13"/>
  <c r="F90" i="13"/>
  <c r="G90" i="13"/>
  <c r="H90" i="13"/>
  <c r="I90" i="13"/>
  <c r="B91" i="13"/>
  <c r="C91" i="13"/>
  <c r="D91" i="13"/>
  <c r="E91" i="13"/>
  <c r="F91" i="13"/>
  <c r="G91" i="13"/>
  <c r="H91" i="13"/>
  <c r="I91" i="13"/>
  <c r="B92" i="13"/>
  <c r="C92" i="13"/>
  <c r="K92" i="13" s="1"/>
  <c r="D92" i="13"/>
  <c r="E92" i="13"/>
  <c r="F92" i="13"/>
  <c r="G92" i="13"/>
  <c r="H92" i="13"/>
  <c r="I92" i="13"/>
  <c r="B93" i="13"/>
  <c r="C93" i="13"/>
  <c r="D93" i="13"/>
  <c r="E93" i="13"/>
  <c r="F93" i="13"/>
  <c r="G93" i="13"/>
  <c r="H93" i="13"/>
  <c r="I93" i="13"/>
  <c r="B94" i="13"/>
  <c r="C94" i="13"/>
  <c r="D94" i="13"/>
  <c r="E94" i="13"/>
  <c r="F94" i="13"/>
  <c r="G94" i="13"/>
  <c r="H94" i="13"/>
  <c r="I94" i="13"/>
  <c r="B95" i="13"/>
  <c r="C95" i="13"/>
  <c r="D95" i="13"/>
  <c r="E95" i="13"/>
  <c r="K95" i="13" s="1"/>
  <c r="F95" i="13"/>
  <c r="G95" i="13"/>
  <c r="H95" i="13"/>
  <c r="I95" i="13"/>
  <c r="B96" i="13"/>
  <c r="C96" i="13"/>
  <c r="D96" i="13"/>
  <c r="E96" i="13"/>
  <c r="F96" i="13"/>
  <c r="G96" i="13"/>
  <c r="H96" i="13"/>
  <c r="I96" i="13"/>
  <c r="B97" i="13"/>
  <c r="C97" i="13"/>
  <c r="D97" i="13"/>
  <c r="E97" i="13"/>
  <c r="F97" i="13"/>
  <c r="G97" i="13"/>
  <c r="H97" i="13"/>
  <c r="I97" i="13"/>
  <c r="B98" i="13"/>
  <c r="C98" i="13"/>
  <c r="D98" i="13"/>
  <c r="E98" i="13"/>
  <c r="F98" i="13"/>
  <c r="G98" i="13"/>
  <c r="H98" i="13"/>
  <c r="I98" i="13"/>
  <c r="B99" i="13"/>
  <c r="C99" i="13"/>
  <c r="D99" i="13"/>
  <c r="E99" i="13"/>
  <c r="F99" i="13"/>
  <c r="G99" i="13"/>
  <c r="H99" i="13"/>
  <c r="I99" i="13"/>
  <c r="B100" i="13"/>
  <c r="C100" i="13"/>
  <c r="D100" i="13"/>
  <c r="E100" i="13"/>
  <c r="G100" i="13"/>
  <c r="CL35" i="21" s="1"/>
  <c r="H100" i="13"/>
  <c r="I100" i="13"/>
  <c r="B101" i="13"/>
  <c r="C101" i="13"/>
  <c r="D101" i="13"/>
  <c r="E101" i="13"/>
  <c r="F101" i="13"/>
  <c r="G101" i="13"/>
  <c r="H101" i="13"/>
  <c r="I101" i="13"/>
  <c r="B102" i="13"/>
  <c r="C102" i="13"/>
  <c r="D102" i="13"/>
  <c r="E102" i="13"/>
  <c r="F102" i="13"/>
  <c r="G102" i="13"/>
  <c r="H102" i="13"/>
  <c r="I102" i="13"/>
  <c r="B103" i="13"/>
  <c r="C103" i="13"/>
  <c r="D103" i="13"/>
  <c r="K103" i="13" s="1"/>
  <c r="E103" i="13"/>
  <c r="F103" i="13"/>
  <c r="G103" i="13"/>
  <c r="H103" i="13"/>
  <c r="I103" i="13"/>
  <c r="K100" i="13" l="1"/>
  <c r="K83" i="14"/>
  <c r="K88" i="14"/>
  <c r="K91" i="14"/>
  <c r="K103" i="14"/>
  <c r="K81" i="14"/>
  <c r="K85" i="14"/>
  <c r="K87" i="14"/>
  <c r="K89" i="14"/>
  <c r="K92" i="14"/>
  <c r="K95" i="14"/>
  <c r="K97" i="14"/>
  <c r="K99" i="14"/>
  <c r="K100" i="14"/>
  <c r="K101" i="14"/>
  <c r="K105" i="14"/>
  <c r="K80" i="14"/>
  <c r="K86" i="14"/>
  <c r="K94" i="14"/>
  <c r="K102" i="14"/>
  <c r="K111" i="14"/>
  <c r="K82" i="14"/>
  <c r="K84" i="14"/>
  <c r="K90" i="14"/>
  <c r="K93" i="14"/>
  <c r="K96" i="14"/>
  <c r="K98" i="14"/>
  <c r="K104" i="14"/>
  <c r="K107" i="14"/>
  <c r="K108" i="14"/>
  <c r="K109" i="14"/>
  <c r="K110" i="14"/>
  <c r="K112" i="14"/>
  <c r="K113" i="14"/>
  <c r="K114" i="14"/>
  <c r="K115" i="14"/>
  <c r="K106" i="14"/>
  <c r="K115" i="13"/>
  <c r="K106" i="13"/>
  <c r="K99" i="13"/>
  <c r="K98" i="13"/>
  <c r="K97" i="13"/>
  <c r="K96" i="13"/>
  <c r="K94" i="13"/>
  <c r="K107" i="13"/>
  <c r="K90" i="13"/>
  <c r="K108" i="13"/>
  <c r="K109" i="13"/>
  <c r="K102" i="13"/>
  <c r="K112" i="13"/>
  <c r="K111" i="13"/>
  <c r="K110" i="13"/>
  <c r="K101" i="13"/>
  <c r="K93" i="13"/>
  <c r="K91" i="13"/>
  <c r="K104" i="13"/>
  <c r="EE13" i="21"/>
  <c r="EF13" i="21"/>
  <c r="EG13" i="21"/>
  <c r="EH13" i="21"/>
  <c r="EI13" i="21"/>
  <c r="EJ13" i="21"/>
  <c r="EK13" i="21"/>
  <c r="EE14" i="21"/>
  <c r="EF14" i="21"/>
  <c r="EG14" i="21"/>
  <c r="EH14" i="21"/>
  <c r="EI14" i="21"/>
  <c r="EJ14" i="21"/>
  <c r="EK14" i="21"/>
  <c r="C63" i="20"/>
  <c r="K63" i="20" s="1"/>
  <c r="D63" i="20"/>
  <c r="E63" i="20"/>
  <c r="F63" i="20"/>
  <c r="G63" i="20"/>
  <c r="H63" i="20"/>
  <c r="I63" i="20"/>
  <c r="C64" i="20"/>
  <c r="K64" i="20" s="1"/>
  <c r="D64" i="20"/>
  <c r="E64" i="20"/>
  <c r="F64" i="20"/>
  <c r="G64" i="20"/>
  <c r="H64" i="20"/>
  <c r="I64" i="20"/>
  <c r="B63" i="20"/>
  <c r="B64" i="20"/>
  <c r="O4" i="20"/>
  <c r="O5" i="20"/>
  <c r="EE62" i="21"/>
  <c r="EF62" i="21"/>
  <c r="EG62" i="21"/>
  <c r="EH62" i="21"/>
  <c r="EI62" i="21"/>
  <c r="EJ62" i="21"/>
  <c r="EK62" i="21"/>
  <c r="B112" i="20"/>
  <c r="C112" i="20"/>
  <c r="D112" i="20"/>
  <c r="E112" i="20"/>
  <c r="F112" i="20"/>
  <c r="G112" i="20"/>
  <c r="H112" i="20"/>
  <c r="I112" i="20"/>
  <c r="C53" i="20"/>
  <c r="F53" i="20"/>
  <c r="CV62" i="21"/>
  <c r="CW62" i="21"/>
  <c r="CX62" i="21"/>
  <c r="CY62" i="21"/>
  <c r="CZ62" i="21"/>
  <c r="DA62" i="21"/>
  <c r="DB62" i="21"/>
  <c r="I45" i="15"/>
  <c r="F81" i="15"/>
  <c r="B84" i="15"/>
  <c r="C84" i="15"/>
  <c r="D84" i="15"/>
  <c r="E84" i="15"/>
  <c r="F84" i="15"/>
  <c r="G84" i="15"/>
  <c r="H84" i="15"/>
  <c r="I84" i="15"/>
  <c r="C48" i="15"/>
  <c r="F48" i="15"/>
  <c r="I48" i="15"/>
  <c r="CA62" i="21"/>
  <c r="CB62" i="21"/>
  <c r="CC62" i="21"/>
  <c r="CD62" i="21"/>
  <c r="CE62" i="21"/>
  <c r="CF62" i="21"/>
  <c r="CG62" i="21"/>
  <c r="B87" i="12"/>
  <c r="C87" i="12"/>
  <c r="D87" i="12"/>
  <c r="E87" i="12"/>
  <c r="F87" i="12"/>
  <c r="G87" i="12"/>
  <c r="H87" i="12"/>
  <c r="I87" i="12"/>
  <c r="BF7" i="21"/>
  <c r="BG7" i="21"/>
  <c r="BH7" i="21"/>
  <c r="BI7" i="21"/>
  <c r="BJ7" i="21"/>
  <c r="BK7" i="21"/>
  <c r="BL7" i="21"/>
  <c r="B63" i="9"/>
  <c r="C63" i="9"/>
  <c r="D63" i="9"/>
  <c r="E63" i="9"/>
  <c r="F63" i="9"/>
  <c r="G63" i="9"/>
  <c r="H63" i="9"/>
  <c r="I63" i="9"/>
  <c r="O4" i="9"/>
  <c r="L4" i="9"/>
  <c r="C4" i="9"/>
  <c r="AY50" i="21"/>
  <c r="AZ50" i="21"/>
  <c r="BA50" i="21"/>
  <c r="BB50" i="21"/>
  <c r="BC50" i="21"/>
  <c r="BD50" i="21"/>
  <c r="BE50" i="21"/>
  <c r="AY15" i="21"/>
  <c r="AZ15" i="21"/>
  <c r="BA15" i="21"/>
  <c r="BB15" i="21"/>
  <c r="BC15" i="21"/>
  <c r="BD15" i="21"/>
  <c r="BE15" i="21"/>
  <c r="I6" i="8"/>
  <c r="F57" i="8" s="1"/>
  <c r="B57" i="8"/>
  <c r="C57" i="8"/>
  <c r="D57" i="8"/>
  <c r="E57" i="8"/>
  <c r="H57" i="8"/>
  <c r="I57" i="8"/>
  <c r="B92" i="8"/>
  <c r="C92" i="8"/>
  <c r="D92" i="8"/>
  <c r="E92" i="8"/>
  <c r="F92" i="8"/>
  <c r="G92" i="8"/>
  <c r="H92" i="8"/>
  <c r="I92" i="8"/>
  <c r="O41" i="8"/>
  <c r="L41" i="8"/>
  <c r="I41" i="8"/>
  <c r="F41" i="8"/>
  <c r="G145" i="5"/>
  <c r="F72" i="5"/>
  <c r="F71" i="5"/>
  <c r="H158" i="5" s="1"/>
  <c r="H145" i="5"/>
  <c r="L59" i="5"/>
  <c r="L58" i="5"/>
  <c r="O58" i="5"/>
  <c r="F145" i="5"/>
  <c r="O55" i="5"/>
  <c r="L39" i="5"/>
  <c r="G126" i="5"/>
  <c r="L41" i="5"/>
  <c r="F128" i="5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C149" i="3"/>
  <c r="D149" i="3"/>
  <c r="E149" i="3"/>
  <c r="F149" i="3"/>
  <c r="G149" i="3"/>
  <c r="H149" i="3"/>
  <c r="I149" i="3"/>
  <c r="C150" i="3"/>
  <c r="D150" i="3"/>
  <c r="E150" i="3"/>
  <c r="F150" i="3"/>
  <c r="G150" i="3"/>
  <c r="H150" i="3"/>
  <c r="I150" i="3"/>
  <c r="C151" i="3"/>
  <c r="D151" i="3"/>
  <c r="E151" i="3"/>
  <c r="F151" i="3"/>
  <c r="G151" i="3"/>
  <c r="H151" i="3"/>
  <c r="I151" i="3"/>
  <c r="C152" i="3"/>
  <c r="D152" i="3"/>
  <c r="E152" i="3"/>
  <c r="F152" i="3"/>
  <c r="G152" i="3"/>
  <c r="H152" i="3"/>
  <c r="I152" i="3"/>
  <c r="C128" i="3"/>
  <c r="D128" i="3"/>
  <c r="E128" i="3"/>
  <c r="F128" i="3"/>
  <c r="G128" i="3"/>
  <c r="H128" i="3"/>
  <c r="I128" i="3"/>
  <c r="C129" i="3"/>
  <c r="D129" i="3"/>
  <c r="E129" i="3"/>
  <c r="F129" i="3"/>
  <c r="G129" i="3"/>
  <c r="H129" i="3"/>
  <c r="I129" i="3"/>
  <c r="C130" i="3"/>
  <c r="D130" i="3"/>
  <c r="E130" i="3"/>
  <c r="F130" i="3"/>
  <c r="G130" i="3"/>
  <c r="H130" i="3"/>
  <c r="I130" i="3"/>
  <c r="C131" i="3"/>
  <c r="D131" i="3"/>
  <c r="E131" i="3"/>
  <c r="F131" i="3"/>
  <c r="G131" i="3"/>
  <c r="H131" i="3"/>
  <c r="I131" i="3"/>
  <c r="C132" i="3"/>
  <c r="D132" i="3"/>
  <c r="E132" i="3"/>
  <c r="F132" i="3"/>
  <c r="G132" i="3"/>
  <c r="H132" i="3"/>
  <c r="I132" i="3"/>
  <c r="C133" i="3"/>
  <c r="D133" i="3"/>
  <c r="E133" i="3"/>
  <c r="F133" i="3"/>
  <c r="G133" i="3"/>
  <c r="H133" i="3"/>
  <c r="I133" i="3"/>
  <c r="C134" i="3"/>
  <c r="D134" i="3"/>
  <c r="E134" i="3"/>
  <c r="F134" i="3"/>
  <c r="G134" i="3"/>
  <c r="H134" i="3"/>
  <c r="I134" i="3"/>
  <c r="C135" i="3"/>
  <c r="D135" i="3"/>
  <c r="E135" i="3"/>
  <c r="F135" i="3"/>
  <c r="G135" i="3"/>
  <c r="H135" i="3"/>
  <c r="I135" i="3"/>
  <c r="C136" i="3"/>
  <c r="D136" i="3"/>
  <c r="E136" i="3"/>
  <c r="F136" i="3"/>
  <c r="G136" i="3"/>
  <c r="H136" i="3"/>
  <c r="I136" i="3"/>
  <c r="C137" i="3"/>
  <c r="D137" i="3"/>
  <c r="E137" i="3"/>
  <c r="F137" i="3"/>
  <c r="G137" i="3"/>
  <c r="H137" i="3"/>
  <c r="I137" i="3"/>
  <c r="C138" i="3"/>
  <c r="D138" i="3"/>
  <c r="E138" i="3"/>
  <c r="F138" i="3"/>
  <c r="G138" i="3"/>
  <c r="H138" i="3"/>
  <c r="I138" i="3"/>
  <c r="C139" i="3"/>
  <c r="D139" i="3"/>
  <c r="E139" i="3"/>
  <c r="F139" i="3"/>
  <c r="G139" i="3"/>
  <c r="H139" i="3"/>
  <c r="I139" i="3"/>
  <c r="C140" i="3"/>
  <c r="D140" i="3"/>
  <c r="E140" i="3"/>
  <c r="F140" i="3"/>
  <c r="G140" i="3"/>
  <c r="H140" i="3"/>
  <c r="I140" i="3"/>
  <c r="C141" i="3"/>
  <c r="D141" i="3"/>
  <c r="E141" i="3"/>
  <c r="F141" i="3"/>
  <c r="G141" i="3"/>
  <c r="H141" i="3"/>
  <c r="I141" i="3"/>
  <c r="C142" i="3"/>
  <c r="D142" i="3"/>
  <c r="E142" i="3"/>
  <c r="F142" i="3"/>
  <c r="G142" i="3"/>
  <c r="H142" i="3"/>
  <c r="I142" i="3"/>
  <c r="C143" i="3"/>
  <c r="D143" i="3"/>
  <c r="E143" i="3"/>
  <c r="F143" i="3"/>
  <c r="G143" i="3"/>
  <c r="H143" i="3"/>
  <c r="I143" i="3"/>
  <c r="C144" i="3"/>
  <c r="D144" i="3"/>
  <c r="E144" i="3"/>
  <c r="F144" i="3"/>
  <c r="G144" i="3"/>
  <c r="H144" i="3"/>
  <c r="I144" i="3"/>
  <c r="C145" i="3"/>
  <c r="D145" i="3"/>
  <c r="E145" i="3"/>
  <c r="F145" i="3"/>
  <c r="G145" i="3"/>
  <c r="H145" i="3"/>
  <c r="I145" i="3"/>
  <c r="C146" i="3"/>
  <c r="D146" i="3"/>
  <c r="E146" i="3"/>
  <c r="F146" i="3"/>
  <c r="G146" i="3"/>
  <c r="H146" i="3"/>
  <c r="I146" i="3"/>
  <c r="C147" i="3"/>
  <c r="D147" i="3"/>
  <c r="E147" i="3"/>
  <c r="F147" i="3"/>
  <c r="G147" i="3"/>
  <c r="H147" i="3"/>
  <c r="I147" i="3"/>
  <c r="C148" i="3"/>
  <c r="D148" i="3"/>
  <c r="E148" i="3"/>
  <c r="F148" i="3"/>
  <c r="G148" i="3"/>
  <c r="H148" i="3"/>
  <c r="I148" i="3"/>
  <c r="I62" i="21"/>
  <c r="J62" i="21"/>
  <c r="K62" i="21"/>
  <c r="L62" i="21"/>
  <c r="M62" i="21"/>
  <c r="N62" i="21"/>
  <c r="O62" i="21"/>
  <c r="B37" i="2"/>
  <c r="C37" i="2"/>
  <c r="D37" i="2"/>
  <c r="E37" i="2"/>
  <c r="F37" i="2"/>
  <c r="G37" i="2"/>
  <c r="H37" i="2"/>
  <c r="I37" i="2"/>
  <c r="O19" i="2"/>
  <c r="F19" i="2"/>
  <c r="R7" i="2"/>
  <c r="R17" i="2"/>
  <c r="G57" i="8" l="1"/>
  <c r="EF2" i="21"/>
  <c r="EG2" i="21"/>
  <c r="EH2" i="21"/>
  <c r="EI2" i="21"/>
  <c r="EJ2" i="21"/>
  <c r="EK2" i="21"/>
  <c r="EE2" i="21"/>
  <c r="DX42" i="21"/>
  <c r="DY42" i="21"/>
  <c r="DZ42" i="21"/>
  <c r="EA42" i="21"/>
  <c r="EB42" i="21"/>
  <c r="EC42" i="21"/>
  <c r="ED42" i="21"/>
  <c r="DX43" i="21"/>
  <c r="DY43" i="21"/>
  <c r="DZ43" i="21"/>
  <c r="EA43" i="21"/>
  <c r="EB43" i="21"/>
  <c r="EC43" i="21"/>
  <c r="ED43" i="21"/>
  <c r="DX44" i="21"/>
  <c r="DY44" i="21"/>
  <c r="DZ44" i="21"/>
  <c r="EA44" i="21"/>
  <c r="EB44" i="21"/>
  <c r="EC44" i="21"/>
  <c r="ED44" i="21"/>
  <c r="DX45" i="21"/>
  <c r="DY45" i="21"/>
  <c r="DZ45" i="21"/>
  <c r="EA45" i="21"/>
  <c r="EB45" i="21"/>
  <c r="EC45" i="21"/>
  <c r="ED45" i="21"/>
  <c r="DX46" i="21"/>
  <c r="DY46" i="21"/>
  <c r="DZ46" i="21"/>
  <c r="EA46" i="21"/>
  <c r="EB46" i="21"/>
  <c r="EC46" i="21"/>
  <c r="ED46" i="21"/>
  <c r="DX47" i="21"/>
  <c r="DY47" i="21"/>
  <c r="DZ47" i="21"/>
  <c r="EA47" i="21"/>
  <c r="EB47" i="21"/>
  <c r="EC47" i="21"/>
  <c r="ED47" i="21"/>
  <c r="DX48" i="21"/>
  <c r="DY48" i="21"/>
  <c r="DZ48" i="21"/>
  <c r="EA48" i="21"/>
  <c r="EB48" i="21"/>
  <c r="EC48" i="21"/>
  <c r="ED48" i="21"/>
  <c r="DX49" i="21"/>
  <c r="DY49" i="21"/>
  <c r="DZ49" i="21"/>
  <c r="EA49" i="21"/>
  <c r="EB49" i="21"/>
  <c r="EC49" i="21"/>
  <c r="ED49" i="21"/>
  <c r="DX50" i="21"/>
  <c r="DY50" i="21"/>
  <c r="DZ50" i="21"/>
  <c r="EA50" i="21"/>
  <c r="EB50" i="21"/>
  <c r="EC50" i="21"/>
  <c r="ED50" i="21"/>
  <c r="DX15" i="21"/>
  <c r="DY15" i="21"/>
  <c r="DZ15" i="21"/>
  <c r="EA15" i="21"/>
  <c r="EB15" i="21"/>
  <c r="EC15" i="21"/>
  <c r="ED15" i="21"/>
  <c r="DX16" i="21"/>
  <c r="DY16" i="21"/>
  <c r="DZ16" i="21"/>
  <c r="EA16" i="21"/>
  <c r="EB16" i="21"/>
  <c r="EC16" i="21"/>
  <c r="ED16" i="21"/>
  <c r="DX17" i="21"/>
  <c r="DY17" i="21"/>
  <c r="DZ17" i="21"/>
  <c r="EA17" i="21"/>
  <c r="EB17" i="21"/>
  <c r="EC17" i="21"/>
  <c r="ED17" i="21"/>
  <c r="DX18" i="21"/>
  <c r="DY18" i="21"/>
  <c r="DZ18" i="21"/>
  <c r="EA18" i="21"/>
  <c r="EB18" i="21"/>
  <c r="EC18" i="21"/>
  <c r="ED18" i="21"/>
  <c r="DX19" i="21"/>
  <c r="DY19" i="21"/>
  <c r="DZ19" i="21"/>
  <c r="EA19" i="21"/>
  <c r="EB19" i="21"/>
  <c r="EC19" i="21"/>
  <c r="ED19" i="21"/>
  <c r="DX20" i="21"/>
  <c r="DY20" i="21"/>
  <c r="DZ20" i="21"/>
  <c r="EA20" i="21"/>
  <c r="EB20" i="21"/>
  <c r="EC20" i="21"/>
  <c r="ED20" i="21"/>
  <c r="DX21" i="21"/>
  <c r="DY21" i="21"/>
  <c r="DZ21" i="21"/>
  <c r="EA21" i="21"/>
  <c r="EB21" i="21"/>
  <c r="EC21" i="21"/>
  <c r="ED21" i="21"/>
  <c r="DX22" i="21"/>
  <c r="DY22" i="21"/>
  <c r="DZ22" i="21"/>
  <c r="EA22" i="21"/>
  <c r="EB22" i="21"/>
  <c r="EC22" i="21"/>
  <c r="ED22" i="21"/>
  <c r="DX23" i="21"/>
  <c r="DY23" i="21"/>
  <c r="DZ23" i="21"/>
  <c r="EA23" i="21"/>
  <c r="EB23" i="21"/>
  <c r="EC23" i="21"/>
  <c r="ED23" i="21"/>
  <c r="DX24" i="21"/>
  <c r="DY24" i="21"/>
  <c r="DZ24" i="21"/>
  <c r="EA24" i="21"/>
  <c r="EB24" i="21"/>
  <c r="EC24" i="21"/>
  <c r="ED24" i="21"/>
  <c r="DX25" i="21"/>
  <c r="DY25" i="21"/>
  <c r="DZ25" i="21"/>
  <c r="EA25" i="21"/>
  <c r="EB25" i="21"/>
  <c r="EC25" i="21"/>
  <c r="ED25" i="21"/>
  <c r="DX26" i="21"/>
  <c r="DY26" i="21"/>
  <c r="DZ26" i="21"/>
  <c r="EA26" i="21"/>
  <c r="EB26" i="21"/>
  <c r="EC26" i="21"/>
  <c r="ED26" i="21"/>
  <c r="DX27" i="21"/>
  <c r="DY27" i="21"/>
  <c r="DZ27" i="21"/>
  <c r="EA27" i="21"/>
  <c r="EB27" i="21"/>
  <c r="EC27" i="21"/>
  <c r="ED27" i="21"/>
  <c r="DX28" i="21"/>
  <c r="DY28" i="21"/>
  <c r="DZ28" i="21"/>
  <c r="EA28" i="21"/>
  <c r="EB28" i="21"/>
  <c r="EC28" i="21"/>
  <c r="ED28" i="21"/>
  <c r="DX29" i="21"/>
  <c r="DY29" i="21"/>
  <c r="DZ29" i="21"/>
  <c r="EA29" i="21"/>
  <c r="EB29" i="21"/>
  <c r="EC29" i="21"/>
  <c r="ED29" i="21"/>
  <c r="DX30" i="21"/>
  <c r="DY30" i="21"/>
  <c r="DZ30" i="21"/>
  <c r="EA30" i="21"/>
  <c r="EB30" i="21"/>
  <c r="EC30" i="21"/>
  <c r="ED30" i="21"/>
  <c r="DX31" i="21"/>
  <c r="DY31" i="21"/>
  <c r="DZ31" i="21"/>
  <c r="EA31" i="21"/>
  <c r="EB31" i="21"/>
  <c r="EC31" i="21"/>
  <c r="ED31" i="21"/>
  <c r="DX32" i="21"/>
  <c r="DY32" i="21"/>
  <c r="DZ32" i="21"/>
  <c r="EA32" i="21"/>
  <c r="EB32" i="21"/>
  <c r="EC32" i="21"/>
  <c r="ED32" i="21"/>
  <c r="DX33" i="21"/>
  <c r="DY33" i="21"/>
  <c r="DZ33" i="21"/>
  <c r="EA33" i="21"/>
  <c r="EB33" i="21"/>
  <c r="EC33" i="21"/>
  <c r="ED33" i="21"/>
  <c r="DX34" i="21"/>
  <c r="DY34" i="21"/>
  <c r="DZ34" i="21"/>
  <c r="EA34" i="21"/>
  <c r="EB34" i="21"/>
  <c r="EC34" i="21"/>
  <c r="ED34" i="21"/>
  <c r="DX35" i="21"/>
  <c r="DY35" i="21"/>
  <c r="DZ35" i="21"/>
  <c r="EA35" i="21"/>
  <c r="EB35" i="21"/>
  <c r="EC35" i="21"/>
  <c r="ED35" i="21"/>
  <c r="DX36" i="21"/>
  <c r="DY36" i="21"/>
  <c r="DZ36" i="21"/>
  <c r="EA36" i="21"/>
  <c r="EB36" i="21"/>
  <c r="EC36" i="21"/>
  <c r="ED36" i="21"/>
  <c r="DX37" i="21"/>
  <c r="DY37" i="21"/>
  <c r="DZ37" i="21"/>
  <c r="EA37" i="21"/>
  <c r="EB37" i="21"/>
  <c r="EC37" i="21"/>
  <c r="ED37" i="21"/>
  <c r="DX38" i="21"/>
  <c r="DY38" i="21"/>
  <c r="DZ38" i="21"/>
  <c r="EA38" i="21"/>
  <c r="EB38" i="21"/>
  <c r="EC38" i="21"/>
  <c r="ED38" i="21"/>
  <c r="DX39" i="21"/>
  <c r="DY39" i="21"/>
  <c r="DZ39" i="21"/>
  <c r="EA39" i="21"/>
  <c r="EB39" i="21"/>
  <c r="EC39" i="21"/>
  <c r="ED39" i="21"/>
  <c r="DX40" i="21"/>
  <c r="DY40" i="21"/>
  <c r="DZ40" i="21"/>
  <c r="EA40" i="21"/>
  <c r="EB40" i="21"/>
  <c r="EC40" i="21"/>
  <c r="ED40" i="21"/>
  <c r="DX41" i="21"/>
  <c r="DY41" i="21"/>
  <c r="DZ41" i="21"/>
  <c r="EA41" i="21"/>
  <c r="EB41" i="21"/>
  <c r="EC41" i="21"/>
  <c r="ED41" i="21"/>
  <c r="DY2" i="21"/>
  <c r="DZ2" i="21"/>
  <c r="EA2" i="21"/>
  <c r="EB2" i="21"/>
  <c r="EC2" i="21"/>
  <c r="ED2" i="21"/>
  <c r="DX2" i="21"/>
  <c r="DQ15" i="21"/>
  <c r="DR15" i="21"/>
  <c r="DS15" i="21"/>
  <c r="DT15" i="21"/>
  <c r="DU15" i="21"/>
  <c r="DV15" i="21"/>
  <c r="DW15" i="21"/>
  <c r="DQ16" i="21"/>
  <c r="DR16" i="21"/>
  <c r="DS16" i="21"/>
  <c r="DT16" i="21"/>
  <c r="DU16" i="21"/>
  <c r="DV16" i="21"/>
  <c r="DW16" i="21"/>
  <c r="DQ17" i="21"/>
  <c r="DR17" i="21"/>
  <c r="DS17" i="21"/>
  <c r="DT17" i="21"/>
  <c r="DU17" i="21"/>
  <c r="DV17" i="21"/>
  <c r="DW17" i="21"/>
  <c r="DQ18" i="21"/>
  <c r="DR18" i="21"/>
  <c r="DS18" i="21"/>
  <c r="DT18" i="21"/>
  <c r="DU18" i="21"/>
  <c r="DV18" i="21"/>
  <c r="DW18" i="21"/>
  <c r="DQ19" i="21"/>
  <c r="DR19" i="21"/>
  <c r="DS19" i="21"/>
  <c r="DT19" i="21"/>
  <c r="DU19" i="21"/>
  <c r="DV19" i="21"/>
  <c r="DW19" i="21"/>
  <c r="DQ20" i="21"/>
  <c r="DR20" i="21"/>
  <c r="DS20" i="21"/>
  <c r="DT20" i="21"/>
  <c r="DU20" i="21"/>
  <c r="DV20" i="21"/>
  <c r="DW20" i="21"/>
  <c r="DQ21" i="21"/>
  <c r="DR21" i="21"/>
  <c r="DS21" i="21"/>
  <c r="DT21" i="21"/>
  <c r="DU21" i="21"/>
  <c r="DV21" i="21"/>
  <c r="DW21" i="21"/>
  <c r="DQ22" i="21"/>
  <c r="DR22" i="21"/>
  <c r="DS22" i="21"/>
  <c r="DT22" i="21"/>
  <c r="DU22" i="21"/>
  <c r="DV22" i="21"/>
  <c r="DW22" i="21"/>
  <c r="DQ23" i="21"/>
  <c r="DR23" i="21"/>
  <c r="DS23" i="21"/>
  <c r="DT23" i="21"/>
  <c r="DU23" i="21"/>
  <c r="DV23" i="21"/>
  <c r="DW23" i="21"/>
  <c r="DQ24" i="21"/>
  <c r="DR24" i="21"/>
  <c r="DS24" i="21"/>
  <c r="DT24" i="21"/>
  <c r="DU24" i="21"/>
  <c r="DV24" i="21"/>
  <c r="DW24" i="21"/>
  <c r="DQ25" i="21"/>
  <c r="DR25" i="21"/>
  <c r="DS25" i="21"/>
  <c r="DT25" i="21"/>
  <c r="DU25" i="21"/>
  <c r="DV25" i="21"/>
  <c r="DW25" i="21"/>
  <c r="DQ26" i="21"/>
  <c r="DR26" i="21"/>
  <c r="DS26" i="21"/>
  <c r="DT26" i="21"/>
  <c r="DU26" i="21"/>
  <c r="DV26" i="21"/>
  <c r="DW26" i="21"/>
  <c r="DQ27" i="21"/>
  <c r="DR27" i="21"/>
  <c r="DS27" i="21"/>
  <c r="DT27" i="21"/>
  <c r="DU27" i="21"/>
  <c r="DV27" i="21"/>
  <c r="DW27" i="21"/>
  <c r="DQ28" i="21"/>
  <c r="DR28" i="21"/>
  <c r="DS28" i="21"/>
  <c r="DT28" i="21"/>
  <c r="DU28" i="21"/>
  <c r="DV28" i="21"/>
  <c r="DW28" i="21"/>
  <c r="DQ29" i="21"/>
  <c r="DR29" i="21"/>
  <c r="DS29" i="21"/>
  <c r="DT29" i="21"/>
  <c r="DU29" i="21"/>
  <c r="DV29" i="21"/>
  <c r="DW29" i="21"/>
  <c r="DQ30" i="21"/>
  <c r="DR30" i="21"/>
  <c r="DS30" i="21"/>
  <c r="DT30" i="21"/>
  <c r="DU30" i="21"/>
  <c r="DV30" i="21"/>
  <c r="DW30" i="21"/>
  <c r="DQ31" i="21"/>
  <c r="DR31" i="21"/>
  <c r="DS31" i="21"/>
  <c r="DT31" i="21"/>
  <c r="DU31" i="21"/>
  <c r="DV31" i="21"/>
  <c r="DW31" i="21"/>
  <c r="DQ32" i="21"/>
  <c r="DR32" i="21"/>
  <c r="DS32" i="21"/>
  <c r="DT32" i="21"/>
  <c r="DU32" i="21"/>
  <c r="DV32" i="21"/>
  <c r="DW32" i="21"/>
  <c r="DQ33" i="21"/>
  <c r="DR33" i="21"/>
  <c r="DS33" i="21"/>
  <c r="DT33" i="21"/>
  <c r="DU33" i="21"/>
  <c r="DV33" i="21"/>
  <c r="DW33" i="21"/>
  <c r="DQ34" i="21"/>
  <c r="DR34" i="21"/>
  <c r="DS34" i="21"/>
  <c r="DT34" i="21"/>
  <c r="DU34" i="21"/>
  <c r="DV34" i="21"/>
  <c r="DW34" i="21"/>
  <c r="DQ35" i="21"/>
  <c r="DR35" i="21"/>
  <c r="DS35" i="21"/>
  <c r="DT35" i="21"/>
  <c r="DU35" i="21"/>
  <c r="DV35" i="21"/>
  <c r="DW35" i="21"/>
  <c r="DQ36" i="21"/>
  <c r="DR36" i="21"/>
  <c r="DS36" i="21"/>
  <c r="DT36" i="21"/>
  <c r="DU36" i="21"/>
  <c r="DV36" i="21"/>
  <c r="DW36" i="21"/>
  <c r="DQ37" i="21"/>
  <c r="DR37" i="21"/>
  <c r="DS37" i="21"/>
  <c r="DT37" i="21"/>
  <c r="DU37" i="21"/>
  <c r="DV37" i="21"/>
  <c r="DW37" i="21"/>
  <c r="DQ38" i="21"/>
  <c r="DR38" i="21"/>
  <c r="DS38" i="21"/>
  <c r="DT38" i="21"/>
  <c r="DU38" i="21"/>
  <c r="DV38" i="21"/>
  <c r="DW38" i="21"/>
  <c r="DQ39" i="21"/>
  <c r="DR39" i="21"/>
  <c r="DS39" i="21"/>
  <c r="DT39" i="21"/>
  <c r="DU39" i="21"/>
  <c r="DV39" i="21"/>
  <c r="DW39" i="21"/>
  <c r="DQ40" i="21"/>
  <c r="DR40" i="21"/>
  <c r="DS40" i="21"/>
  <c r="DT40" i="21"/>
  <c r="DU40" i="21"/>
  <c r="DV40" i="21"/>
  <c r="DW40" i="21"/>
  <c r="DQ41" i="21"/>
  <c r="DR41" i="21"/>
  <c r="DS41" i="21"/>
  <c r="DT41" i="21"/>
  <c r="DU41" i="21"/>
  <c r="DV41" i="21"/>
  <c r="DW41" i="21"/>
  <c r="DQ42" i="21"/>
  <c r="DR42" i="21"/>
  <c r="DS42" i="21"/>
  <c r="DT42" i="21"/>
  <c r="DU42" i="21"/>
  <c r="DV42" i="21"/>
  <c r="DW42" i="21"/>
  <c r="DQ43" i="21"/>
  <c r="DR43" i="21"/>
  <c r="DS43" i="21"/>
  <c r="DT43" i="21"/>
  <c r="DU43" i="21"/>
  <c r="DV43" i="21"/>
  <c r="DW43" i="21"/>
  <c r="DQ44" i="21"/>
  <c r="DR44" i="21"/>
  <c r="DS44" i="21"/>
  <c r="DT44" i="21"/>
  <c r="DU44" i="21"/>
  <c r="DV44" i="21"/>
  <c r="DW44" i="21"/>
  <c r="DQ45" i="21"/>
  <c r="DR45" i="21"/>
  <c r="DS45" i="21"/>
  <c r="DT45" i="21"/>
  <c r="DU45" i="21"/>
  <c r="DV45" i="21"/>
  <c r="DW45" i="21"/>
  <c r="DQ46" i="21"/>
  <c r="DR46" i="21"/>
  <c r="DS46" i="21"/>
  <c r="DT46" i="21"/>
  <c r="DU46" i="21"/>
  <c r="DV46" i="21"/>
  <c r="DW46" i="21"/>
  <c r="DQ47" i="21"/>
  <c r="DR47" i="21"/>
  <c r="DS47" i="21"/>
  <c r="DT47" i="21"/>
  <c r="DU47" i="21"/>
  <c r="DV47" i="21"/>
  <c r="DW47" i="21"/>
  <c r="DQ48" i="21"/>
  <c r="DR48" i="21"/>
  <c r="DS48" i="21"/>
  <c r="DT48" i="21"/>
  <c r="DU48" i="21"/>
  <c r="DV48" i="21"/>
  <c r="DW48" i="21"/>
  <c r="DQ49" i="21"/>
  <c r="DR49" i="21"/>
  <c r="DS49" i="21"/>
  <c r="DT49" i="21"/>
  <c r="DU49" i="21"/>
  <c r="DV49" i="21"/>
  <c r="DW49" i="21"/>
  <c r="DQ50" i="21"/>
  <c r="DR50" i="21"/>
  <c r="DS50" i="21"/>
  <c r="DT50" i="21"/>
  <c r="DU50" i="21"/>
  <c r="DV50" i="21"/>
  <c r="DW50" i="21"/>
  <c r="DR2" i="21"/>
  <c r="DS2" i="21"/>
  <c r="DT2" i="21"/>
  <c r="DU2" i="21"/>
  <c r="DV2" i="21"/>
  <c r="DW2" i="21"/>
  <c r="DQ2" i="21"/>
  <c r="DJ22" i="21"/>
  <c r="DK22" i="21"/>
  <c r="DL22" i="21"/>
  <c r="DM22" i="21"/>
  <c r="DN22" i="21"/>
  <c r="DO22" i="21"/>
  <c r="DP22" i="21"/>
  <c r="DJ23" i="21"/>
  <c r="DK23" i="21"/>
  <c r="DL23" i="21"/>
  <c r="DM23" i="21"/>
  <c r="DN23" i="21"/>
  <c r="DO23" i="21"/>
  <c r="DP23" i="21"/>
  <c r="DJ24" i="21"/>
  <c r="DK24" i="21"/>
  <c r="DL24" i="21"/>
  <c r="DM24" i="21"/>
  <c r="DN24" i="21"/>
  <c r="DO24" i="21"/>
  <c r="DP24" i="21"/>
  <c r="DJ25" i="21"/>
  <c r="DK25" i="21"/>
  <c r="DL25" i="21"/>
  <c r="DM25" i="21"/>
  <c r="DN25" i="21"/>
  <c r="DO25" i="21"/>
  <c r="DP25" i="21"/>
  <c r="DJ26" i="21"/>
  <c r="DK26" i="21"/>
  <c r="DL26" i="21"/>
  <c r="DM26" i="21"/>
  <c r="DN26" i="21"/>
  <c r="DO26" i="21"/>
  <c r="DP26" i="21"/>
  <c r="DJ27" i="21"/>
  <c r="DK27" i="21"/>
  <c r="DL27" i="21"/>
  <c r="DM27" i="21"/>
  <c r="DN27" i="21"/>
  <c r="DO27" i="21"/>
  <c r="DP27" i="21"/>
  <c r="DJ28" i="21"/>
  <c r="DK28" i="21"/>
  <c r="DL28" i="21"/>
  <c r="DM28" i="21"/>
  <c r="DN28" i="21"/>
  <c r="DO28" i="21"/>
  <c r="DP28" i="21"/>
  <c r="DJ29" i="21"/>
  <c r="DK29" i="21"/>
  <c r="DL29" i="21"/>
  <c r="DM29" i="21"/>
  <c r="DN29" i="21"/>
  <c r="DO29" i="21"/>
  <c r="DP29" i="21"/>
  <c r="DJ30" i="21"/>
  <c r="DK30" i="21"/>
  <c r="DL30" i="21"/>
  <c r="DM30" i="21"/>
  <c r="DN30" i="21"/>
  <c r="DO30" i="21"/>
  <c r="DP30" i="21"/>
  <c r="DJ31" i="21"/>
  <c r="DK31" i="21"/>
  <c r="DL31" i="21"/>
  <c r="DM31" i="21"/>
  <c r="DN31" i="21"/>
  <c r="DO31" i="21"/>
  <c r="DP31" i="21"/>
  <c r="DJ32" i="21"/>
  <c r="DK32" i="21"/>
  <c r="DL32" i="21"/>
  <c r="DM32" i="21"/>
  <c r="DN32" i="21"/>
  <c r="DO32" i="21"/>
  <c r="DP32" i="21"/>
  <c r="DJ33" i="21"/>
  <c r="DK33" i="21"/>
  <c r="DL33" i="21"/>
  <c r="DM33" i="21"/>
  <c r="DN33" i="21"/>
  <c r="DO33" i="21"/>
  <c r="DP33" i="21"/>
  <c r="DJ34" i="21"/>
  <c r="DK34" i="21"/>
  <c r="DL34" i="21"/>
  <c r="DM34" i="21"/>
  <c r="DN34" i="21"/>
  <c r="DO34" i="21"/>
  <c r="DP34" i="21"/>
  <c r="DJ35" i="21"/>
  <c r="DK35" i="21"/>
  <c r="DL35" i="21"/>
  <c r="DM35" i="21"/>
  <c r="DN35" i="21"/>
  <c r="DO35" i="21"/>
  <c r="DP35" i="21"/>
  <c r="DJ36" i="21"/>
  <c r="DK36" i="21"/>
  <c r="DL36" i="21"/>
  <c r="DM36" i="21"/>
  <c r="DN36" i="21"/>
  <c r="DO36" i="21"/>
  <c r="DP36" i="21"/>
  <c r="DJ37" i="21"/>
  <c r="DK37" i="21"/>
  <c r="DL37" i="21"/>
  <c r="DM37" i="21"/>
  <c r="DN37" i="21"/>
  <c r="DO37" i="21"/>
  <c r="DP37" i="21"/>
  <c r="DJ38" i="21"/>
  <c r="DK38" i="21"/>
  <c r="DL38" i="21"/>
  <c r="DM38" i="21"/>
  <c r="DN38" i="21"/>
  <c r="DO38" i="21"/>
  <c r="DP38" i="21"/>
  <c r="DJ39" i="21"/>
  <c r="DK39" i="21"/>
  <c r="DL39" i="21"/>
  <c r="DM39" i="21"/>
  <c r="DN39" i="21"/>
  <c r="DO39" i="21"/>
  <c r="DP39" i="21"/>
  <c r="DJ40" i="21"/>
  <c r="DK40" i="21"/>
  <c r="DL40" i="21"/>
  <c r="DM40" i="21"/>
  <c r="DN40" i="21"/>
  <c r="DO40" i="21"/>
  <c r="DP40" i="21"/>
  <c r="DJ41" i="21"/>
  <c r="DK41" i="21"/>
  <c r="DL41" i="21"/>
  <c r="DM41" i="21"/>
  <c r="DN41" i="21"/>
  <c r="DO41" i="21"/>
  <c r="DP41" i="21"/>
  <c r="DJ42" i="21"/>
  <c r="DK42" i="21"/>
  <c r="DL42" i="21"/>
  <c r="DM42" i="21"/>
  <c r="DN42" i="21"/>
  <c r="DO42" i="21"/>
  <c r="DP42" i="21"/>
  <c r="DJ43" i="21"/>
  <c r="DK43" i="21"/>
  <c r="DL43" i="21"/>
  <c r="DM43" i="21"/>
  <c r="DN43" i="21"/>
  <c r="DO43" i="21"/>
  <c r="DP43" i="21"/>
  <c r="DJ44" i="21"/>
  <c r="DK44" i="21"/>
  <c r="DL44" i="21"/>
  <c r="DM44" i="21"/>
  <c r="DN44" i="21"/>
  <c r="DO44" i="21"/>
  <c r="DP44" i="21"/>
  <c r="DJ45" i="21"/>
  <c r="DK45" i="21"/>
  <c r="DL45" i="21"/>
  <c r="DM45" i="21"/>
  <c r="DN45" i="21"/>
  <c r="DO45" i="21"/>
  <c r="DP45" i="21"/>
  <c r="DJ46" i="21"/>
  <c r="DK46" i="21"/>
  <c r="DL46" i="21"/>
  <c r="DM46" i="21"/>
  <c r="DN46" i="21"/>
  <c r="DO46" i="21"/>
  <c r="DP46" i="21"/>
  <c r="DJ47" i="21"/>
  <c r="DK47" i="21"/>
  <c r="DL47" i="21"/>
  <c r="DM47" i="21"/>
  <c r="DN47" i="21"/>
  <c r="DO47" i="21"/>
  <c r="DP47" i="21"/>
  <c r="DJ48" i="21"/>
  <c r="DK48" i="21"/>
  <c r="DL48" i="21"/>
  <c r="DM48" i="21"/>
  <c r="DN48" i="21"/>
  <c r="DO48" i="21"/>
  <c r="DP48" i="21"/>
  <c r="DJ49" i="21"/>
  <c r="DK49" i="21"/>
  <c r="DL49" i="21"/>
  <c r="DM49" i="21"/>
  <c r="DN49" i="21"/>
  <c r="DO49" i="21"/>
  <c r="DP49" i="21"/>
  <c r="DJ50" i="21"/>
  <c r="DK50" i="21"/>
  <c r="DL50" i="21"/>
  <c r="DM50" i="21"/>
  <c r="DN50" i="21"/>
  <c r="DO50" i="21"/>
  <c r="DP50" i="21"/>
  <c r="DK2" i="21"/>
  <c r="DL2" i="21"/>
  <c r="DM2" i="21"/>
  <c r="DN2" i="21"/>
  <c r="DO2" i="21"/>
  <c r="DP2" i="21"/>
  <c r="DJ2" i="21"/>
  <c r="DC49" i="21"/>
  <c r="DD49" i="21"/>
  <c r="DE49" i="21"/>
  <c r="DF49" i="21"/>
  <c r="DG49" i="21"/>
  <c r="DH49" i="21"/>
  <c r="DI49" i="21"/>
  <c r="DC50" i="21"/>
  <c r="DD50" i="21"/>
  <c r="DE50" i="21"/>
  <c r="DF50" i="21"/>
  <c r="DG50" i="21"/>
  <c r="DH50" i="21"/>
  <c r="DI50" i="21"/>
  <c r="DC51" i="21"/>
  <c r="DD51" i="21"/>
  <c r="DE51" i="21"/>
  <c r="DF51" i="21"/>
  <c r="DG51" i="21"/>
  <c r="DH51" i="21"/>
  <c r="DI51" i="21"/>
  <c r="DC52" i="21"/>
  <c r="DD52" i="21"/>
  <c r="DE52" i="21"/>
  <c r="DF52" i="21"/>
  <c r="DG52" i="21"/>
  <c r="DH52" i="21"/>
  <c r="DI52" i="21"/>
  <c r="DC53" i="21"/>
  <c r="DD53" i="21"/>
  <c r="DE53" i="21"/>
  <c r="DF53" i="21"/>
  <c r="DG53" i="21"/>
  <c r="DH53" i="21"/>
  <c r="DI53" i="21"/>
  <c r="DC54" i="21"/>
  <c r="DD54" i="21"/>
  <c r="DE54" i="21"/>
  <c r="DF54" i="21"/>
  <c r="DG54" i="21"/>
  <c r="DH54" i="21"/>
  <c r="DI54" i="21"/>
  <c r="DC55" i="21"/>
  <c r="DD55" i="21"/>
  <c r="DE55" i="21"/>
  <c r="DF55" i="21"/>
  <c r="DG55" i="21"/>
  <c r="DH55" i="21"/>
  <c r="DI55" i="21"/>
  <c r="DC56" i="21"/>
  <c r="DD56" i="21"/>
  <c r="DE56" i="21"/>
  <c r="DF56" i="21"/>
  <c r="DG56" i="21"/>
  <c r="DH56" i="21"/>
  <c r="DI56" i="21"/>
  <c r="DC57" i="21"/>
  <c r="DD57" i="21"/>
  <c r="DE57" i="21"/>
  <c r="DF57" i="21"/>
  <c r="DG57" i="21"/>
  <c r="DH57" i="21"/>
  <c r="DI57" i="21"/>
  <c r="DC58" i="21"/>
  <c r="DD58" i="21"/>
  <c r="DE58" i="21"/>
  <c r="DF58" i="21"/>
  <c r="DG58" i="21"/>
  <c r="DH58" i="21"/>
  <c r="DI58" i="21"/>
  <c r="DC59" i="21"/>
  <c r="DD59" i="21"/>
  <c r="DE59" i="21"/>
  <c r="DF59" i="21"/>
  <c r="DG59" i="21"/>
  <c r="DH59" i="21"/>
  <c r="DI59" i="21"/>
  <c r="DC60" i="21"/>
  <c r="DD60" i="21"/>
  <c r="DE60" i="21"/>
  <c r="DF60" i="21"/>
  <c r="DG60" i="21"/>
  <c r="DH60" i="21"/>
  <c r="DI60" i="21"/>
  <c r="DC61" i="21"/>
  <c r="DD61" i="21"/>
  <c r="DE61" i="21"/>
  <c r="DF61" i="21"/>
  <c r="DG61" i="21"/>
  <c r="DH61" i="21"/>
  <c r="DI61" i="21"/>
  <c r="DC62" i="21"/>
  <c r="DD62" i="21"/>
  <c r="DE62" i="21"/>
  <c r="DF62" i="21"/>
  <c r="DG62" i="21"/>
  <c r="DH62" i="21"/>
  <c r="DI62" i="21"/>
  <c r="DC23" i="21"/>
  <c r="DD23" i="21"/>
  <c r="DE23" i="21"/>
  <c r="DF23" i="21"/>
  <c r="DG23" i="21"/>
  <c r="DH23" i="21"/>
  <c r="DI23" i="21"/>
  <c r="DC24" i="21"/>
  <c r="DD24" i="21"/>
  <c r="DE24" i="21"/>
  <c r="DF24" i="21"/>
  <c r="DG24" i="21"/>
  <c r="DH24" i="21"/>
  <c r="DI24" i="21"/>
  <c r="DC25" i="21"/>
  <c r="DD25" i="21"/>
  <c r="DE25" i="21"/>
  <c r="DF25" i="21"/>
  <c r="DG25" i="21"/>
  <c r="DH25" i="21"/>
  <c r="DI25" i="21"/>
  <c r="DC26" i="21"/>
  <c r="DD26" i="21"/>
  <c r="DE26" i="21"/>
  <c r="DF26" i="21"/>
  <c r="DG26" i="21"/>
  <c r="DH26" i="21"/>
  <c r="DI26" i="21"/>
  <c r="DC27" i="21"/>
  <c r="DD27" i="21"/>
  <c r="DE27" i="21"/>
  <c r="DF27" i="21"/>
  <c r="DG27" i="21"/>
  <c r="DH27" i="21"/>
  <c r="DI27" i="21"/>
  <c r="DC28" i="21"/>
  <c r="DD28" i="21"/>
  <c r="DE28" i="21"/>
  <c r="DF28" i="21"/>
  <c r="DG28" i="21"/>
  <c r="DH28" i="21"/>
  <c r="DI28" i="21"/>
  <c r="DC29" i="21"/>
  <c r="DD29" i="21"/>
  <c r="DE29" i="21"/>
  <c r="DF29" i="21"/>
  <c r="DG29" i="21"/>
  <c r="DH29" i="21"/>
  <c r="DI29" i="21"/>
  <c r="DC30" i="21"/>
  <c r="DD30" i="21"/>
  <c r="DE30" i="21"/>
  <c r="DF30" i="21"/>
  <c r="DG30" i="21"/>
  <c r="DH30" i="21"/>
  <c r="DI30" i="21"/>
  <c r="DC31" i="21"/>
  <c r="DD31" i="21"/>
  <c r="DE31" i="21"/>
  <c r="DF31" i="21"/>
  <c r="DG31" i="21"/>
  <c r="DH31" i="21"/>
  <c r="DI31" i="21"/>
  <c r="DC32" i="21"/>
  <c r="DD32" i="21"/>
  <c r="DE32" i="21"/>
  <c r="DF32" i="21"/>
  <c r="DG32" i="21"/>
  <c r="DH32" i="21"/>
  <c r="DI32" i="21"/>
  <c r="DC33" i="21"/>
  <c r="DD33" i="21"/>
  <c r="DE33" i="21"/>
  <c r="DF33" i="21"/>
  <c r="DG33" i="21"/>
  <c r="DH33" i="21"/>
  <c r="DI33" i="21"/>
  <c r="DC34" i="21"/>
  <c r="DD34" i="21"/>
  <c r="DE34" i="21"/>
  <c r="DF34" i="21"/>
  <c r="DG34" i="21"/>
  <c r="DH34" i="21"/>
  <c r="DI34" i="21"/>
  <c r="DC35" i="21"/>
  <c r="DD35" i="21"/>
  <c r="DE35" i="21"/>
  <c r="DF35" i="21"/>
  <c r="DG35" i="21"/>
  <c r="DH35" i="21"/>
  <c r="DI35" i="21"/>
  <c r="DC36" i="21"/>
  <c r="DD36" i="21"/>
  <c r="DE36" i="21"/>
  <c r="DF36" i="21"/>
  <c r="DG36" i="21"/>
  <c r="DH36" i="21"/>
  <c r="DI36" i="21"/>
  <c r="DC37" i="21"/>
  <c r="DD37" i="21"/>
  <c r="DE37" i="21"/>
  <c r="DF37" i="21"/>
  <c r="DG37" i="21"/>
  <c r="DH37" i="21"/>
  <c r="DI37" i="21"/>
  <c r="DC38" i="21"/>
  <c r="DD38" i="21"/>
  <c r="DE38" i="21"/>
  <c r="DF38" i="21"/>
  <c r="DG38" i="21"/>
  <c r="DH38" i="21"/>
  <c r="DI38" i="21"/>
  <c r="DC39" i="21"/>
  <c r="DD39" i="21"/>
  <c r="DE39" i="21"/>
  <c r="DF39" i="21"/>
  <c r="DG39" i="21"/>
  <c r="DH39" i="21"/>
  <c r="DI39" i="21"/>
  <c r="DC40" i="21"/>
  <c r="DD40" i="21"/>
  <c r="DE40" i="21"/>
  <c r="DF40" i="21"/>
  <c r="DG40" i="21"/>
  <c r="DH40" i="21"/>
  <c r="DI40" i="21"/>
  <c r="DC41" i="21"/>
  <c r="DD41" i="21"/>
  <c r="DE41" i="21"/>
  <c r="DF41" i="21"/>
  <c r="DG41" i="21"/>
  <c r="DH41" i="21"/>
  <c r="DI41" i="21"/>
  <c r="DC42" i="21"/>
  <c r="DD42" i="21"/>
  <c r="DE42" i="21"/>
  <c r="DF42" i="21"/>
  <c r="DG42" i="21"/>
  <c r="DH42" i="21"/>
  <c r="DI42" i="21"/>
  <c r="DC43" i="21"/>
  <c r="DD43" i="21"/>
  <c r="DE43" i="21"/>
  <c r="DF43" i="21"/>
  <c r="DG43" i="21"/>
  <c r="DH43" i="21"/>
  <c r="DI43" i="21"/>
  <c r="DC44" i="21"/>
  <c r="DD44" i="21"/>
  <c r="DE44" i="21"/>
  <c r="DF44" i="21"/>
  <c r="DG44" i="21"/>
  <c r="DH44" i="21"/>
  <c r="DI44" i="21"/>
  <c r="DC45" i="21"/>
  <c r="DD45" i="21"/>
  <c r="DE45" i="21"/>
  <c r="DF45" i="21"/>
  <c r="DG45" i="21"/>
  <c r="DH45" i="21"/>
  <c r="DI45" i="21"/>
  <c r="DC46" i="21"/>
  <c r="DD46" i="21"/>
  <c r="DE46" i="21"/>
  <c r="DF46" i="21"/>
  <c r="DG46" i="21"/>
  <c r="DH46" i="21"/>
  <c r="DI46" i="21"/>
  <c r="DC47" i="21"/>
  <c r="DD47" i="21"/>
  <c r="DE47" i="21"/>
  <c r="DF47" i="21"/>
  <c r="DG47" i="21"/>
  <c r="DH47" i="21"/>
  <c r="DI47" i="21"/>
  <c r="DC48" i="21"/>
  <c r="DD48" i="21"/>
  <c r="DE48" i="21"/>
  <c r="DF48" i="21"/>
  <c r="DG48" i="21"/>
  <c r="DH48" i="21"/>
  <c r="DI48" i="21"/>
  <c r="DD2" i="21"/>
  <c r="DE2" i="21"/>
  <c r="DF2" i="21"/>
  <c r="DG2" i="21"/>
  <c r="DH2" i="21"/>
  <c r="DI2" i="21"/>
  <c r="DC2" i="21"/>
  <c r="CV60" i="21"/>
  <c r="CW60" i="21"/>
  <c r="CX60" i="21"/>
  <c r="CY60" i="21"/>
  <c r="CZ60" i="21"/>
  <c r="DA60" i="21"/>
  <c r="DB60" i="21"/>
  <c r="CV61" i="21"/>
  <c r="CW61" i="21"/>
  <c r="CX61" i="21"/>
  <c r="CY61" i="21"/>
  <c r="CZ61" i="21"/>
  <c r="DA61" i="21"/>
  <c r="DB61" i="21"/>
  <c r="CV33" i="21"/>
  <c r="CW33" i="21"/>
  <c r="CX33" i="21"/>
  <c r="CY33" i="21"/>
  <c r="CZ33" i="21"/>
  <c r="DA33" i="21"/>
  <c r="DB33" i="21"/>
  <c r="CV34" i="21"/>
  <c r="CW34" i="21"/>
  <c r="CX34" i="21"/>
  <c r="CY34" i="21"/>
  <c r="CZ34" i="21"/>
  <c r="DA34" i="21"/>
  <c r="DB34" i="21"/>
  <c r="CV35" i="21"/>
  <c r="CW35" i="21"/>
  <c r="CX35" i="21"/>
  <c r="CY35" i="21"/>
  <c r="CZ35" i="21"/>
  <c r="DA35" i="21"/>
  <c r="DB35" i="21"/>
  <c r="CV36" i="21"/>
  <c r="CW36" i="21"/>
  <c r="CX36" i="21"/>
  <c r="CY36" i="21"/>
  <c r="CZ36" i="21"/>
  <c r="DA36" i="21"/>
  <c r="DB36" i="21"/>
  <c r="CV37" i="21"/>
  <c r="CW37" i="21"/>
  <c r="CX37" i="21"/>
  <c r="CY37" i="21"/>
  <c r="CZ37" i="21"/>
  <c r="DA37" i="21"/>
  <c r="DB37" i="21"/>
  <c r="CV38" i="21"/>
  <c r="CW38" i="21"/>
  <c r="CX38" i="21"/>
  <c r="CY38" i="21"/>
  <c r="CZ38" i="21"/>
  <c r="DA38" i="21"/>
  <c r="DB38" i="21"/>
  <c r="CV39" i="21"/>
  <c r="CW39" i="21"/>
  <c r="CX39" i="21"/>
  <c r="CY39" i="21"/>
  <c r="CZ39" i="21"/>
  <c r="DA39" i="21"/>
  <c r="DB39" i="21"/>
  <c r="CV40" i="21"/>
  <c r="CW40" i="21"/>
  <c r="CX40" i="21"/>
  <c r="CY40" i="21"/>
  <c r="CZ40" i="21"/>
  <c r="DA40" i="21"/>
  <c r="DB40" i="21"/>
  <c r="CV41" i="21"/>
  <c r="CW41" i="21"/>
  <c r="CX41" i="21"/>
  <c r="CY41" i="21"/>
  <c r="CZ41" i="21"/>
  <c r="DA41" i="21"/>
  <c r="DB41" i="21"/>
  <c r="CV42" i="21"/>
  <c r="CW42" i="21"/>
  <c r="CX42" i="21"/>
  <c r="CY42" i="21"/>
  <c r="CZ42" i="21"/>
  <c r="DA42" i="21"/>
  <c r="DB42" i="21"/>
  <c r="CV43" i="21"/>
  <c r="CW43" i="21"/>
  <c r="CX43" i="21"/>
  <c r="CY43" i="21"/>
  <c r="CZ43" i="21"/>
  <c r="DA43" i="21"/>
  <c r="DB43" i="21"/>
  <c r="CV44" i="21"/>
  <c r="CW44" i="21"/>
  <c r="CX44" i="21"/>
  <c r="CY44" i="21"/>
  <c r="CZ44" i="21"/>
  <c r="DA44" i="21"/>
  <c r="DB44" i="21"/>
  <c r="CV45" i="21"/>
  <c r="CW45" i="21"/>
  <c r="CX45" i="21"/>
  <c r="CY45" i="21"/>
  <c r="CZ45" i="21"/>
  <c r="DA45" i="21"/>
  <c r="DB45" i="21"/>
  <c r="CV46" i="21"/>
  <c r="CW46" i="21"/>
  <c r="CX46" i="21"/>
  <c r="CY46" i="21"/>
  <c r="CZ46" i="21"/>
  <c r="DA46" i="21"/>
  <c r="DB46" i="21"/>
  <c r="CV47" i="21"/>
  <c r="CW47" i="21"/>
  <c r="CX47" i="21"/>
  <c r="CY47" i="21"/>
  <c r="CZ47" i="21"/>
  <c r="DA47" i="21"/>
  <c r="DB47" i="21"/>
  <c r="CV48" i="21"/>
  <c r="CW48" i="21"/>
  <c r="CX48" i="21"/>
  <c r="CY48" i="21"/>
  <c r="CZ48" i="21"/>
  <c r="DA48" i="21"/>
  <c r="DB48" i="21"/>
  <c r="CV49" i="21"/>
  <c r="CW49" i="21"/>
  <c r="CX49" i="21"/>
  <c r="CY49" i="21"/>
  <c r="CZ49" i="21"/>
  <c r="DA49" i="21"/>
  <c r="DB49" i="21"/>
  <c r="CV50" i="21"/>
  <c r="CW50" i="21"/>
  <c r="CX50" i="21"/>
  <c r="CY50" i="21"/>
  <c r="CZ50" i="21"/>
  <c r="DA50" i="21"/>
  <c r="DB50" i="21"/>
  <c r="CV51" i="21"/>
  <c r="CW51" i="21"/>
  <c r="CX51" i="21"/>
  <c r="CY51" i="21"/>
  <c r="CZ51" i="21"/>
  <c r="DA51" i="21"/>
  <c r="DB51" i="21"/>
  <c r="CV52" i="21"/>
  <c r="CW52" i="21"/>
  <c r="CX52" i="21"/>
  <c r="CY52" i="21"/>
  <c r="CZ52" i="21"/>
  <c r="DA52" i="21"/>
  <c r="DB52" i="21"/>
  <c r="CV53" i="21"/>
  <c r="CW53" i="21"/>
  <c r="CX53" i="21"/>
  <c r="CY53" i="21"/>
  <c r="CZ53" i="21"/>
  <c r="DA53" i="21"/>
  <c r="DB53" i="21"/>
  <c r="CV54" i="21"/>
  <c r="CW54" i="21"/>
  <c r="CX54" i="21"/>
  <c r="CY54" i="21"/>
  <c r="CZ54" i="21"/>
  <c r="DA54" i="21"/>
  <c r="DB54" i="21"/>
  <c r="CV55" i="21"/>
  <c r="CW55" i="21"/>
  <c r="CX55" i="21"/>
  <c r="CY55" i="21"/>
  <c r="CZ55" i="21"/>
  <c r="DA55" i="21"/>
  <c r="DB55" i="21"/>
  <c r="CV56" i="21"/>
  <c r="CW56" i="21"/>
  <c r="CX56" i="21"/>
  <c r="CY56" i="21"/>
  <c r="CZ56" i="21"/>
  <c r="DA56" i="21"/>
  <c r="DB56" i="21"/>
  <c r="CV57" i="21"/>
  <c r="CW57" i="21"/>
  <c r="CX57" i="21"/>
  <c r="CY57" i="21"/>
  <c r="CZ57" i="21"/>
  <c r="DA57" i="21"/>
  <c r="DB57" i="21"/>
  <c r="CV58" i="21"/>
  <c r="CW58" i="21"/>
  <c r="CX58" i="21"/>
  <c r="CY58" i="21"/>
  <c r="CZ58" i="21"/>
  <c r="DA58" i="21"/>
  <c r="DB58" i="21"/>
  <c r="CV59" i="21"/>
  <c r="CW59" i="21"/>
  <c r="CX59" i="21"/>
  <c r="CY59" i="21"/>
  <c r="DA59" i="21"/>
  <c r="DB59" i="21"/>
  <c r="CW2" i="21"/>
  <c r="CX2" i="21"/>
  <c r="CY2" i="21"/>
  <c r="CZ2" i="21"/>
  <c r="DA2" i="21"/>
  <c r="DB2" i="21"/>
  <c r="CV2" i="21"/>
  <c r="CA42" i="21"/>
  <c r="CB42" i="21"/>
  <c r="CC42" i="21"/>
  <c r="CD42" i="21"/>
  <c r="CE42" i="21"/>
  <c r="CF42" i="21"/>
  <c r="CG42" i="21"/>
  <c r="CA43" i="21"/>
  <c r="CB43" i="21"/>
  <c r="CC43" i="21"/>
  <c r="CD43" i="21"/>
  <c r="CE43" i="21"/>
  <c r="CF43" i="21"/>
  <c r="CG43" i="21"/>
  <c r="CA44" i="21"/>
  <c r="CB44" i="21"/>
  <c r="CC44" i="21"/>
  <c r="CD44" i="21"/>
  <c r="CE44" i="21"/>
  <c r="CF44" i="21"/>
  <c r="CG44" i="21"/>
  <c r="CA45" i="21"/>
  <c r="CB45" i="21"/>
  <c r="CC45" i="21"/>
  <c r="CD45" i="21"/>
  <c r="CE45" i="21"/>
  <c r="CF45" i="21"/>
  <c r="CG45" i="21"/>
  <c r="CA46" i="21"/>
  <c r="CB46" i="21"/>
  <c r="CC46" i="21"/>
  <c r="CD46" i="21"/>
  <c r="CE46" i="21"/>
  <c r="CF46" i="21"/>
  <c r="CG46" i="21"/>
  <c r="CA47" i="21"/>
  <c r="CB47" i="21"/>
  <c r="CC47" i="21"/>
  <c r="CD47" i="21"/>
  <c r="CE47" i="21"/>
  <c r="CF47" i="21"/>
  <c r="CG47" i="21"/>
  <c r="CA48" i="21"/>
  <c r="CB48" i="21"/>
  <c r="CC48" i="21"/>
  <c r="CD48" i="21"/>
  <c r="CE48" i="21"/>
  <c r="CF48" i="21"/>
  <c r="CG48" i="21"/>
  <c r="CA49" i="21"/>
  <c r="CB49" i="21"/>
  <c r="CC49" i="21"/>
  <c r="CD49" i="21"/>
  <c r="CE49" i="21"/>
  <c r="CF49" i="21"/>
  <c r="CG49" i="21"/>
  <c r="CA50" i="21"/>
  <c r="CB50" i="21"/>
  <c r="CC50" i="21"/>
  <c r="CD50" i="21"/>
  <c r="CE50" i="21"/>
  <c r="CF50" i="21"/>
  <c r="CG50" i="21"/>
  <c r="CA51" i="21"/>
  <c r="CB51" i="21"/>
  <c r="CC51" i="21"/>
  <c r="CD51" i="21"/>
  <c r="CE51" i="21"/>
  <c r="CF51" i="21"/>
  <c r="CG51" i="21"/>
  <c r="CA52" i="21"/>
  <c r="CB52" i="21"/>
  <c r="CC52" i="21"/>
  <c r="CD52" i="21"/>
  <c r="CE52" i="21"/>
  <c r="CF52" i="21"/>
  <c r="CG52" i="21"/>
  <c r="CA53" i="21"/>
  <c r="CB53" i="21"/>
  <c r="CC53" i="21"/>
  <c r="CD53" i="21"/>
  <c r="CE53" i="21"/>
  <c r="CF53" i="21"/>
  <c r="CG53" i="21"/>
  <c r="CA54" i="21"/>
  <c r="CB54" i="21"/>
  <c r="CC54" i="21"/>
  <c r="CD54" i="21"/>
  <c r="CE54" i="21"/>
  <c r="CF54" i="21"/>
  <c r="CG54" i="21"/>
  <c r="CA55" i="21"/>
  <c r="CB55" i="21"/>
  <c r="CC55" i="21"/>
  <c r="CD55" i="21"/>
  <c r="CE55" i="21"/>
  <c r="CF55" i="21"/>
  <c r="CG55" i="21"/>
  <c r="CA56" i="21"/>
  <c r="CB56" i="21"/>
  <c r="CC56" i="21"/>
  <c r="CD56" i="21"/>
  <c r="CE56" i="21"/>
  <c r="CF56" i="21"/>
  <c r="CG56" i="21"/>
  <c r="CA57" i="21"/>
  <c r="CB57" i="21"/>
  <c r="CC57" i="21"/>
  <c r="CD57" i="21"/>
  <c r="CE57" i="21"/>
  <c r="CF57" i="21"/>
  <c r="CG57" i="21"/>
  <c r="CA58" i="21"/>
  <c r="CB58" i="21"/>
  <c r="CC58" i="21"/>
  <c r="CD58" i="21"/>
  <c r="CE58" i="21"/>
  <c r="CF58" i="21"/>
  <c r="CG58" i="21"/>
  <c r="CA59" i="21"/>
  <c r="CB59" i="21"/>
  <c r="CC59" i="21"/>
  <c r="CD59" i="21"/>
  <c r="CE59" i="21"/>
  <c r="CF59" i="21"/>
  <c r="CG59" i="21"/>
  <c r="CA60" i="21"/>
  <c r="CB60" i="21"/>
  <c r="CC60" i="21"/>
  <c r="CD60" i="21"/>
  <c r="CE60" i="21"/>
  <c r="CF60" i="21"/>
  <c r="CG60" i="21"/>
  <c r="CA61" i="21"/>
  <c r="CB61" i="21"/>
  <c r="CC61" i="21"/>
  <c r="CD61" i="21"/>
  <c r="CE61" i="21"/>
  <c r="CF61" i="21"/>
  <c r="CG61" i="21"/>
  <c r="CA23" i="21"/>
  <c r="CB23" i="21"/>
  <c r="CC23" i="21"/>
  <c r="CD23" i="21"/>
  <c r="CE23" i="21"/>
  <c r="CF23" i="21"/>
  <c r="CG23" i="21"/>
  <c r="CA24" i="21"/>
  <c r="CB24" i="21"/>
  <c r="CC24" i="21"/>
  <c r="CD24" i="21"/>
  <c r="CE24" i="21"/>
  <c r="CF24" i="21"/>
  <c r="CG24" i="21"/>
  <c r="CA25" i="21"/>
  <c r="CB25" i="21"/>
  <c r="CC25" i="21"/>
  <c r="CD25" i="21"/>
  <c r="CE25" i="21"/>
  <c r="CF25" i="21"/>
  <c r="CG25" i="21"/>
  <c r="CA26" i="21"/>
  <c r="CB26" i="21"/>
  <c r="CC26" i="21"/>
  <c r="CD26" i="21"/>
  <c r="CE26" i="21"/>
  <c r="CF26" i="21"/>
  <c r="CG26" i="21"/>
  <c r="CA27" i="21"/>
  <c r="CB27" i="21"/>
  <c r="CC27" i="21"/>
  <c r="CD27" i="21"/>
  <c r="CE27" i="21"/>
  <c r="CF27" i="21"/>
  <c r="CG27" i="21"/>
  <c r="CA28" i="21"/>
  <c r="CB28" i="21"/>
  <c r="CC28" i="21"/>
  <c r="CD28" i="21"/>
  <c r="CE28" i="21"/>
  <c r="CF28" i="21"/>
  <c r="CG28" i="21"/>
  <c r="CA29" i="21"/>
  <c r="CB29" i="21"/>
  <c r="CC29" i="21"/>
  <c r="CD29" i="21"/>
  <c r="CE29" i="21"/>
  <c r="CF29" i="21"/>
  <c r="CG29" i="21"/>
  <c r="CA30" i="21"/>
  <c r="CB30" i="21"/>
  <c r="CC30" i="21"/>
  <c r="CD30" i="21"/>
  <c r="CE30" i="21"/>
  <c r="CF30" i="21"/>
  <c r="CG30" i="21"/>
  <c r="CA31" i="21"/>
  <c r="CB31" i="21"/>
  <c r="CC31" i="21"/>
  <c r="CD31" i="21"/>
  <c r="CE31" i="21"/>
  <c r="CF31" i="21"/>
  <c r="CG31" i="21"/>
  <c r="CA32" i="21"/>
  <c r="CB32" i="21"/>
  <c r="CC32" i="21"/>
  <c r="CD32" i="21"/>
  <c r="CE32" i="21"/>
  <c r="CF32" i="21"/>
  <c r="CG32" i="21"/>
  <c r="CA33" i="21"/>
  <c r="CB33" i="21"/>
  <c r="CC33" i="21"/>
  <c r="CD33" i="21"/>
  <c r="CE33" i="21"/>
  <c r="CF33" i="21"/>
  <c r="CG33" i="21"/>
  <c r="CA34" i="21"/>
  <c r="CB34" i="21"/>
  <c r="CC34" i="21"/>
  <c r="CD34" i="21"/>
  <c r="CE34" i="21"/>
  <c r="CF34" i="21"/>
  <c r="CG34" i="21"/>
  <c r="CA35" i="21"/>
  <c r="CB35" i="21"/>
  <c r="CC35" i="21"/>
  <c r="CD35" i="21"/>
  <c r="CE35" i="21"/>
  <c r="CF35" i="21"/>
  <c r="CG35" i="21"/>
  <c r="CA36" i="21"/>
  <c r="CB36" i="21"/>
  <c r="CC36" i="21"/>
  <c r="CD36" i="21"/>
  <c r="CE36" i="21"/>
  <c r="CF36" i="21"/>
  <c r="CG36" i="21"/>
  <c r="CA37" i="21"/>
  <c r="CB37" i="21"/>
  <c r="CC37" i="21"/>
  <c r="CD37" i="21"/>
  <c r="CE37" i="21"/>
  <c r="CF37" i="21"/>
  <c r="CG37" i="21"/>
  <c r="CA38" i="21"/>
  <c r="CB38" i="21"/>
  <c r="CC38" i="21"/>
  <c r="CD38" i="21"/>
  <c r="CE38" i="21"/>
  <c r="CF38" i="21"/>
  <c r="CG38" i="21"/>
  <c r="CA39" i="21"/>
  <c r="CB39" i="21"/>
  <c r="CC39" i="21"/>
  <c r="CD39" i="21"/>
  <c r="CE39" i="21"/>
  <c r="CF39" i="21"/>
  <c r="CG39" i="21"/>
  <c r="CA40" i="21"/>
  <c r="CB40" i="21"/>
  <c r="CC40" i="21"/>
  <c r="CD40" i="21"/>
  <c r="CE40" i="21"/>
  <c r="CF40" i="21"/>
  <c r="CG40" i="21"/>
  <c r="CA41" i="21"/>
  <c r="CB41" i="21"/>
  <c r="CC41" i="21"/>
  <c r="CD41" i="21"/>
  <c r="CE41" i="21"/>
  <c r="CF41" i="21"/>
  <c r="CG41" i="21"/>
  <c r="CB2" i="21"/>
  <c r="CC2" i="21"/>
  <c r="CD2" i="21"/>
  <c r="CE2" i="21"/>
  <c r="CF2" i="21"/>
  <c r="CG2" i="21"/>
  <c r="CA2" i="21"/>
  <c r="BZ15" i="21"/>
  <c r="BZ16" i="21"/>
  <c r="BZ17" i="21"/>
  <c r="BZ18" i="21"/>
  <c r="BZ19" i="21"/>
  <c r="BZ20" i="21"/>
  <c r="BZ21" i="21"/>
  <c r="BZ22" i="21"/>
  <c r="BZ23" i="21"/>
  <c r="BZ24" i="21"/>
  <c r="BZ25" i="21"/>
  <c r="BZ26" i="21"/>
  <c r="BZ27" i="21"/>
  <c r="BZ28" i="21"/>
  <c r="BZ29" i="21"/>
  <c r="BZ30" i="21"/>
  <c r="BZ31" i="21"/>
  <c r="BZ32" i="21"/>
  <c r="BZ33" i="21"/>
  <c r="BZ34" i="21"/>
  <c r="BZ35" i="21"/>
  <c r="BZ36" i="21"/>
  <c r="BZ37" i="21"/>
  <c r="BZ38" i="21"/>
  <c r="BZ39" i="21"/>
  <c r="BZ40" i="21"/>
  <c r="BZ41" i="21"/>
  <c r="BZ42" i="21"/>
  <c r="BZ43" i="21"/>
  <c r="BZ44" i="21"/>
  <c r="BZ45" i="21"/>
  <c r="BZ46" i="21"/>
  <c r="BZ47" i="21"/>
  <c r="BZ2" i="21"/>
  <c r="BT15" i="21"/>
  <c r="BU15" i="21"/>
  <c r="BV15" i="21"/>
  <c r="BW15" i="21"/>
  <c r="BX15" i="21"/>
  <c r="BY15" i="21"/>
  <c r="BT16" i="21"/>
  <c r="BU16" i="21"/>
  <c r="BV16" i="21"/>
  <c r="BW16" i="21"/>
  <c r="BX16" i="21"/>
  <c r="BY16" i="21"/>
  <c r="BT17" i="21"/>
  <c r="BU17" i="21"/>
  <c r="BV17" i="21"/>
  <c r="BW17" i="21"/>
  <c r="BX17" i="21"/>
  <c r="BY17" i="21"/>
  <c r="BT18" i="21"/>
  <c r="BU18" i="21"/>
  <c r="BV18" i="21"/>
  <c r="BW18" i="21"/>
  <c r="BX18" i="21"/>
  <c r="BY18" i="21"/>
  <c r="BT19" i="21"/>
  <c r="BU19" i="21"/>
  <c r="BV19" i="21"/>
  <c r="BW19" i="21"/>
  <c r="BX19" i="21"/>
  <c r="BY19" i="21"/>
  <c r="BT20" i="21"/>
  <c r="BU20" i="21"/>
  <c r="BV20" i="21"/>
  <c r="BW20" i="21"/>
  <c r="BX20" i="21"/>
  <c r="BY20" i="21"/>
  <c r="BT21" i="21"/>
  <c r="BU21" i="21"/>
  <c r="BV21" i="21"/>
  <c r="BW21" i="21"/>
  <c r="BX21" i="21"/>
  <c r="BY21" i="21"/>
  <c r="BT22" i="21"/>
  <c r="BU22" i="21"/>
  <c r="BV22" i="21"/>
  <c r="BW22" i="21"/>
  <c r="BX22" i="21"/>
  <c r="BY22" i="21"/>
  <c r="BT23" i="21"/>
  <c r="BU23" i="21"/>
  <c r="BV23" i="21"/>
  <c r="BW23" i="21"/>
  <c r="BX23" i="21"/>
  <c r="BY23" i="21"/>
  <c r="BT24" i="21"/>
  <c r="BU24" i="21"/>
  <c r="BV24" i="21"/>
  <c r="BW24" i="21"/>
  <c r="BX24" i="21"/>
  <c r="BY24" i="21"/>
  <c r="BT25" i="21"/>
  <c r="BU25" i="21"/>
  <c r="BV25" i="21"/>
  <c r="BW25" i="21"/>
  <c r="BX25" i="21"/>
  <c r="BY25" i="21"/>
  <c r="BT26" i="21"/>
  <c r="BU26" i="21"/>
  <c r="BV26" i="21"/>
  <c r="BW26" i="21"/>
  <c r="BX26" i="21"/>
  <c r="BY26" i="21"/>
  <c r="BT27" i="21"/>
  <c r="BU27" i="21"/>
  <c r="BV27" i="21"/>
  <c r="BW27" i="21"/>
  <c r="BX27" i="21"/>
  <c r="BY27" i="21"/>
  <c r="BT28" i="21"/>
  <c r="BU28" i="21"/>
  <c r="BV28" i="21"/>
  <c r="BW28" i="21"/>
  <c r="BX28" i="21"/>
  <c r="BY28" i="21"/>
  <c r="BT29" i="21"/>
  <c r="BU29" i="21"/>
  <c r="BV29" i="21"/>
  <c r="BW29" i="21"/>
  <c r="BX29" i="21"/>
  <c r="BY29" i="21"/>
  <c r="BT30" i="21"/>
  <c r="BU30" i="21"/>
  <c r="BV30" i="21"/>
  <c r="BW30" i="21"/>
  <c r="BX30" i="21"/>
  <c r="BY30" i="21"/>
  <c r="BT31" i="21"/>
  <c r="BU31" i="21"/>
  <c r="BV31" i="21"/>
  <c r="BW31" i="21"/>
  <c r="BX31" i="21"/>
  <c r="BY31" i="21"/>
  <c r="BT32" i="21"/>
  <c r="BU32" i="21"/>
  <c r="BV32" i="21"/>
  <c r="BW32" i="21"/>
  <c r="BX32" i="21"/>
  <c r="BY32" i="21"/>
  <c r="BT33" i="21"/>
  <c r="BU33" i="21"/>
  <c r="BV33" i="21"/>
  <c r="BW33" i="21"/>
  <c r="BX33" i="21"/>
  <c r="BY33" i="21"/>
  <c r="BT34" i="21"/>
  <c r="BU34" i="21"/>
  <c r="BV34" i="21"/>
  <c r="BW34" i="21"/>
  <c r="BX34" i="21"/>
  <c r="BY34" i="21"/>
  <c r="BT35" i="21"/>
  <c r="BU35" i="21"/>
  <c r="BV35" i="21"/>
  <c r="BW35" i="21"/>
  <c r="BX35" i="21"/>
  <c r="BY35" i="21"/>
  <c r="BT36" i="21"/>
  <c r="BU36" i="21"/>
  <c r="BV36" i="21"/>
  <c r="BW36" i="21"/>
  <c r="BX36" i="21"/>
  <c r="BY36" i="21"/>
  <c r="BT37" i="21"/>
  <c r="BU37" i="21"/>
  <c r="BV37" i="21"/>
  <c r="BW37" i="21"/>
  <c r="BX37" i="21"/>
  <c r="BY37" i="21"/>
  <c r="BT38" i="21"/>
  <c r="BU38" i="21"/>
  <c r="BV38" i="21"/>
  <c r="BW38" i="21"/>
  <c r="BX38" i="21"/>
  <c r="BY38" i="21"/>
  <c r="BT39" i="21"/>
  <c r="BU39" i="21"/>
  <c r="BV39" i="21"/>
  <c r="BW39" i="21"/>
  <c r="BX39" i="21"/>
  <c r="BY39" i="21"/>
  <c r="BT40" i="21"/>
  <c r="BU40" i="21"/>
  <c r="BV40" i="21"/>
  <c r="BW40" i="21"/>
  <c r="BX40" i="21"/>
  <c r="BY40" i="21"/>
  <c r="BT41" i="21"/>
  <c r="BU41" i="21"/>
  <c r="BV41" i="21"/>
  <c r="BW41" i="21"/>
  <c r="BX41" i="21"/>
  <c r="BY41" i="21"/>
  <c r="BT42" i="21"/>
  <c r="BU42" i="21"/>
  <c r="BV42" i="21"/>
  <c r="BW42" i="21"/>
  <c r="BX42" i="21"/>
  <c r="BY42" i="21"/>
  <c r="BT43" i="21"/>
  <c r="BU43" i="21"/>
  <c r="BV43" i="21"/>
  <c r="BW43" i="21"/>
  <c r="BX43" i="21"/>
  <c r="BY43" i="21"/>
  <c r="BT44" i="21"/>
  <c r="BU44" i="21"/>
  <c r="BV44" i="21"/>
  <c r="BW44" i="21"/>
  <c r="BX44" i="21"/>
  <c r="BY44" i="21"/>
  <c r="BT45" i="21"/>
  <c r="BU45" i="21"/>
  <c r="BV45" i="21"/>
  <c r="BW45" i="21"/>
  <c r="BX45" i="21"/>
  <c r="BY45" i="21"/>
  <c r="BT46" i="21"/>
  <c r="BU46" i="21"/>
  <c r="BV46" i="21"/>
  <c r="BW46" i="21"/>
  <c r="BX46" i="21"/>
  <c r="BY46" i="21"/>
  <c r="BT47" i="21"/>
  <c r="BU47" i="21"/>
  <c r="BV47" i="21"/>
  <c r="BW47" i="21"/>
  <c r="BX47" i="21"/>
  <c r="BY47" i="21"/>
  <c r="BU2" i="21"/>
  <c r="BV2" i="21"/>
  <c r="BW2" i="21"/>
  <c r="BX2" i="21"/>
  <c r="BY2" i="21"/>
  <c r="BT2" i="21"/>
  <c r="BM3" i="21"/>
  <c r="BN3" i="21"/>
  <c r="BO3" i="21"/>
  <c r="BP3" i="21"/>
  <c r="BQ3" i="21"/>
  <c r="BR3" i="21"/>
  <c r="BS3" i="21"/>
  <c r="BM4" i="21"/>
  <c r="BN4" i="21"/>
  <c r="BO4" i="21"/>
  <c r="BP4" i="21"/>
  <c r="BQ4" i="21"/>
  <c r="BR4" i="21"/>
  <c r="BS4" i="21"/>
  <c r="BM5" i="21"/>
  <c r="BN5" i="21"/>
  <c r="BO5" i="21"/>
  <c r="BP5" i="21"/>
  <c r="BQ5" i="21"/>
  <c r="BR5" i="21"/>
  <c r="BS5" i="21"/>
  <c r="BM6" i="21"/>
  <c r="BN6" i="21"/>
  <c r="BO6" i="21"/>
  <c r="BP6" i="21"/>
  <c r="BQ6" i="21"/>
  <c r="BR6" i="21"/>
  <c r="BS6" i="21"/>
  <c r="BM7" i="21"/>
  <c r="BN7" i="21"/>
  <c r="BO7" i="21"/>
  <c r="BP7" i="21"/>
  <c r="BQ7" i="21"/>
  <c r="BR7" i="21"/>
  <c r="BS7" i="21"/>
  <c r="BM8" i="21"/>
  <c r="BN8" i="21"/>
  <c r="BO8" i="21"/>
  <c r="BP8" i="21"/>
  <c r="BQ8" i="21"/>
  <c r="BR8" i="21"/>
  <c r="BS8" i="21"/>
  <c r="BM9" i="21"/>
  <c r="BN9" i="21"/>
  <c r="BO9" i="21"/>
  <c r="BP9" i="21"/>
  <c r="BQ9" i="21"/>
  <c r="BR9" i="21"/>
  <c r="BS9" i="21"/>
  <c r="BM10" i="21"/>
  <c r="BN10" i="21"/>
  <c r="BO10" i="21"/>
  <c r="BP10" i="21"/>
  <c r="BQ10" i="21"/>
  <c r="BR10" i="21"/>
  <c r="BS10" i="21"/>
  <c r="BM11" i="21"/>
  <c r="BN11" i="21"/>
  <c r="BO11" i="21"/>
  <c r="BP11" i="21"/>
  <c r="BQ11" i="21"/>
  <c r="BR11" i="21"/>
  <c r="BS11" i="21"/>
  <c r="BM12" i="21"/>
  <c r="BN12" i="21"/>
  <c r="BO12" i="21"/>
  <c r="BP12" i="21"/>
  <c r="BQ12" i="21"/>
  <c r="BR12" i="21"/>
  <c r="BS12" i="21"/>
  <c r="BM13" i="21"/>
  <c r="BN13" i="21"/>
  <c r="BO13" i="21"/>
  <c r="BP13" i="21"/>
  <c r="BQ13" i="21"/>
  <c r="BR13" i="21"/>
  <c r="BS13" i="21"/>
  <c r="BM14" i="21"/>
  <c r="BN14" i="21"/>
  <c r="BO14" i="21"/>
  <c r="BP14" i="21"/>
  <c r="BQ14" i="21"/>
  <c r="BR14" i="21"/>
  <c r="BS14" i="21"/>
  <c r="BM15" i="21"/>
  <c r="BN15" i="21"/>
  <c r="BO15" i="21"/>
  <c r="BP15" i="21"/>
  <c r="BQ15" i="21"/>
  <c r="BR15" i="21"/>
  <c r="BS15" i="21"/>
  <c r="BM16" i="21"/>
  <c r="BN16" i="21"/>
  <c r="BO16" i="21"/>
  <c r="BP16" i="21"/>
  <c r="BQ16" i="21"/>
  <c r="BR16" i="21"/>
  <c r="BS16" i="21"/>
  <c r="BM17" i="21"/>
  <c r="BN17" i="21"/>
  <c r="BO17" i="21"/>
  <c r="BP17" i="21"/>
  <c r="BQ17" i="21"/>
  <c r="BR17" i="21"/>
  <c r="BS17" i="21"/>
  <c r="BM18" i="21"/>
  <c r="BN18" i="21"/>
  <c r="BO18" i="21"/>
  <c r="BP18" i="21"/>
  <c r="BQ18" i="21"/>
  <c r="BR18" i="21"/>
  <c r="BS18" i="21"/>
  <c r="BM19" i="21"/>
  <c r="BN19" i="21"/>
  <c r="BO19" i="21"/>
  <c r="BP19" i="21"/>
  <c r="BQ19" i="21"/>
  <c r="BR19" i="21"/>
  <c r="BS19" i="21"/>
  <c r="BM20" i="21"/>
  <c r="BN20" i="21"/>
  <c r="BO20" i="21"/>
  <c r="BP20" i="21"/>
  <c r="BQ20" i="21"/>
  <c r="BR20" i="21"/>
  <c r="BS20" i="21"/>
  <c r="BM21" i="21"/>
  <c r="BN21" i="21"/>
  <c r="BO21" i="21"/>
  <c r="BP21" i="21"/>
  <c r="BQ21" i="21"/>
  <c r="BR21" i="21"/>
  <c r="BS21" i="21"/>
  <c r="BM22" i="21"/>
  <c r="BN22" i="21"/>
  <c r="BO22" i="21"/>
  <c r="BP22" i="21"/>
  <c r="BQ22" i="21"/>
  <c r="BR22" i="21"/>
  <c r="BS22" i="21"/>
  <c r="BM23" i="21"/>
  <c r="BN23" i="21"/>
  <c r="BO23" i="21"/>
  <c r="BP23" i="21"/>
  <c r="BQ23" i="21"/>
  <c r="BR23" i="21"/>
  <c r="BS23" i="21"/>
  <c r="BM24" i="21"/>
  <c r="BN24" i="21"/>
  <c r="BO24" i="21"/>
  <c r="BP24" i="21"/>
  <c r="BQ24" i="21"/>
  <c r="BR24" i="21"/>
  <c r="BS24" i="21"/>
  <c r="BM25" i="21"/>
  <c r="BN25" i="21"/>
  <c r="BO25" i="21"/>
  <c r="BP25" i="21"/>
  <c r="BQ25" i="21"/>
  <c r="BR25" i="21"/>
  <c r="BS25" i="21"/>
  <c r="BM26" i="21"/>
  <c r="BN26" i="21"/>
  <c r="BO26" i="21"/>
  <c r="BP26" i="21"/>
  <c r="BQ26" i="21"/>
  <c r="BR26" i="21"/>
  <c r="BS26" i="21"/>
  <c r="BM27" i="21"/>
  <c r="BN27" i="21"/>
  <c r="BO27" i="21"/>
  <c r="BP27" i="21"/>
  <c r="BQ27" i="21"/>
  <c r="BR27" i="21"/>
  <c r="BS27" i="21"/>
  <c r="BM28" i="21"/>
  <c r="BN28" i="21"/>
  <c r="BO28" i="21"/>
  <c r="BP28" i="21"/>
  <c r="BQ28" i="21"/>
  <c r="BR28" i="21"/>
  <c r="BS28" i="21"/>
  <c r="BM29" i="21"/>
  <c r="BN29" i="21"/>
  <c r="BO29" i="21"/>
  <c r="BP29" i="21"/>
  <c r="BQ29" i="21"/>
  <c r="BR29" i="21"/>
  <c r="BS29" i="21"/>
  <c r="BM30" i="21"/>
  <c r="BN30" i="21"/>
  <c r="BO30" i="21"/>
  <c r="BP30" i="21"/>
  <c r="BQ30" i="21"/>
  <c r="BR30" i="21"/>
  <c r="BS30" i="21"/>
  <c r="BM31" i="21"/>
  <c r="BN31" i="21"/>
  <c r="BO31" i="21"/>
  <c r="BP31" i="21"/>
  <c r="BQ31" i="21"/>
  <c r="BR31" i="21"/>
  <c r="BS31" i="21"/>
  <c r="BM32" i="21"/>
  <c r="BN32" i="21"/>
  <c r="BO32" i="21"/>
  <c r="BP32" i="21"/>
  <c r="BQ32" i="21"/>
  <c r="BR32" i="21"/>
  <c r="BS32" i="21"/>
  <c r="BM33" i="21"/>
  <c r="BN33" i="21"/>
  <c r="BO33" i="21"/>
  <c r="BP33" i="21"/>
  <c r="BQ33" i="21"/>
  <c r="BR33" i="21"/>
  <c r="BS33" i="21"/>
  <c r="BM34" i="21"/>
  <c r="BN34" i="21"/>
  <c r="BO34" i="21"/>
  <c r="BP34" i="21"/>
  <c r="BQ34" i="21"/>
  <c r="BR34" i="21"/>
  <c r="BS34" i="21"/>
  <c r="BM35" i="21"/>
  <c r="BN35" i="21"/>
  <c r="BO35" i="21"/>
  <c r="BP35" i="21"/>
  <c r="BQ35" i="21"/>
  <c r="BR35" i="21"/>
  <c r="BS35" i="21"/>
  <c r="BM36" i="21"/>
  <c r="BN36" i="21"/>
  <c r="BO36" i="21"/>
  <c r="BP36" i="21"/>
  <c r="BQ36" i="21"/>
  <c r="BR36" i="21"/>
  <c r="BS36" i="21"/>
  <c r="BM37" i="21"/>
  <c r="BN37" i="21"/>
  <c r="BO37" i="21"/>
  <c r="BP37" i="21"/>
  <c r="BQ37" i="21"/>
  <c r="BR37" i="21"/>
  <c r="BS37" i="21"/>
  <c r="BM38" i="21"/>
  <c r="BN38" i="21"/>
  <c r="BO38" i="21"/>
  <c r="BP38" i="21"/>
  <c r="BQ38" i="21"/>
  <c r="BR38" i="21"/>
  <c r="BS38" i="21"/>
  <c r="BM39" i="21"/>
  <c r="BN39" i="21"/>
  <c r="BO39" i="21"/>
  <c r="BP39" i="21"/>
  <c r="BQ39" i="21"/>
  <c r="BR39" i="21"/>
  <c r="BS39" i="21"/>
  <c r="BM40" i="21"/>
  <c r="BN40" i="21"/>
  <c r="BO40" i="21"/>
  <c r="BP40" i="21"/>
  <c r="BQ40" i="21"/>
  <c r="BR40" i="21"/>
  <c r="BS40" i="21"/>
  <c r="BM41" i="21"/>
  <c r="BN41" i="21"/>
  <c r="BO41" i="21"/>
  <c r="BP41" i="21"/>
  <c r="BQ41" i="21"/>
  <c r="BR41" i="21"/>
  <c r="BS41" i="21"/>
  <c r="BM42" i="21"/>
  <c r="BN42" i="21"/>
  <c r="BO42" i="21"/>
  <c r="BP42" i="21"/>
  <c r="BQ42" i="21"/>
  <c r="BR42" i="21"/>
  <c r="BS42" i="21"/>
  <c r="BM43" i="21"/>
  <c r="BN43" i="21"/>
  <c r="BO43" i="21"/>
  <c r="BP43" i="21"/>
  <c r="BQ43" i="21"/>
  <c r="BR43" i="21"/>
  <c r="BS43" i="21"/>
  <c r="BM44" i="21"/>
  <c r="BN44" i="21"/>
  <c r="BO44" i="21"/>
  <c r="BP44" i="21"/>
  <c r="BQ44" i="21"/>
  <c r="BR44" i="21"/>
  <c r="BS44" i="21"/>
  <c r="BM45" i="21"/>
  <c r="BN45" i="21"/>
  <c r="BO45" i="21"/>
  <c r="BP45" i="21"/>
  <c r="BQ45" i="21"/>
  <c r="BR45" i="21"/>
  <c r="BS45" i="21"/>
  <c r="BM46" i="21"/>
  <c r="BN46" i="21"/>
  <c r="BO46" i="21"/>
  <c r="BP46" i="21"/>
  <c r="BQ46" i="21"/>
  <c r="BR46" i="21"/>
  <c r="BS46" i="21"/>
  <c r="BM47" i="21"/>
  <c r="BN47" i="21"/>
  <c r="BO47" i="21"/>
  <c r="BP47" i="21"/>
  <c r="BQ47" i="21"/>
  <c r="BR47" i="21"/>
  <c r="BS47" i="21"/>
  <c r="BM48" i="21"/>
  <c r="BN48" i="21"/>
  <c r="BO48" i="21"/>
  <c r="BP48" i="21"/>
  <c r="BQ48" i="21"/>
  <c r="BR48" i="21"/>
  <c r="BS48" i="21"/>
  <c r="BM49" i="21"/>
  <c r="BN49" i="21"/>
  <c r="BO49" i="21"/>
  <c r="BP49" i="21"/>
  <c r="BQ49" i="21"/>
  <c r="BR49" i="21"/>
  <c r="BS49" i="21"/>
  <c r="BM50" i="21"/>
  <c r="BN50" i="21"/>
  <c r="BO50" i="21"/>
  <c r="BP50" i="21"/>
  <c r="BQ50" i="21"/>
  <c r="BR50" i="21"/>
  <c r="BS50" i="21"/>
  <c r="BM51" i="21"/>
  <c r="BN51" i="21"/>
  <c r="BO51" i="21"/>
  <c r="BP51" i="21"/>
  <c r="BQ51" i="21"/>
  <c r="BR51" i="21"/>
  <c r="BS51" i="21"/>
  <c r="BM52" i="21"/>
  <c r="BN52" i="21"/>
  <c r="BO52" i="21"/>
  <c r="BP52" i="21"/>
  <c r="BQ52" i="21"/>
  <c r="BR52" i="21"/>
  <c r="BS52" i="21"/>
  <c r="BM53" i="21"/>
  <c r="BN53" i="21"/>
  <c r="BO53" i="21"/>
  <c r="BP53" i="21"/>
  <c r="BQ53" i="21"/>
  <c r="BR53" i="21"/>
  <c r="BS53" i="21"/>
  <c r="BM54" i="21"/>
  <c r="BN54" i="21"/>
  <c r="BO54" i="21"/>
  <c r="BP54" i="21"/>
  <c r="BQ54" i="21"/>
  <c r="BR54" i="21"/>
  <c r="BS54" i="21"/>
  <c r="BM55" i="21"/>
  <c r="BN55" i="21"/>
  <c r="BO55" i="21"/>
  <c r="BP55" i="21"/>
  <c r="BQ55" i="21"/>
  <c r="BR55" i="21"/>
  <c r="BS55" i="21"/>
  <c r="BM56" i="21"/>
  <c r="BN56" i="21"/>
  <c r="BO56" i="21"/>
  <c r="BP56" i="21"/>
  <c r="BQ56" i="21"/>
  <c r="BR56" i="21"/>
  <c r="BS56" i="21"/>
  <c r="BM57" i="21"/>
  <c r="BN57" i="21"/>
  <c r="BO57" i="21"/>
  <c r="BP57" i="21"/>
  <c r="BQ57" i="21"/>
  <c r="BR57" i="21"/>
  <c r="BS57" i="21"/>
  <c r="BM58" i="21"/>
  <c r="BN58" i="21"/>
  <c r="BO58" i="21"/>
  <c r="BP58" i="21"/>
  <c r="BQ58" i="21"/>
  <c r="BR58" i="21"/>
  <c r="BS58" i="21"/>
  <c r="BM59" i="21"/>
  <c r="BN59" i="21"/>
  <c r="BO59" i="21"/>
  <c r="BP59" i="21"/>
  <c r="BQ59" i="21"/>
  <c r="BR59" i="21"/>
  <c r="BS59" i="21"/>
  <c r="BM60" i="21"/>
  <c r="BN60" i="21"/>
  <c r="BO60" i="21"/>
  <c r="BP60" i="21"/>
  <c r="BQ60" i="21"/>
  <c r="BR60" i="21"/>
  <c r="BS60" i="21"/>
  <c r="BM61" i="21"/>
  <c r="BN61" i="21"/>
  <c r="BO61" i="21"/>
  <c r="BP61" i="21"/>
  <c r="BQ61" i="21"/>
  <c r="BR61" i="21"/>
  <c r="BS61" i="21"/>
  <c r="BM62" i="21"/>
  <c r="BN62" i="21"/>
  <c r="BO62" i="21"/>
  <c r="BP62" i="21"/>
  <c r="BQ62" i="21"/>
  <c r="BR62" i="21"/>
  <c r="BS62" i="21"/>
  <c r="BN2" i="21"/>
  <c r="BO2" i="21"/>
  <c r="BP2" i="21"/>
  <c r="BQ2" i="21"/>
  <c r="BR2" i="21"/>
  <c r="BS2" i="21"/>
  <c r="BM2" i="21"/>
  <c r="BG2" i="21"/>
  <c r="BH2" i="21"/>
  <c r="BI2" i="21"/>
  <c r="BJ2" i="21"/>
  <c r="BK2" i="21"/>
  <c r="BL2" i="21"/>
  <c r="BF2" i="21"/>
  <c r="AY16" i="21"/>
  <c r="AZ16" i="21"/>
  <c r="BA16" i="21"/>
  <c r="BB16" i="21"/>
  <c r="BC16" i="21"/>
  <c r="BD16" i="21"/>
  <c r="BE16" i="21"/>
  <c r="AZ2" i="21"/>
  <c r="BA2" i="21"/>
  <c r="BB2" i="21"/>
  <c r="BC2" i="21"/>
  <c r="BD2" i="21"/>
  <c r="BE2" i="21"/>
  <c r="AY2" i="21"/>
  <c r="AR57" i="21"/>
  <c r="AS57" i="21"/>
  <c r="AT57" i="21"/>
  <c r="AU57" i="21"/>
  <c r="AV57" i="21"/>
  <c r="AW57" i="21"/>
  <c r="AX57" i="21"/>
  <c r="AR58" i="21"/>
  <c r="AS58" i="21"/>
  <c r="AT58" i="21"/>
  <c r="AU58" i="21"/>
  <c r="AV58" i="21"/>
  <c r="AW58" i="21"/>
  <c r="AX58" i="21"/>
  <c r="AR59" i="21"/>
  <c r="AS59" i="21"/>
  <c r="AT59" i="21"/>
  <c r="AU59" i="21"/>
  <c r="AV59" i="21"/>
  <c r="AW59" i="21"/>
  <c r="AX59" i="21"/>
  <c r="AR60" i="21"/>
  <c r="AS60" i="21"/>
  <c r="AT60" i="21"/>
  <c r="AU60" i="21"/>
  <c r="AV60" i="21"/>
  <c r="AW60" i="21"/>
  <c r="AX60" i="21"/>
  <c r="AR61" i="21"/>
  <c r="AS61" i="21"/>
  <c r="AT61" i="21"/>
  <c r="AU61" i="21"/>
  <c r="AV61" i="21"/>
  <c r="AW61" i="21"/>
  <c r="AX61" i="21"/>
  <c r="AR62" i="21"/>
  <c r="AS62" i="21"/>
  <c r="AT62" i="21"/>
  <c r="AU62" i="21"/>
  <c r="AV62" i="21"/>
  <c r="AW62" i="21"/>
  <c r="AX62" i="21"/>
  <c r="AR24" i="21"/>
  <c r="AS24" i="21"/>
  <c r="AT24" i="21"/>
  <c r="AU24" i="21"/>
  <c r="AV24" i="21"/>
  <c r="AW24" i="21"/>
  <c r="AX24" i="21"/>
  <c r="AR25" i="21"/>
  <c r="AS25" i="21"/>
  <c r="AT25" i="21"/>
  <c r="AU25" i="21"/>
  <c r="AV25" i="21"/>
  <c r="AW25" i="21"/>
  <c r="AX25" i="21"/>
  <c r="AR26" i="21"/>
  <c r="AS26" i="21"/>
  <c r="AT26" i="21"/>
  <c r="AU26" i="21"/>
  <c r="AV26" i="21"/>
  <c r="AW26" i="21"/>
  <c r="AX26" i="21"/>
  <c r="AR27" i="21"/>
  <c r="AS27" i="21"/>
  <c r="AT27" i="21"/>
  <c r="AU27" i="21"/>
  <c r="AV27" i="21"/>
  <c r="AW27" i="21"/>
  <c r="AX27" i="21"/>
  <c r="AR28" i="21"/>
  <c r="AS28" i="21"/>
  <c r="AT28" i="21"/>
  <c r="AU28" i="21"/>
  <c r="AV28" i="21"/>
  <c r="AW28" i="21"/>
  <c r="AX28" i="21"/>
  <c r="AR29" i="21"/>
  <c r="AS29" i="21"/>
  <c r="AT29" i="21"/>
  <c r="AU29" i="21"/>
  <c r="AV29" i="21"/>
  <c r="AW29" i="21"/>
  <c r="AX29" i="21"/>
  <c r="AR30" i="21"/>
  <c r="AS30" i="21"/>
  <c r="AT30" i="21"/>
  <c r="AU30" i="21"/>
  <c r="AV30" i="21"/>
  <c r="AW30" i="21"/>
  <c r="AX30" i="21"/>
  <c r="AR31" i="21"/>
  <c r="AS31" i="21"/>
  <c r="AT31" i="21"/>
  <c r="AU31" i="21"/>
  <c r="AV31" i="21"/>
  <c r="AW31" i="21"/>
  <c r="AX31" i="21"/>
  <c r="AR32" i="21"/>
  <c r="AS32" i="21"/>
  <c r="AT32" i="21"/>
  <c r="AU32" i="21"/>
  <c r="AV32" i="21"/>
  <c r="AW32" i="21"/>
  <c r="AX32" i="21"/>
  <c r="AR33" i="21"/>
  <c r="AS33" i="21"/>
  <c r="AT33" i="21"/>
  <c r="AU33" i="21"/>
  <c r="AV33" i="21"/>
  <c r="AW33" i="21"/>
  <c r="AX33" i="21"/>
  <c r="AR34" i="21"/>
  <c r="AS34" i="21"/>
  <c r="AT34" i="21"/>
  <c r="AU34" i="21"/>
  <c r="AV34" i="21"/>
  <c r="AW34" i="21"/>
  <c r="AX34" i="21"/>
  <c r="AR35" i="21"/>
  <c r="AS35" i="21"/>
  <c r="AT35" i="21"/>
  <c r="AU35" i="21"/>
  <c r="AV35" i="21"/>
  <c r="AW35" i="21"/>
  <c r="AX35" i="21"/>
  <c r="AR36" i="21"/>
  <c r="AS36" i="21"/>
  <c r="AT36" i="21"/>
  <c r="AU36" i="21"/>
  <c r="AV36" i="21"/>
  <c r="AW36" i="21"/>
  <c r="AX36" i="21"/>
  <c r="AR37" i="21"/>
  <c r="AS37" i="21"/>
  <c r="AT37" i="21"/>
  <c r="AU37" i="21"/>
  <c r="AV37" i="21"/>
  <c r="AW37" i="21"/>
  <c r="AX37" i="21"/>
  <c r="AR38" i="21"/>
  <c r="AS38" i="21"/>
  <c r="AT38" i="21"/>
  <c r="AU38" i="21"/>
  <c r="AV38" i="21"/>
  <c r="AW38" i="21"/>
  <c r="AX38" i="21"/>
  <c r="AR39" i="21"/>
  <c r="AS39" i="21"/>
  <c r="AT39" i="21"/>
  <c r="AU39" i="21"/>
  <c r="AV39" i="21"/>
  <c r="AW39" i="21"/>
  <c r="AX39" i="21"/>
  <c r="AR40" i="21"/>
  <c r="AS40" i="21"/>
  <c r="AT40" i="21"/>
  <c r="AU40" i="21"/>
  <c r="AV40" i="21"/>
  <c r="AW40" i="21"/>
  <c r="AX40" i="21"/>
  <c r="AR41" i="21"/>
  <c r="AS41" i="21"/>
  <c r="AT41" i="21"/>
  <c r="AU41" i="21"/>
  <c r="AV41" i="21"/>
  <c r="AW41" i="21"/>
  <c r="AX41" i="21"/>
  <c r="AR42" i="21"/>
  <c r="AS42" i="21"/>
  <c r="AT42" i="21"/>
  <c r="AU42" i="21"/>
  <c r="AV42" i="21"/>
  <c r="AW42" i="21"/>
  <c r="AX42" i="21"/>
  <c r="AR43" i="21"/>
  <c r="AS43" i="21"/>
  <c r="AT43" i="21"/>
  <c r="AU43" i="21"/>
  <c r="AV43" i="21"/>
  <c r="AW43" i="21"/>
  <c r="AX43" i="21"/>
  <c r="AR44" i="21"/>
  <c r="AS44" i="21"/>
  <c r="AT44" i="21"/>
  <c r="AU44" i="21"/>
  <c r="AV44" i="21"/>
  <c r="AW44" i="21"/>
  <c r="AX44" i="21"/>
  <c r="AR45" i="21"/>
  <c r="AS45" i="21"/>
  <c r="AT45" i="21"/>
  <c r="AU45" i="21"/>
  <c r="AV45" i="21"/>
  <c r="AW45" i="21"/>
  <c r="AX45" i="21"/>
  <c r="AR46" i="21"/>
  <c r="AS46" i="21"/>
  <c r="AT46" i="21"/>
  <c r="AU46" i="21"/>
  <c r="AV46" i="21"/>
  <c r="AW46" i="21"/>
  <c r="AX46" i="21"/>
  <c r="AR47" i="21"/>
  <c r="AS47" i="21"/>
  <c r="AT47" i="21"/>
  <c r="AU47" i="21"/>
  <c r="AV47" i="21"/>
  <c r="AW47" i="21"/>
  <c r="AX47" i="21"/>
  <c r="AR48" i="21"/>
  <c r="AS48" i="21"/>
  <c r="AT48" i="21"/>
  <c r="AU48" i="21"/>
  <c r="AV48" i="21"/>
  <c r="AW48" i="21"/>
  <c r="AX48" i="21"/>
  <c r="AR49" i="21"/>
  <c r="AS49" i="21"/>
  <c r="AT49" i="21"/>
  <c r="AU49" i="21"/>
  <c r="AV49" i="21"/>
  <c r="AW49" i="21"/>
  <c r="AX49" i="21"/>
  <c r="AR50" i="21"/>
  <c r="AS50" i="21"/>
  <c r="AT50" i="21"/>
  <c r="AU50" i="21"/>
  <c r="AV50" i="21"/>
  <c r="AW50" i="21"/>
  <c r="AX50" i="21"/>
  <c r="AR51" i="21"/>
  <c r="AS51" i="21"/>
  <c r="AT51" i="21"/>
  <c r="AU51" i="21"/>
  <c r="AV51" i="21"/>
  <c r="AW51" i="21"/>
  <c r="AX51" i="21"/>
  <c r="AR52" i="21"/>
  <c r="AS52" i="21"/>
  <c r="AT52" i="21"/>
  <c r="AU52" i="21"/>
  <c r="AV52" i="21"/>
  <c r="AW52" i="21"/>
  <c r="AX52" i="21"/>
  <c r="AR53" i="21"/>
  <c r="AS53" i="21"/>
  <c r="AT53" i="21"/>
  <c r="AU53" i="21"/>
  <c r="AV53" i="21"/>
  <c r="AW53" i="21"/>
  <c r="AX53" i="21"/>
  <c r="AR54" i="21"/>
  <c r="AS54" i="21"/>
  <c r="AT54" i="21"/>
  <c r="AU54" i="21"/>
  <c r="AV54" i="21"/>
  <c r="AW54" i="21"/>
  <c r="AX54" i="21"/>
  <c r="AR55" i="21"/>
  <c r="AS55" i="21"/>
  <c r="AT55" i="21"/>
  <c r="AU55" i="21"/>
  <c r="AV55" i="21"/>
  <c r="AW55" i="21"/>
  <c r="AX55" i="21"/>
  <c r="AR56" i="21"/>
  <c r="AS56" i="21"/>
  <c r="AT56" i="21"/>
  <c r="AU56" i="21"/>
  <c r="AV56" i="21"/>
  <c r="AW56" i="21"/>
  <c r="AX56" i="21"/>
  <c r="AS2" i="21"/>
  <c r="AT2" i="21"/>
  <c r="AU2" i="21"/>
  <c r="AV2" i="21"/>
  <c r="AW2" i="21"/>
  <c r="AX2" i="21"/>
  <c r="AR2" i="21"/>
  <c r="AK5" i="21"/>
  <c r="AL5" i="21"/>
  <c r="AM5" i="21"/>
  <c r="AN5" i="21"/>
  <c r="AO5" i="21"/>
  <c r="AP5" i="21"/>
  <c r="AQ5" i="21"/>
  <c r="AK6" i="21"/>
  <c r="AL6" i="21"/>
  <c r="AM6" i="21"/>
  <c r="AN6" i="21"/>
  <c r="AO6" i="21"/>
  <c r="AP6" i="21"/>
  <c r="AQ6" i="21"/>
  <c r="AK7" i="21"/>
  <c r="AL7" i="21"/>
  <c r="AM7" i="21"/>
  <c r="AN7" i="21"/>
  <c r="AO7" i="21"/>
  <c r="AP7" i="21"/>
  <c r="AQ7" i="21"/>
  <c r="AK8" i="21"/>
  <c r="AL8" i="21"/>
  <c r="AM8" i="21"/>
  <c r="AN8" i="21"/>
  <c r="AO8" i="21"/>
  <c r="AP8" i="21"/>
  <c r="AQ8" i="21"/>
  <c r="AK9" i="21"/>
  <c r="AL9" i="21"/>
  <c r="AM9" i="21"/>
  <c r="AN9" i="21"/>
  <c r="AO9" i="21"/>
  <c r="AP9" i="21"/>
  <c r="AQ9" i="21"/>
  <c r="AK10" i="21"/>
  <c r="AL10" i="21"/>
  <c r="AM10" i="21"/>
  <c r="AN10" i="21"/>
  <c r="AO10" i="21"/>
  <c r="AP10" i="21"/>
  <c r="AQ10" i="21"/>
  <c r="AK11" i="21"/>
  <c r="AL11" i="21"/>
  <c r="AM11" i="21"/>
  <c r="AN11" i="21"/>
  <c r="AO11" i="21"/>
  <c r="AP11" i="21"/>
  <c r="AQ11" i="21"/>
  <c r="AK12" i="21"/>
  <c r="AL12" i="21"/>
  <c r="AM12" i="21"/>
  <c r="AN12" i="21"/>
  <c r="AO12" i="21"/>
  <c r="AP12" i="21"/>
  <c r="AQ12" i="21"/>
  <c r="AK13" i="21"/>
  <c r="AL13" i="21"/>
  <c r="AM13" i="21"/>
  <c r="AN13" i="21"/>
  <c r="AO13" i="21"/>
  <c r="AP13" i="21"/>
  <c r="AQ13" i="21"/>
  <c r="AK14" i="21"/>
  <c r="AL14" i="21"/>
  <c r="AM14" i="21"/>
  <c r="AN14" i="21"/>
  <c r="AO14" i="21"/>
  <c r="AP14" i="21"/>
  <c r="AQ14" i="21"/>
  <c r="AK15" i="21"/>
  <c r="AL15" i="21"/>
  <c r="AM15" i="21"/>
  <c r="AN15" i="21"/>
  <c r="AO15" i="21"/>
  <c r="AP15" i="21"/>
  <c r="AQ15" i="21"/>
  <c r="AK16" i="21"/>
  <c r="AL16" i="21"/>
  <c r="AM16" i="21"/>
  <c r="AN16" i="21"/>
  <c r="AO16" i="21"/>
  <c r="AP16" i="21"/>
  <c r="AQ16" i="21"/>
  <c r="AK17" i="21"/>
  <c r="AL17" i="21"/>
  <c r="AM17" i="21"/>
  <c r="AN17" i="21"/>
  <c r="AO17" i="21"/>
  <c r="AP17" i="21"/>
  <c r="AQ17" i="21"/>
  <c r="AK18" i="21"/>
  <c r="AL18" i="21"/>
  <c r="AM18" i="21"/>
  <c r="AN18" i="21"/>
  <c r="AO18" i="21"/>
  <c r="AP18" i="21"/>
  <c r="AQ18" i="21"/>
  <c r="AK19" i="21"/>
  <c r="AL19" i="21"/>
  <c r="AM19" i="21"/>
  <c r="AN19" i="21"/>
  <c r="AO19" i="21"/>
  <c r="AP19" i="21"/>
  <c r="AQ19" i="21"/>
  <c r="AK20" i="21"/>
  <c r="AL20" i="21"/>
  <c r="AM20" i="21"/>
  <c r="AN20" i="21"/>
  <c r="AO20" i="21"/>
  <c r="AP20" i="21"/>
  <c r="AQ20" i="21"/>
  <c r="AK21" i="21"/>
  <c r="AL21" i="21"/>
  <c r="AM21" i="21"/>
  <c r="AN21" i="21"/>
  <c r="AO21" i="21"/>
  <c r="AP21" i="21"/>
  <c r="AQ21" i="21"/>
  <c r="AK22" i="21"/>
  <c r="AL22" i="21"/>
  <c r="AM22" i="21"/>
  <c r="AN22" i="21"/>
  <c r="AO22" i="21"/>
  <c r="AP22" i="21"/>
  <c r="AQ22" i="21"/>
  <c r="AK23" i="21"/>
  <c r="AL23" i="21"/>
  <c r="AM23" i="21"/>
  <c r="AN23" i="21"/>
  <c r="AO23" i="21"/>
  <c r="AP23" i="21"/>
  <c r="AQ23" i="21"/>
  <c r="AK24" i="21"/>
  <c r="AL24" i="21"/>
  <c r="AM24" i="21"/>
  <c r="AN24" i="21"/>
  <c r="AO24" i="21"/>
  <c r="AP24" i="21"/>
  <c r="AQ24" i="21"/>
  <c r="AK25" i="21"/>
  <c r="AL25" i="21"/>
  <c r="AM25" i="21"/>
  <c r="AN25" i="21"/>
  <c r="AO25" i="21"/>
  <c r="AP25" i="21"/>
  <c r="AQ25" i="21"/>
  <c r="AK26" i="21"/>
  <c r="AL26" i="21"/>
  <c r="AM26" i="21"/>
  <c r="AN26" i="21"/>
  <c r="AO26" i="21"/>
  <c r="AP26" i="21"/>
  <c r="AQ26" i="21"/>
  <c r="AK27" i="21"/>
  <c r="AL27" i="21"/>
  <c r="AM27" i="21"/>
  <c r="AN27" i="21"/>
  <c r="AO27" i="21"/>
  <c r="AP27" i="21"/>
  <c r="AQ27" i="21"/>
  <c r="AK28" i="21"/>
  <c r="AL28" i="21"/>
  <c r="AM28" i="21"/>
  <c r="AN28" i="21"/>
  <c r="AO28" i="21"/>
  <c r="AP28" i="21"/>
  <c r="AQ28" i="21"/>
  <c r="AK29" i="21"/>
  <c r="AL29" i="21"/>
  <c r="AM29" i="21"/>
  <c r="AN29" i="21"/>
  <c r="AO29" i="21"/>
  <c r="AP29" i="21"/>
  <c r="AQ29" i="21"/>
  <c r="AK30" i="21"/>
  <c r="AL30" i="21"/>
  <c r="AM30" i="21"/>
  <c r="AN30" i="21"/>
  <c r="AO30" i="21"/>
  <c r="AP30" i="21"/>
  <c r="AQ30" i="21"/>
  <c r="AK31" i="21"/>
  <c r="AL31" i="21"/>
  <c r="AM31" i="21"/>
  <c r="AN31" i="21"/>
  <c r="AO31" i="21"/>
  <c r="AP31" i="21"/>
  <c r="AQ31" i="21"/>
  <c r="AK32" i="21"/>
  <c r="AL32" i="21"/>
  <c r="AM32" i="21"/>
  <c r="AN32" i="21"/>
  <c r="AO32" i="21"/>
  <c r="AP32" i="21"/>
  <c r="AQ32" i="21"/>
  <c r="AK33" i="21"/>
  <c r="AL33" i="21"/>
  <c r="AM33" i="21"/>
  <c r="AN33" i="21"/>
  <c r="AO33" i="21"/>
  <c r="AP33" i="21"/>
  <c r="AQ33" i="21"/>
  <c r="AK34" i="21"/>
  <c r="AL34" i="21"/>
  <c r="AM34" i="21"/>
  <c r="AN34" i="21"/>
  <c r="AO34" i="21"/>
  <c r="AP34" i="21"/>
  <c r="AQ34" i="21"/>
  <c r="AK35" i="21"/>
  <c r="AL35" i="21"/>
  <c r="AM35" i="21"/>
  <c r="AN35" i="21"/>
  <c r="AO35" i="21"/>
  <c r="AP35" i="21"/>
  <c r="AQ35" i="21"/>
  <c r="AK36" i="21"/>
  <c r="AL36" i="21"/>
  <c r="AM36" i="21"/>
  <c r="AN36" i="21"/>
  <c r="AO36" i="21"/>
  <c r="AP36" i="21"/>
  <c r="AQ36" i="21"/>
  <c r="AK37" i="21"/>
  <c r="AL37" i="21"/>
  <c r="AM37" i="21"/>
  <c r="AN37" i="21"/>
  <c r="AO37" i="21"/>
  <c r="AP37" i="21"/>
  <c r="AQ37" i="21"/>
  <c r="AK38" i="21"/>
  <c r="AL38" i="21"/>
  <c r="AM38" i="21"/>
  <c r="AN38" i="21"/>
  <c r="AO38" i="21"/>
  <c r="AP38" i="21"/>
  <c r="AQ38" i="21"/>
  <c r="AK39" i="21"/>
  <c r="AL39" i="21"/>
  <c r="AM39" i="21"/>
  <c r="AN39" i="21"/>
  <c r="AO39" i="21"/>
  <c r="AP39" i="21"/>
  <c r="AQ39" i="21"/>
  <c r="AK40" i="21"/>
  <c r="AL40" i="21"/>
  <c r="AM40" i="21"/>
  <c r="AN40" i="21"/>
  <c r="AO40" i="21"/>
  <c r="AP40" i="21"/>
  <c r="AQ40" i="21"/>
  <c r="AK41" i="21"/>
  <c r="AL41" i="21"/>
  <c r="AM41" i="21"/>
  <c r="AN41" i="21"/>
  <c r="AO41" i="21"/>
  <c r="AP41" i="21"/>
  <c r="AQ41" i="21"/>
  <c r="AK42" i="21"/>
  <c r="AL42" i="21"/>
  <c r="AM42" i="21"/>
  <c r="AN42" i="21"/>
  <c r="AO42" i="21"/>
  <c r="AP42" i="21"/>
  <c r="AQ42" i="21"/>
  <c r="AK43" i="21"/>
  <c r="AL43" i="21"/>
  <c r="AM43" i="21"/>
  <c r="AN43" i="21"/>
  <c r="AO43" i="21"/>
  <c r="AP43" i="21"/>
  <c r="AQ43" i="21"/>
  <c r="AK44" i="21"/>
  <c r="AL44" i="21"/>
  <c r="AM44" i="21"/>
  <c r="AN44" i="21"/>
  <c r="AO44" i="21"/>
  <c r="AP44" i="21"/>
  <c r="AQ44" i="21"/>
  <c r="AK45" i="21"/>
  <c r="AL45" i="21"/>
  <c r="AM45" i="21"/>
  <c r="AN45" i="21"/>
  <c r="AO45" i="21"/>
  <c r="AP45" i="21"/>
  <c r="AQ45" i="21"/>
  <c r="AK46" i="21"/>
  <c r="AL46" i="21"/>
  <c r="AM46" i="21"/>
  <c r="AN46" i="21"/>
  <c r="AO46" i="21"/>
  <c r="AP46" i="21"/>
  <c r="AQ46" i="21"/>
  <c r="AK47" i="21"/>
  <c r="AL47" i="21"/>
  <c r="AM47" i="21"/>
  <c r="AN47" i="21"/>
  <c r="AO47" i="21"/>
  <c r="AP47" i="21"/>
  <c r="AQ47" i="21"/>
  <c r="AK48" i="21"/>
  <c r="AL48" i="21"/>
  <c r="AM48" i="21"/>
  <c r="AN48" i="21"/>
  <c r="AO48" i="21"/>
  <c r="AP48" i="21"/>
  <c r="AQ48" i="21"/>
  <c r="AK49" i="21"/>
  <c r="AL49" i="21"/>
  <c r="AM49" i="21"/>
  <c r="AN49" i="21"/>
  <c r="AO49" i="21"/>
  <c r="AP49" i="21"/>
  <c r="AQ49" i="21"/>
  <c r="AK50" i="21"/>
  <c r="AL50" i="21"/>
  <c r="AM50" i="21"/>
  <c r="AN50" i="21"/>
  <c r="AO50" i="21"/>
  <c r="AP50" i="21"/>
  <c r="AQ50" i="21"/>
  <c r="AK51" i="21"/>
  <c r="AL51" i="21"/>
  <c r="AM51" i="21"/>
  <c r="AN51" i="21"/>
  <c r="AO51" i="21"/>
  <c r="AP51" i="21"/>
  <c r="AQ51" i="21"/>
  <c r="AK52" i="21"/>
  <c r="AL52" i="21"/>
  <c r="AM52" i="21"/>
  <c r="AN52" i="21"/>
  <c r="AO52" i="21"/>
  <c r="AP52" i="21"/>
  <c r="AQ52" i="21"/>
  <c r="AK53" i="21"/>
  <c r="AL53" i="21"/>
  <c r="AM53" i="21"/>
  <c r="AN53" i="21"/>
  <c r="AO53" i="21"/>
  <c r="AP53" i="21"/>
  <c r="AQ53" i="21"/>
  <c r="AK54" i="21"/>
  <c r="AL54" i="21"/>
  <c r="AM54" i="21"/>
  <c r="AN54" i="21"/>
  <c r="AO54" i="21"/>
  <c r="AP54" i="21"/>
  <c r="AQ54" i="21"/>
  <c r="AK55" i="21"/>
  <c r="AL55" i="21"/>
  <c r="AM55" i="21"/>
  <c r="AN55" i="21"/>
  <c r="AO55" i="21"/>
  <c r="AP55" i="21"/>
  <c r="AQ55" i="21"/>
  <c r="AK56" i="21"/>
  <c r="AL56" i="21"/>
  <c r="AM56" i="21"/>
  <c r="AN56" i="21"/>
  <c r="AO56" i="21"/>
  <c r="AP56" i="21"/>
  <c r="AQ56" i="21"/>
  <c r="AK57" i="21"/>
  <c r="AL57" i="21"/>
  <c r="AM57" i="21"/>
  <c r="AN57" i="21"/>
  <c r="AO57" i="21"/>
  <c r="AP57" i="21"/>
  <c r="AQ57" i="21"/>
  <c r="AK58" i="21"/>
  <c r="AL58" i="21"/>
  <c r="AM58" i="21"/>
  <c r="AN58" i="21"/>
  <c r="AO58" i="21"/>
  <c r="AP58" i="21"/>
  <c r="AQ58" i="21"/>
  <c r="AK59" i="21"/>
  <c r="AL59" i="21"/>
  <c r="AM59" i="21"/>
  <c r="AN59" i="21"/>
  <c r="AO59" i="21"/>
  <c r="AP59" i="21"/>
  <c r="AQ59" i="21"/>
  <c r="AK60" i="21"/>
  <c r="AL60" i="21"/>
  <c r="AM60" i="21"/>
  <c r="AN60" i="21"/>
  <c r="AO60" i="21"/>
  <c r="AP60" i="21"/>
  <c r="AQ60" i="21"/>
  <c r="AK61" i="21"/>
  <c r="AL61" i="21"/>
  <c r="AM61" i="21"/>
  <c r="AN61" i="21"/>
  <c r="AO61" i="21"/>
  <c r="AP61" i="21"/>
  <c r="AQ61" i="21"/>
  <c r="AL2" i="21"/>
  <c r="AM2" i="21"/>
  <c r="AN2" i="21"/>
  <c r="AO2" i="21"/>
  <c r="AP2" i="21"/>
  <c r="AQ2" i="21"/>
  <c r="AK2" i="21"/>
  <c r="AD15" i="21"/>
  <c r="AE15" i="21"/>
  <c r="AF15" i="21"/>
  <c r="AG15" i="21"/>
  <c r="AH15" i="21"/>
  <c r="AI15" i="21"/>
  <c r="AJ15" i="21"/>
  <c r="AD16" i="21"/>
  <c r="AE16" i="21"/>
  <c r="AF16" i="21"/>
  <c r="AG16" i="21"/>
  <c r="AH16" i="21"/>
  <c r="AI16" i="21"/>
  <c r="AJ16" i="21"/>
  <c r="AD17" i="21"/>
  <c r="AE17" i="21"/>
  <c r="AF17" i="21"/>
  <c r="AH17" i="21"/>
  <c r="AI17" i="21"/>
  <c r="AJ17" i="21"/>
  <c r="AD18" i="21"/>
  <c r="AE18" i="21"/>
  <c r="AF18" i="21"/>
  <c r="AG18" i="21"/>
  <c r="AH18" i="21"/>
  <c r="AI18" i="21"/>
  <c r="AJ18" i="21"/>
  <c r="AD19" i="21"/>
  <c r="AE19" i="21"/>
  <c r="AF19" i="21"/>
  <c r="AG19" i="21"/>
  <c r="AI19" i="21"/>
  <c r="AJ19" i="21"/>
  <c r="AD20" i="21"/>
  <c r="AE20" i="21"/>
  <c r="AF20" i="21"/>
  <c r="AG20" i="21"/>
  <c r="AH20" i="21"/>
  <c r="AI20" i="21"/>
  <c r="AJ20" i="21"/>
  <c r="AD21" i="21"/>
  <c r="AE21" i="21"/>
  <c r="AF21" i="21"/>
  <c r="AG21" i="21"/>
  <c r="AH21" i="21"/>
  <c r="AI21" i="21"/>
  <c r="AJ21" i="21"/>
  <c r="AD22" i="21"/>
  <c r="AE22" i="21"/>
  <c r="AF22" i="21"/>
  <c r="AG22" i="21"/>
  <c r="AH22" i="21"/>
  <c r="AI22" i="21"/>
  <c r="AJ22" i="21"/>
  <c r="AD23" i="21"/>
  <c r="AE23" i="21"/>
  <c r="AF23" i="21"/>
  <c r="AG23" i="21"/>
  <c r="AH23" i="21"/>
  <c r="AI23" i="21"/>
  <c r="AJ23" i="21"/>
  <c r="AD24" i="21"/>
  <c r="AE24" i="21"/>
  <c r="AF24" i="21"/>
  <c r="AG24" i="21"/>
  <c r="AH24" i="21"/>
  <c r="AI24" i="21"/>
  <c r="AJ24" i="21"/>
  <c r="AD25" i="21"/>
  <c r="AE25" i="21"/>
  <c r="AF25" i="21"/>
  <c r="AG25" i="21"/>
  <c r="AH25" i="21"/>
  <c r="AI25" i="21"/>
  <c r="AJ25" i="21"/>
  <c r="AD26" i="21"/>
  <c r="AE26" i="21"/>
  <c r="AF26" i="21"/>
  <c r="AG26" i="21"/>
  <c r="AH26" i="21"/>
  <c r="AI26" i="21"/>
  <c r="AJ26" i="21"/>
  <c r="AD27" i="21"/>
  <c r="AE27" i="21"/>
  <c r="AF27" i="21"/>
  <c r="AG27" i="21"/>
  <c r="AH27" i="21"/>
  <c r="AI27" i="21"/>
  <c r="AJ27" i="21"/>
  <c r="AD28" i="21"/>
  <c r="AE28" i="21"/>
  <c r="AF28" i="21"/>
  <c r="AG28" i="21"/>
  <c r="AH28" i="21"/>
  <c r="AI28" i="21"/>
  <c r="AJ28" i="21"/>
  <c r="AD29" i="21"/>
  <c r="AE29" i="21"/>
  <c r="AF29" i="21"/>
  <c r="AG29" i="21"/>
  <c r="AH29" i="21"/>
  <c r="AI29" i="21"/>
  <c r="AJ29" i="21"/>
  <c r="AD30" i="21"/>
  <c r="AE30" i="21"/>
  <c r="AF30" i="21"/>
  <c r="AG30" i="21"/>
  <c r="AH30" i="21"/>
  <c r="AI30" i="21"/>
  <c r="AJ30" i="21"/>
  <c r="AD31" i="21"/>
  <c r="AE31" i="21"/>
  <c r="AF31" i="21"/>
  <c r="AG31" i="21"/>
  <c r="AH31" i="21"/>
  <c r="AI31" i="21"/>
  <c r="AJ31" i="21"/>
  <c r="AD32" i="21"/>
  <c r="AE32" i="21"/>
  <c r="AF32" i="21"/>
  <c r="AG32" i="21"/>
  <c r="AH32" i="21"/>
  <c r="AI32" i="21"/>
  <c r="AJ32" i="21"/>
  <c r="AD33" i="21"/>
  <c r="AE33" i="21"/>
  <c r="AF33" i="21"/>
  <c r="AG33" i="21"/>
  <c r="AH33" i="21"/>
  <c r="AI33" i="21"/>
  <c r="AJ33" i="21"/>
  <c r="AD34" i="21"/>
  <c r="AE34" i="21"/>
  <c r="AF34" i="21"/>
  <c r="AG34" i="21"/>
  <c r="AH34" i="21"/>
  <c r="AI34" i="21"/>
  <c r="AJ34" i="21"/>
  <c r="AD35" i="21"/>
  <c r="AE35" i="21"/>
  <c r="AF35" i="21"/>
  <c r="AG35" i="21"/>
  <c r="AH35" i="21"/>
  <c r="AI35" i="21"/>
  <c r="AJ35" i="21"/>
  <c r="AD36" i="21"/>
  <c r="AE36" i="21"/>
  <c r="AG36" i="21"/>
  <c r="AI36" i="21"/>
  <c r="AJ36" i="21"/>
  <c r="AD37" i="21"/>
  <c r="AE37" i="21"/>
  <c r="AI37" i="21"/>
  <c r="AJ37" i="21"/>
  <c r="AD38" i="21"/>
  <c r="AE38" i="21"/>
  <c r="AF38" i="21"/>
  <c r="AG38" i="21"/>
  <c r="AH38" i="21"/>
  <c r="AI38" i="21"/>
  <c r="AJ38" i="21"/>
  <c r="AD39" i="21"/>
  <c r="AE39" i="21"/>
  <c r="AF39" i="21"/>
  <c r="AG39" i="21"/>
  <c r="AH39" i="21"/>
  <c r="AI39" i="21"/>
  <c r="AJ39" i="21"/>
  <c r="AD40" i="21"/>
  <c r="AE40" i="21"/>
  <c r="AF40" i="21"/>
  <c r="AG40" i="21"/>
  <c r="AH40" i="21"/>
  <c r="AI40" i="21"/>
  <c r="AJ40" i="21"/>
  <c r="AD41" i="21"/>
  <c r="AE41" i="21"/>
  <c r="AF41" i="21"/>
  <c r="AG41" i="21"/>
  <c r="AH41" i="21"/>
  <c r="AI41" i="21"/>
  <c r="AJ41" i="21"/>
  <c r="AD42" i="21"/>
  <c r="AE42" i="21"/>
  <c r="AF42" i="21"/>
  <c r="AG42" i="21"/>
  <c r="AH42" i="21"/>
  <c r="AI42" i="21"/>
  <c r="AJ42" i="21"/>
  <c r="AD43" i="21"/>
  <c r="AE43" i="21"/>
  <c r="AF43" i="21"/>
  <c r="AG43" i="21"/>
  <c r="AH43" i="21"/>
  <c r="AI43" i="21"/>
  <c r="AJ43" i="21"/>
  <c r="AD44" i="21"/>
  <c r="AE44" i="21"/>
  <c r="AF44" i="21"/>
  <c r="AG44" i="21"/>
  <c r="AH44" i="21"/>
  <c r="AI44" i="21"/>
  <c r="AJ44" i="21"/>
  <c r="AD45" i="21"/>
  <c r="AE45" i="21"/>
  <c r="AF45" i="21"/>
  <c r="AG45" i="21"/>
  <c r="AH45" i="21"/>
  <c r="AI45" i="21"/>
  <c r="AJ45" i="21"/>
  <c r="AD46" i="21"/>
  <c r="AE46" i="21"/>
  <c r="AF46" i="21"/>
  <c r="AG46" i="21"/>
  <c r="AH46" i="21"/>
  <c r="AI46" i="21"/>
  <c r="AJ46" i="21"/>
  <c r="AD47" i="21"/>
  <c r="AE47" i="21"/>
  <c r="AF47" i="21"/>
  <c r="AG47" i="21"/>
  <c r="AH47" i="21"/>
  <c r="AI47" i="21"/>
  <c r="AJ47" i="21"/>
  <c r="AD48" i="21"/>
  <c r="AE48" i="21"/>
  <c r="AF48" i="21"/>
  <c r="AG48" i="21"/>
  <c r="AH48" i="21"/>
  <c r="AI48" i="21"/>
  <c r="AJ48" i="21"/>
  <c r="AD49" i="21"/>
  <c r="AE49" i="21"/>
  <c r="AF49" i="21"/>
  <c r="AG49" i="21"/>
  <c r="AH49" i="21"/>
  <c r="AI49" i="21"/>
  <c r="AD50" i="21"/>
  <c r="AE50" i="21"/>
  <c r="AF50" i="21"/>
  <c r="AG50" i="21"/>
  <c r="AH50" i="21"/>
  <c r="AJ50" i="21"/>
  <c r="AE2" i="21"/>
  <c r="AF2" i="21"/>
  <c r="AG2" i="21"/>
  <c r="AH2" i="21"/>
  <c r="AI2" i="21"/>
  <c r="AJ2" i="21"/>
  <c r="AD2" i="21"/>
  <c r="W49" i="21"/>
  <c r="X49" i="21"/>
  <c r="Y49" i="21"/>
  <c r="Z49" i="21"/>
  <c r="AA49" i="21"/>
  <c r="AB49" i="21"/>
  <c r="AC49" i="21"/>
  <c r="W50" i="21"/>
  <c r="X50" i="21"/>
  <c r="Y50" i="21"/>
  <c r="Z50" i="21"/>
  <c r="AA50" i="21"/>
  <c r="AB50" i="21"/>
  <c r="AC50" i="21"/>
  <c r="W15" i="21"/>
  <c r="X15" i="21"/>
  <c r="Y15" i="21"/>
  <c r="Z15" i="21"/>
  <c r="AA15" i="21"/>
  <c r="AB15" i="21"/>
  <c r="AC15" i="21"/>
  <c r="W16" i="21"/>
  <c r="X16" i="21"/>
  <c r="Y16" i="21"/>
  <c r="Z16" i="21"/>
  <c r="AA16" i="21"/>
  <c r="AB16" i="21"/>
  <c r="AC16" i="21"/>
  <c r="W17" i="21"/>
  <c r="X17" i="21"/>
  <c r="Y17" i="21"/>
  <c r="Z17" i="21"/>
  <c r="AA17" i="21"/>
  <c r="AB17" i="21"/>
  <c r="AC17" i="21"/>
  <c r="W18" i="21"/>
  <c r="X18" i="21"/>
  <c r="Y18" i="21"/>
  <c r="Z18" i="21"/>
  <c r="AA18" i="21"/>
  <c r="AB18" i="21"/>
  <c r="AC18" i="21"/>
  <c r="W19" i="21"/>
  <c r="X19" i="21"/>
  <c r="Y19" i="21"/>
  <c r="Z19" i="21"/>
  <c r="AA19" i="21"/>
  <c r="AB19" i="21"/>
  <c r="AC19" i="21"/>
  <c r="W20" i="21"/>
  <c r="X20" i="21"/>
  <c r="Y20" i="21"/>
  <c r="Z20" i="21"/>
  <c r="AA20" i="21"/>
  <c r="AB20" i="21"/>
  <c r="AC20" i="21"/>
  <c r="W21" i="21"/>
  <c r="X21" i="21"/>
  <c r="Y21" i="21"/>
  <c r="Z21" i="21"/>
  <c r="AA21" i="21"/>
  <c r="AB21" i="21"/>
  <c r="AC21" i="21"/>
  <c r="W22" i="21"/>
  <c r="X22" i="21"/>
  <c r="Y22" i="21"/>
  <c r="Z22" i="21"/>
  <c r="AA22" i="21"/>
  <c r="AB22" i="21"/>
  <c r="AC22" i="21"/>
  <c r="W23" i="21"/>
  <c r="X23" i="21"/>
  <c r="Y23" i="21"/>
  <c r="Z23" i="21"/>
  <c r="AA23" i="21"/>
  <c r="AB23" i="21"/>
  <c r="AC23" i="21"/>
  <c r="W24" i="21"/>
  <c r="X24" i="21"/>
  <c r="Y24" i="21"/>
  <c r="Z24" i="21"/>
  <c r="AA24" i="21"/>
  <c r="AB24" i="21"/>
  <c r="AC24" i="21"/>
  <c r="W25" i="21"/>
  <c r="X25" i="21"/>
  <c r="Y25" i="21"/>
  <c r="Z25" i="21"/>
  <c r="AA25" i="21"/>
  <c r="AB25" i="21"/>
  <c r="AC25" i="21"/>
  <c r="W26" i="21"/>
  <c r="X26" i="21"/>
  <c r="Y26" i="21"/>
  <c r="Z26" i="21"/>
  <c r="AA26" i="21"/>
  <c r="AB26" i="21"/>
  <c r="AC26" i="21"/>
  <c r="W27" i="21"/>
  <c r="X27" i="21"/>
  <c r="Y27" i="21"/>
  <c r="Z27" i="21"/>
  <c r="AA27" i="21"/>
  <c r="AB27" i="21"/>
  <c r="AC27" i="21"/>
  <c r="W28" i="21"/>
  <c r="X28" i="21"/>
  <c r="Y28" i="21"/>
  <c r="Z28" i="21"/>
  <c r="AA28" i="21"/>
  <c r="AB28" i="21"/>
  <c r="AC28" i="21"/>
  <c r="W29" i="21"/>
  <c r="X29" i="21"/>
  <c r="Y29" i="21"/>
  <c r="Z29" i="21"/>
  <c r="AA29" i="21"/>
  <c r="AB29" i="21"/>
  <c r="AC29" i="21"/>
  <c r="W30" i="21"/>
  <c r="X30" i="21"/>
  <c r="Y30" i="21"/>
  <c r="Z30" i="21"/>
  <c r="AA30" i="21"/>
  <c r="AB30" i="21"/>
  <c r="AC30" i="21"/>
  <c r="W31" i="21"/>
  <c r="X31" i="21"/>
  <c r="Y31" i="21"/>
  <c r="Z31" i="21"/>
  <c r="AA31" i="21"/>
  <c r="AB31" i="21"/>
  <c r="AC31" i="21"/>
  <c r="W32" i="21"/>
  <c r="X32" i="21"/>
  <c r="Y32" i="21"/>
  <c r="Z32" i="21"/>
  <c r="AA32" i="21"/>
  <c r="AB32" i="21"/>
  <c r="AC32" i="21"/>
  <c r="W33" i="21"/>
  <c r="X33" i="21"/>
  <c r="Y33" i="21"/>
  <c r="Z33" i="21"/>
  <c r="AA33" i="21"/>
  <c r="AB33" i="21"/>
  <c r="AC33" i="21"/>
  <c r="W34" i="21"/>
  <c r="X34" i="21"/>
  <c r="Y34" i="21"/>
  <c r="Z34" i="21"/>
  <c r="AA34" i="21"/>
  <c r="AB34" i="21"/>
  <c r="AC34" i="21"/>
  <c r="W35" i="21"/>
  <c r="X35" i="21"/>
  <c r="Y35" i="21"/>
  <c r="Z35" i="21"/>
  <c r="AA35" i="21"/>
  <c r="AB35" i="21"/>
  <c r="AC35" i="21"/>
  <c r="W36" i="21"/>
  <c r="X36" i="21"/>
  <c r="Y36" i="21"/>
  <c r="Z36" i="21"/>
  <c r="AA36" i="21"/>
  <c r="AB36" i="21"/>
  <c r="AC36" i="21"/>
  <c r="W37" i="21"/>
  <c r="X37" i="21"/>
  <c r="Y37" i="21"/>
  <c r="Z37" i="21"/>
  <c r="AA37" i="21"/>
  <c r="AB37" i="21"/>
  <c r="AC37" i="21"/>
  <c r="W38" i="21"/>
  <c r="X38" i="21"/>
  <c r="Y38" i="21"/>
  <c r="Z38" i="21"/>
  <c r="AA38" i="21"/>
  <c r="AB38" i="21"/>
  <c r="AC38" i="21"/>
  <c r="W39" i="21"/>
  <c r="X39" i="21"/>
  <c r="Y39" i="21"/>
  <c r="Z39" i="21"/>
  <c r="AA39" i="21"/>
  <c r="AB39" i="21"/>
  <c r="AC39" i="21"/>
  <c r="W40" i="21"/>
  <c r="X40" i="21"/>
  <c r="Y40" i="21"/>
  <c r="Z40" i="21"/>
  <c r="AA40" i="21"/>
  <c r="AB40" i="21"/>
  <c r="AC40" i="21"/>
  <c r="W41" i="21"/>
  <c r="X41" i="21"/>
  <c r="Y41" i="21"/>
  <c r="Z41" i="21"/>
  <c r="AA41" i="21"/>
  <c r="AB41" i="21"/>
  <c r="AC41" i="21"/>
  <c r="W42" i="21"/>
  <c r="X42" i="21"/>
  <c r="Y42" i="21"/>
  <c r="Z42" i="21"/>
  <c r="AA42" i="21"/>
  <c r="AB42" i="21"/>
  <c r="AC42" i="21"/>
  <c r="W43" i="21"/>
  <c r="X43" i="21"/>
  <c r="Y43" i="21"/>
  <c r="Z43" i="21"/>
  <c r="AA43" i="21"/>
  <c r="AB43" i="21"/>
  <c r="AC43" i="21"/>
  <c r="W44" i="21"/>
  <c r="X44" i="21"/>
  <c r="Y44" i="21"/>
  <c r="Z44" i="21"/>
  <c r="AA44" i="21"/>
  <c r="AB44" i="21"/>
  <c r="AC44" i="21"/>
  <c r="W45" i="21"/>
  <c r="X45" i="21"/>
  <c r="Y45" i="21"/>
  <c r="Z45" i="21"/>
  <c r="AA45" i="21"/>
  <c r="AB45" i="21"/>
  <c r="AC45" i="21"/>
  <c r="W46" i="21"/>
  <c r="X46" i="21"/>
  <c r="Y46" i="21"/>
  <c r="Z46" i="21"/>
  <c r="AA46" i="21"/>
  <c r="AB46" i="21"/>
  <c r="AC46" i="21"/>
  <c r="W47" i="21"/>
  <c r="X47" i="21"/>
  <c r="Y47" i="21"/>
  <c r="Z47" i="21"/>
  <c r="AA47" i="21"/>
  <c r="AB47" i="21"/>
  <c r="AC47" i="21"/>
  <c r="W48" i="21"/>
  <c r="X48" i="21"/>
  <c r="Y48" i="21"/>
  <c r="Z48" i="21"/>
  <c r="AA48" i="21"/>
  <c r="AB48" i="21"/>
  <c r="AC48" i="21"/>
  <c r="X2" i="21"/>
  <c r="Y2" i="21"/>
  <c r="Z2" i="21"/>
  <c r="AA2" i="21"/>
  <c r="AB2" i="21"/>
  <c r="AC2" i="21"/>
  <c r="W2" i="21"/>
  <c r="A3" i="21"/>
  <c r="A4" i="21"/>
  <c r="P10" i="21"/>
  <c r="Q10" i="21"/>
  <c r="R10" i="21"/>
  <c r="S10" i="21"/>
  <c r="T10" i="21"/>
  <c r="U10" i="21"/>
  <c r="V10" i="21"/>
  <c r="P11" i="21"/>
  <c r="Q11" i="21"/>
  <c r="R11" i="21"/>
  <c r="S11" i="21"/>
  <c r="T11" i="21"/>
  <c r="U11" i="21"/>
  <c r="V11" i="21"/>
  <c r="P12" i="21"/>
  <c r="Q12" i="21"/>
  <c r="R12" i="21"/>
  <c r="S12" i="21"/>
  <c r="T12" i="21"/>
  <c r="U12" i="21"/>
  <c r="V12" i="21"/>
  <c r="P13" i="21"/>
  <c r="Q13" i="21"/>
  <c r="R13" i="21"/>
  <c r="S13" i="21"/>
  <c r="T13" i="21"/>
  <c r="U13" i="21"/>
  <c r="V13" i="21"/>
  <c r="P14" i="21"/>
  <c r="Q14" i="21"/>
  <c r="R14" i="21"/>
  <c r="S14" i="21"/>
  <c r="T14" i="21"/>
  <c r="U14" i="21"/>
  <c r="V14" i="21"/>
  <c r="P15" i="21"/>
  <c r="Q15" i="21"/>
  <c r="R15" i="21"/>
  <c r="S15" i="21"/>
  <c r="T15" i="21"/>
  <c r="U15" i="21"/>
  <c r="V15" i="21"/>
  <c r="P16" i="21"/>
  <c r="Q16" i="21"/>
  <c r="R16" i="21"/>
  <c r="S16" i="21"/>
  <c r="T16" i="21"/>
  <c r="U16" i="21"/>
  <c r="V16" i="21"/>
  <c r="P17" i="21"/>
  <c r="Q17" i="21"/>
  <c r="R17" i="21"/>
  <c r="S17" i="21"/>
  <c r="T17" i="21"/>
  <c r="U17" i="21"/>
  <c r="V17" i="21"/>
  <c r="P18" i="21"/>
  <c r="Q18" i="21"/>
  <c r="R18" i="21"/>
  <c r="S18" i="21"/>
  <c r="T18" i="21"/>
  <c r="U18" i="21"/>
  <c r="V18" i="21"/>
  <c r="P19" i="21"/>
  <c r="Q19" i="21"/>
  <c r="R19" i="21"/>
  <c r="S19" i="21"/>
  <c r="T19" i="21"/>
  <c r="U19" i="21"/>
  <c r="V19" i="21"/>
  <c r="P20" i="21"/>
  <c r="Q20" i="21"/>
  <c r="R20" i="21"/>
  <c r="S20" i="21"/>
  <c r="T20" i="21"/>
  <c r="U20" i="21"/>
  <c r="V20" i="21"/>
  <c r="P21" i="21"/>
  <c r="Q21" i="21"/>
  <c r="R21" i="21"/>
  <c r="S21" i="21"/>
  <c r="T21" i="21"/>
  <c r="U21" i="21"/>
  <c r="V21" i="21"/>
  <c r="P22" i="21"/>
  <c r="Q22" i="21"/>
  <c r="R22" i="21"/>
  <c r="S22" i="21"/>
  <c r="T22" i="21"/>
  <c r="U22" i="21"/>
  <c r="V22" i="21"/>
  <c r="P23" i="21"/>
  <c r="Q23" i="21"/>
  <c r="R23" i="21"/>
  <c r="S23" i="21"/>
  <c r="T23" i="21"/>
  <c r="U23" i="21"/>
  <c r="V23" i="21"/>
  <c r="P24" i="21"/>
  <c r="Q24" i="21"/>
  <c r="R24" i="21"/>
  <c r="S24" i="21"/>
  <c r="T24" i="21"/>
  <c r="U24" i="21"/>
  <c r="V24" i="21"/>
  <c r="P25" i="21"/>
  <c r="Q25" i="21"/>
  <c r="R25" i="21"/>
  <c r="S25" i="21"/>
  <c r="T25" i="21"/>
  <c r="U25" i="21"/>
  <c r="V25" i="21"/>
  <c r="P26" i="21"/>
  <c r="Q26" i="21"/>
  <c r="R26" i="21"/>
  <c r="S26" i="21"/>
  <c r="T26" i="21"/>
  <c r="U26" i="21"/>
  <c r="V26" i="21"/>
  <c r="P27" i="21"/>
  <c r="Q27" i="21"/>
  <c r="R27" i="21"/>
  <c r="S27" i="21"/>
  <c r="T27" i="21"/>
  <c r="U27" i="21"/>
  <c r="V27" i="21"/>
  <c r="P28" i="21"/>
  <c r="Q28" i="21"/>
  <c r="R28" i="21"/>
  <c r="S28" i="21"/>
  <c r="T28" i="21"/>
  <c r="U28" i="21"/>
  <c r="V28" i="21"/>
  <c r="P29" i="21"/>
  <c r="Q29" i="21"/>
  <c r="R29" i="21"/>
  <c r="S29" i="21"/>
  <c r="T29" i="21"/>
  <c r="U29" i="21"/>
  <c r="V29" i="21"/>
  <c r="P30" i="21"/>
  <c r="Q30" i="21"/>
  <c r="R30" i="21"/>
  <c r="S30" i="21"/>
  <c r="T30" i="21"/>
  <c r="U30" i="21"/>
  <c r="V30" i="21"/>
  <c r="P31" i="21"/>
  <c r="Q31" i="21"/>
  <c r="R31" i="21"/>
  <c r="S31" i="21"/>
  <c r="T31" i="21"/>
  <c r="U31" i="21"/>
  <c r="V31" i="21"/>
  <c r="P32" i="21"/>
  <c r="Q32" i="21"/>
  <c r="R32" i="21"/>
  <c r="S32" i="21"/>
  <c r="T32" i="21"/>
  <c r="U32" i="21"/>
  <c r="V32" i="21"/>
  <c r="P33" i="21"/>
  <c r="Q33" i="21"/>
  <c r="R33" i="21"/>
  <c r="S33" i="21"/>
  <c r="T33" i="21"/>
  <c r="U33" i="21"/>
  <c r="V33" i="21"/>
  <c r="P34" i="21"/>
  <c r="Q34" i="21"/>
  <c r="R34" i="21"/>
  <c r="S34" i="21"/>
  <c r="T34" i="21"/>
  <c r="U34" i="21"/>
  <c r="V34" i="21"/>
  <c r="Q2" i="21"/>
  <c r="R2" i="21"/>
  <c r="S2" i="21"/>
  <c r="T2" i="21"/>
  <c r="U2" i="21"/>
  <c r="V2" i="21"/>
  <c r="P2" i="21"/>
  <c r="A55" i="21"/>
  <c r="A56" i="21"/>
  <c r="A57" i="21"/>
  <c r="A58" i="21"/>
  <c r="A59" i="21"/>
  <c r="A60" i="21"/>
  <c r="A61" i="21"/>
  <c r="A62" i="21"/>
  <c r="I49" i="21"/>
  <c r="J49" i="21"/>
  <c r="K49" i="21"/>
  <c r="L49" i="21"/>
  <c r="M49" i="21"/>
  <c r="N49" i="21"/>
  <c r="O49" i="21"/>
  <c r="I50" i="21"/>
  <c r="J50" i="21"/>
  <c r="K50" i="21"/>
  <c r="L50" i="21"/>
  <c r="M50" i="21"/>
  <c r="N50" i="21"/>
  <c r="O50" i="21"/>
  <c r="I51" i="21"/>
  <c r="J51" i="21"/>
  <c r="K51" i="21"/>
  <c r="L51" i="21"/>
  <c r="M51" i="21"/>
  <c r="N51" i="21"/>
  <c r="O51" i="21"/>
  <c r="I52" i="21"/>
  <c r="J52" i="21"/>
  <c r="K52" i="21"/>
  <c r="L52" i="21"/>
  <c r="M52" i="21"/>
  <c r="N52" i="21"/>
  <c r="O52" i="21"/>
  <c r="I53" i="21"/>
  <c r="J53" i="21"/>
  <c r="K53" i="21"/>
  <c r="L53" i="21"/>
  <c r="M53" i="21"/>
  <c r="N53" i="21"/>
  <c r="O53" i="21"/>
  <c r="I54" i="21"/>
  <c r="J54" i="21"/>
  <c r="K54" i="21"/>
  <c r="L54" i="21"/>
  <c r="M54" i="21"/>
  <c r="N54" i="21"/>
  <c r="O54" i="21"/>
  <c r="I55" i="21"/>
  <c r="J55" i="21"/>
  <c r="K55" i="21"/>
  <c r="L55" i="21"/>
  <c r="M55" i="21"/>
  <c r="N55" i="21"/>
  <c r="O55" i="21"/>
  <c r="I56" i="21"/>
  <c r="J56" i="21"/>
  <c r="K56" i="21"/>
  <c r="L56" i="21"/>
  <c r="M56" i="21"/>
  <c r="N56" i="21"/>
  <c r="O56" i="21"/>
  <c r="I57" i="21"/>
  <c r="J57" i="21"/>
  <c r="K57" i="21"/>
  <c r="L57" i="21"/>
  <c r="M57" i="21"/>
  <c r="N57" i="21"/>
  <c r="O57" i="21"/>
  <c r="I58" i="21"/>
  <c r="J58" i="21"/>
  <c r="K58" i="21"/>
  <c r="L58" i="21"/>
  <c r="M58" i="21"/>
  <c r="N58" i="21"/>
  <c r="O58" i="21"/>
  <c r="I59" i="21"/>
  <c r="J59" i="21"/>
  <c r="K59" i="21"/>
  <c r="L59" i="21"/>
  <c r="M59" i="21"/>
  <c r="N59" i="21"/>
  <c r="O59" i="21"/>
  <c r="I60" i="21"/>
  <c r="J60" i="21"/>
  <c r="K60" i="21"/>
  <c r="L60" i="21"/>
  <c r="M60" i="21"/>
  <c r="N60" i="21"/>
  <c r="O60" i="21"/>
  <c r="I61" i="21"/>
  <c r="J61" i="21"/>
  <c r="K61" i="21"/>
  <c r="L61" i="21"/>
  <c r="M61" i="21"/>
  <c r="N61" i="21"/>
  <c r="O61" i="21"/>
  <c r="J2" i="21"/>
  <c r="K2" i="21"/>
  <c r="L2" i="21"/>
  <c r="M2" i="21"/>
  <c r="N2" i="21"/>
  <c r="O2" i="21"/>
  <c r="I2" i="21"/>
  <c r="A44" i="21"/>
  <c r="B44" i="21"/>
  <c r="C44" i="21"/>
  <c r="D44" i="21"/>
  <c r="E44" i="21"/>
  <c r="F44" i="21"/>
  <c r="G44" i="21"/>
  <c r="H44" i="21"/>
  <c r="A45" i="21"/>
  <c r="B45" i="21"/>
  <c r="C45" i="21"/>
  <c r="D45" i="21"/>
  <c r="E45" i="21"/>
  <c r="F45" i="21"/>
  <c r="G45" i="21"/>
  <c r="H45" i="21"/>
  <c r="A46" i="21"/>
  <c r="B46" i="21"/>
  <c r="C46" i="21"/>
  <c r="D46" i="21"/>
  <c r="E46" i="21"/>
  <c r="F46" i="21"/>
  <c r="G46" i="21"/>
  <c r="H46" i="21"/>
  <c r="A47" i="21"/>
  <c r="B47" i="21"/>
  <c r="C47" i="21"/>
  <c r="D47" i="21"/>
  <c r="E47" i="21"/>
  <c r="F47" i="21"/>
  <c r="G47" i="21"/>
  <c r="H47" i="21"/>
  <c r="A48" i="21"/>
  <c r="B48" i="21"/>
  <c r="C48" i="21"/>
  <c r="D48" i="21"/>
  <c r="E48" i="21"/>
  <c r="F48" i="21"/>
  <c r="G48" i="21"/>
  <c r="H48" i="21"/>
  <c r="A49" i="21"/>
  <c r="B49" i="21"/>
  <c r="C49" i="21"/>
  <c r="D49" i="21"/>
  <c r="E49" i="21"/>
  <c r="F49" i="21"/>
  <c r="G49" i="21"/>
  <c r="H49" i="21"/>
  <c r="A50" i="21"/>
  <c r="B50" i="21"/>
  <c r="C50" i="21"/>
  <c r="D50" i="21"/>
  <c r="E50" i="21"/>
  <c r="F50" i="21"/>
  <c r="G50" i="21"/>
  <c r="H50" i="21"/>
  <c r="A51" i="21"/>
  <c r="B51" i="21"/>
  <c r="C51" i="21"/>
  <c r="D51" i="21"/>
  <c r="E51" i="21"/>
  <c r="F51" i="21"/>
  <c r="G51" i="21"/>
  <c r="H51" i="21"/>
  <c r="A52" i="21"/>
  <c r="B52" i="21"/>
  <c r="C52" i="21"/>
  <c r="D52" i="21"/>
  <c r="E52" i="21"/>
  <c r="F52" i="21"/>
  <c r="G52" i="21"/>
  <c r="H52" i="21"/>
  <c r="A53" i="21"/>
  <c r="B53" i="21"/>
  <c r="C53" i="21"/>
  <c r="D53" i="21"/>
  <c r="E53" i="21"/>
  <c r="F53" i="21"/>
  <c r="G53" i="21"/>
  <c r="H53" i="21"/>
  <c r="A54" i="21"/>
  <c r="B54" i="21"/>
  <c r="C54" i="21"/>
  <c r="D54" i="21"/>
  <c r="E54" i="21"/>
  <c r="F54" i="21"/>
  <c r="G54" i="21"/>
  <c r="H54" i="21"/>
  <c r="B55" i="21"/>
  <c r="C55" i="21"/>
  <c r="D55" i="21"/>
  <c r="E55" i="21"/>
  <c r="F55" i="21"/>
  <c r="G55" i="21"/>
  <c r="H55" i="21"/>
  <c r="A16" i="21"/>
  <c r="B16" i="21"/>
  <c r="C16" i="21"/>
  <c r="D16" i="21"/>
  <c r="E16" i="21"/>
  <c r="F16" i="21"/>
  <c r="G16" i="21"/>
  <c r="H16" i="21"/>
  <c r="A17" i="21"/>
  <c r="B17" i="21"/>
  <c r="C17" i="21"/>
  <c r="D17" i="21"/>
  <c r="E17" i="21"/>
  <c r="F17" i="21"/>
  <c r="G17" i="21"/>
  <c r="H17" i="21"/>
  <c r="A18" i="21"/>
  <c r="B18" i="21"/>
  <c r="C18" i="21"/>
  <c r="D18" i="21"/>
  <c r="E18" i="21"/>
  <c r="F18" i="21"/>
  <c r="G18" i="21"/>
  <c r="H18" i="21"/>
  <c r="A19" i="21"/>
  <c r="B19" i="21"/>
  <c r="C19" i="21"/>
  <c r="D19" i="21"/>
  <c r="E19" i="21"/>
  <c r="F19" i="21"/>
  <c r="G19" i="21"/>
  <c r="H19" i="21"/>
  <c r="A20" i="21"/>
  <c r="B20" i="21"/>
  <c r="C20" i="21"/>
  <c r="D20" i="21"/>
  <c r="E20" i="21"/>
  <c r="F20" i="21"/>
  <c r="G20" i="21"/>
  <c r="H20" i="21"/>
  <c r="A21" i="21"/>
  <c r="B21" i="21"/>
  <c r="C21" i="21"/>
  <c r="D21" i="21"/>
  <c r="E21" i="21"/>
  <c r="F21" i="21"/>
  <c r="G21" i="21"/>
  <c r="H21" i="21"/>
  <c r="A22" i="21"/>
  <c r="B22" i="21"/>
  <c r="C22" i="21"/>
  <c r="D22" i="21"/>
  <c r="E22" i="21"/>
  <c r="F22" i="21"/>
  <c r="G22" i="21"/>
  <c r="H22" i="21"/>
  <c r="A23" i="21"/>
  <c r="B23" i="21"/>
  <c r="C23" i="21"/>
  <c r="D23" i="21"/>
  <c r="E23" i="21"/>
  <c r="F23" i="21"/>
  <c r="G23" i="21"/>
  <c r="H23" i="21"/>
  <c r="A24" i="21"/>
  <c r="B24" i="21"/>
  <c r="C24" i="21"/>
  <c r="D24" i="21"/>
  <c r="E24" i="21"/>
  <c r="F24" i="21"/>
  <c r="G24" i="21"/>
  <c r="H24" i="21"/>
  <c r="A25" i="21"/>
  <c r="B25" i="21"/>
  <c r="C25" i="21"/>
  <c r="D25" i="21"/>
  <c r="E25" i="21"/>
  <c r="F25" i="21"/>
  <c r="G25" i="21"/>
  <c r="H25" i="21"/>
  <c r="A26" i="21"/>
  <c r="B26" i="21"/>
  <c r="C26" i="21"/>
  <c r="D26" i="21"/>
  <c r="E26" i="21"/>
  <c r="F26" i="21"/>
  <c r="G26" i="21"/>
  <c r="H26" i="21"/>
  <c r="A27" i="21"/>
  <c r="B27" i="21"/>
  <c r="C27" i="21"/>
  <c r="D27" i="21"/>
  <c r="E27" i="21"/>
  <c r="F27" i="21"/>
  <c r="G27" i="21"/>
  <c r="H27" i="21"/>
  <c r="A28" i="21"/>
  <c r="B28" i="21"/>
  <c r="C28" i="21"/>
  <c r="D28" i="21"/>
  <c r="E28" i="21"/>
  <c r="F28" i="21"/>
  <c r="G28" i="21"/>
  <c r="H28" i="21"/>
  <c r="A29" i="21"/>
  <c r="B29" i="21"/>
  <c r="C29" i="21"/>
  <c r="D29" i="21"/>
  <c r="E29" i="21"/>
  <c r="F29" i="21"/>
  <c r="G29" i="21"/>
  <c r="H29" i="21"/>
  <c r="A30" i="21"/>
  <c r="B30" i="21"/>
  <c r="C30" i="21"/>
  <c r="D30" i="21"/>
  <c r="E30" i="21"/>
  <c r="F30" i="21"/>
  <c r="G30" i="21"/>
  <c r="H30" i="21"/>
  <c r="A31" i="21"/>
  <c r="B31" i="21"/>
  <c r="C31" i="21"/>
  <c r="D31" i="21"/>
  <c r="E31" i="21"/>
  <c r="F31" i="21"/>
  <c r="G31" i="21"/>
  <c r="H31" i="21"/>
  <c r="A32" i="21"/>
  <c r="B32" i="21"/>
  <c r="C32" i="21"/>
  <c r="D32" i="21"/>
  <c r="E32" i="21"/>
  <c r="F32" i="21"/>
  <c r="G32" i="21"/>
  <c r="H32" i="21"/>
  <c r="A33" i="21"/>
  <c r="B33" i="21"/>
  <c r="C33" i="21"/>
  <c r="D33" i="21"/>
  <c r="E33" i="21"/>
  <c r="F33" i="21"/>
  <c r="G33" i="21"/>
  <c r="H33" i="21"/>
  <c r="A34" i="21"/>
  <c r="B34" i="21"/>
  <c r="C34" i="21"/>
  <c r="D34" i="21"/>
  <c r="E34" i="21"/>
  <c r="F34" i="21"/>
  <c r="G34" i="21"/>
  <c r="H34" i="21"/>
  <c r="A35" i="21"/>
  <c r="B35" i="21"/>
  <c r="C35" i="21"/>
  <c r="D35" i="21"/>
  <c r="E35" i="21"/>
  <c r="F35" i="21"/>
  <c r="G35" i="21"/>
  <c r="H35" i="21"/>
  <c r="A36" i="21"/>
  <c r="B36" i="21"/>
  <c r="C36" i="21"/>
  <c r="D36" i="21"/>
  <c r="E36" i="21"/>
  <c r="F36" i="21"/>
  <c r="G36" i="21"/>
  <c r="H36" i="21"/>
  <c r="A37" i="21"/>
  <c r="B37" i="21"/>
  <c r="C37" i="21"/>
  <c r="D37" i="21"/>
  <c r="E37" i="21"/>
  <c r="F37" i="21"/>
  <c r="G37" i="21"/>
  <c r="H37" i="21"/>
  <c r="A38" i="21"/>
  <c r="B38" i="21"/>
  <c r="C38" i="21"/>
  <c r="D38" i="21"/>
  <c r="E38" i="21"/>
  <c r="F38" i="21"/>
  <c r="G38" i="21"/>
  <c r="H38" i="21"/>
  <c r="A39" i="21"/>
  <c r="B39" i="21"/>
  <c r="C39" i="21"/>
  <c r="D39" i="21"/>
  <c r="E39" i="21"/>
  <c r="F39" i="21"/>
  <c r="G39" i="21"/>
  <c r="H39" i="21"/>
  <c r="A40" i="21"/>
  <c r="B40" i="21"/>
  <c r="C40" i="21"/>
  <c r="D40" i="21"/>
  <c r="E40" i="21"/>
  <c r="F40" i="21"/>
  <c r="G40" i="21"/>
  <c r="H40" i="21"/>
  <c r="A41" i="21"/>
  <c r="B41" i="21"/>
  <c r="C41" i="21"/>
  <c r="D41" i="21"/>
  <c r="E41" i="21"/>
  <c r="F41" i="21"/>
  <c r="G41" i="21"/>
  <c r="H41" i="21"/>
  <c r="A42" i="21"/>
  <c r="B42" i="21"/>
  <c r="C42" i="21"/>
  <c r="D42" i="21"/>
  <c r="E42" i="21"/>
  <c r="F42" i="21"/>
  <c r="G42" i="21"/>
  <c r="H42" i="21"/>
  <c r="A43" i="21"/>
  <c r="B43" i="21"/>
  <c r="C43" i="21"/>
  <c r="D43" i="21"/>
  <c r="E43" i="21"/>
  <c r="F43" i="21"/>
  <c r="G43" i="21"/>
  <c r="H43" i="21"/>
  <c r="A2" i="21"/>
  <c r="B2" i="21"/>
  <c r="C2" i="21"/>
  <c r="D2" i="21"/>
  <c r="E2" i="21"/>
  <c r="F2" i="21"/>
  <c r="G2" i="21"/>
  <c r="H2" i="21"/>
  <c r="B3" i="21"/>
  <c r="C3" i="21"/>
  <c r="D3" i="21"/>
  <c r="E3" i="21"/>
  <c r="F3" i="21"/>
  <c r="G3" i="21"/>
  <c r="H3" i="21"/>
  <c r="B4" i="21"/>
  <c r="C4" i="21"/>
  <c r="D4" i="21"/>
  <c r="E4" i="21"/>
  <c r="F4" i="21"/>
  <c r="G4" i="21"/>
  <c r="H4" i="21"/>
  <c r="A5" i="21"/>
  <c r="B5" i="21"/>
  <c r="C5" i="21"/>
  <c r="D5" i="21"/>
  <c r="E5" i="21"/>
  <c r="F5" i="21"/>
  <c r="G5" i="21"/>
  <c r="H5" i="21"/>
  <c r="A6" i="21"/>
  <c r="B6" i="21"/>
  <c r="C6" i="21"/>
  <c r="D6" i="21"/>
  <c r="E6" i="21"/>
  <c r="F6" i="21"/>
  <c r="G6" i="21"/>
  <c r="H6" i="21"/>
  <c r="A7" i="21"/>
  <c r="B7" i="21"/>
  <c r="C7" i="21"/>
  <c r="D7" i="21"/>
  <c r="E7" i="21"/>
  <c r="F7" i="21"/>
  <c r="G7" i="21"/>
  <c r="H7" i="21"/>
  <c r="A8" i="21"/>
  <c r="B8" i="21"/>
  <c r="C8" i="21"/>
  <c r="D8" i="21"/>
  <c r="E8" i="21"/>
  <c r="F8" i="21"/>
  <c r="G8" i="21"/>
  <c r="H8" i="21"/>
  <c r="A9" i="21"/>
  <c r="B9" i="21"/>
  <c r="C9" i="21"/>
  <c r="D9" i="21"/>
  <c r="E9" i="21"/>
  <c r="F9" i="21"/>
  <c r="G9" i="21"/>
  <c r="H9" i="21"/>
  <c r="A10" i="21"/>
  <c r="B10" i="21"/>
  <c r="C10" i="21"/>
  <c r="D10" i="21"/>
  <c r="E10" i="21"/>
  <c r="F10" i="21"/>
  <c r="G10" i="21"/>
  <c r="H10" i="21"/>
  <c r="A11" i="21"/>
  <c r="B11" i="21"/>
  <c r="C11" i="21"/>
  <c r="D11" i="21"/>
  <c r="E11" i="21"/>
  <c r="F11" i="21"/>
  <c r="G11" i="21"/>
  <c r="H11" i="21"/>
  <c r="A12" i="21"/>
  <c r="B12" i="21"/>
  <c r="C12" i="21"/>
  <c r="D12" i="21"/>
  <c r="E12" i="21"/>
  <c r="F12" i="21"/>
  <c r="G12" i="21"/>
  <c r="H12" i="21"/>
  <c r="A13" i="21"/>
  <c r="B13" i="21"/>
  <c r="C13" i="21"/>
  <c r="D13" i="21"/>
  <c r="E13" i="21"/>
  <c r="F13" i="21"/>
  <c r="G13" i="21"/>
  <c r="H13" i="21"/>
  <c r="A14" i="21"/>
  <c r="B14" i="21"/>
  <c r="C14" i="21"/>
  <c r="D14" i="21"/>
  <c r="E14" i="21"/>
  <c r="F14" i="21"/>
  <c r="G14" i="21"/>
  <c r="H14" i="21"/>
  <c r="A15" i="21"/>
  <c r="B15" i="21"/>
  <c r="C15" i="21"/>
  <c r="D15" i="21"/>
  <c r="E15" i="21"/>
  <c r="F15" i="21"/>
  <c r="G15" i="21"/>
  <c r="H15" i="21"/>
  <c r="I63" i="1"/>
  <c r="K157" i="5"/>
  <c r="K160" i="5"/>
  <c r="C158" i="5"/>
  <c r="D158" i="5"/>
  <c r="E158" i="5"/>
  <c r="F158" i="5"/>
  <c r="G158" i="5"/>
  <c r="I158" i="5"/>
  <c r="AJ49" i="21" s="1"/>
  <c r="C159" i="5"/>
  <c r="D159" i="5"/>
  <c r="E159" i="5"/>
  <c r="F159" i="5"/>
  <c r="G159" i="5"/>
  <c r="H159" i="5"/>
  <c r="K159" i="5" s="1"/>
  <c r="I159" i="5"/>
  <c r="K141" i="5"/>
  <c r="K142" i="5"/>
  <c r="K143" i="5"/>
  <c r="K144" i="5"/>
  <c r="K147" i="5"/>
  <c r="K148" i="5"/>
  <c r="K149" i="5"/>
  <c r="K150" i="5"/>
  <c r="K151" i="5"/>
  <c r="K152" i="5"/>
  <c r="K153" i="5"/>
  <c r="C145" i="5"/>
  <c r="D145" i="5"/>
  <c r="E145" i="5"/>
  <c r="AF36" i="21" s="1"/>
  <c r="AH36" i="21"/>
  <c r="I145" i="5"/>
  <c r="C146" i="5"/>
  <c r="D146" i="5"/>
  <c r="E146" i="5"/>
  <c r="AF37" i="21" s="1"/>
  <c r="F146" i="5"/>
  <c r="AG37" i="21" s="1"/>
  <c r="G146" i="5"/>
  <c r="AH37" i="21" s="1"/>
  <c r="H146" i="5"/>
  <c r="I146" i="5"/>
  <c r="F142" i="5"/>
  <c r="C142" i="5"/>
  <c r="D142" i="5"/>
  <c r="H142" i="5"/>
  <c r="I142" i="5"/>
  <c r="C46" i="19"/>
  <c r="O4" i="19"/>
  <c r="L4" i="19"/>
  <c r="I4" i="19"/>
  <c r="I5" i="19"/>
  <c r="I81" i="19"/>
  <c r="H81" i="19"/>
  <c r="G81" i="19"/>
  <c r="F81" i="19"/>
  <c r="E81" i="19"/>
  <c r="D81" i="19"/>
  <c r="K81" i="19" s="1"/>
  <c r="C81" i="19"/>
  <c r="B81" i="19"/>
  <c r="I80" i="19"/>
  <c r="H80" i="19"/>
  <c r="G80" i="19"/>
  <c r="F80" i="19"/>
  <c r="E80" i="19"/>
  <c r="D80" i="19"/>
  <c r="K80" i="19" s="1"/>
  <c r="C80" i="19"/>
  <c r="B80" i="19"/>
  <c r="I79" i="19"/>
  <c r="H79" i="19"/>
  <c r="G79" i="19"/>
  <c r="F79" i="19"/>
  <c r="E79" i="19"/>
  <c r="D79" i="19"/>
  <c r="K79" i="19" s="1"/>
  <c r="C79" i="19"/>
  <c r="B79" i="19"/>
  <c r="I78" i="19"/>
  <c r="H78" i="19"/>
  <c r="G78" i="19"/>
  <c r="F78" i="19"/>
  <c r="E78" i="19"/>
  <c r="D78" i="19"/>
  <c r="K78" i="19" s="1"/>
  <c r="C78" i="19"/>
  <c r="B78" i="19"/>
  <c r="I77" i="19"/>
  <c r="H77" i="19"/>
  <c r="G77" i="19"/>
  <c r="F77" i="19"/>
  <c r="E77" i="19"/>
  <c r="D77" i="19"/>
  <c r="K77" i="19" s="1"/>
  <c r="C77" i="19"/>
  <c r="B77" i="19"/>
  <c r="I76" i="19"/>
  <c r="H76" i="19"/>
  <c r="G76" i="19"/>
  <c r="F76" i="19"/>
  <c r="E76" i="19"/>
  <c r="D76" i="19"/>
  <c r="K76" i="19" s="1"/>
  <c r="C76" i="19"/>
  <c r="B76" i="19"/>
  <c r="I75" i="19"/>
  <c r="H75" i="19"/>
  <c r="G75" i="19"/>
  <c r="F75" i="19"/>
  <c r="E75" i="19"/>
  <c r="D75" i="19"/>
  <c r="K75" i="19" s="1"/>
  <c r="C75" i="19"/>
  <c r="B75" i="19"/>
  <c r="I74" i="19"/>
  <c r="H74" i="19"/>
  <c r="G74" i="19"/>
  <c r="F74" i="19"/>
  <c r="E74" i="19"/>
  <c r="D74" i="19"/>
  <c r="K74" i="19" s="1"/>
  <c r="C74" i="19"/>
  <c r="B74" i="19"/>
  <c r="I73" i="19"/>
  <c r="H73" i="19"/>
  <c r="G73" i="19"/>
  <c r="F73" i="19"/>
  <c r="E73" i="19"/>
  <c r="D73" i="19"/>
  <c r="K73" i="19" s="1"/>
  <c r="C73" i="19"/>
  <c r="B73" i="19"/>
  <c r="I72" i="19"/>
  <c r="H72" i="19"/>
  <c r="G72" i="19"/>
  <c r="F72" i="19"/>
  <c r="E72" i="19"/>
  <c r="D72" i="19"/>
  <c r="K72" i="19" s="1"/>
  <c r="C72" i="19"/>
  <c r="B72" i="19"/>
  <c r="I71" i="19"/>
  <c r="H71" i="19"/>
  <c r="G71" i="19"/>
  <c r="F71" i="19"/>
  <c r="E71" i="19"/>
  <c r="D71" i="19"/>
  <c r="K71" i="19" s="1"/>
  <c r="C71" i="19"/>
  <c r="B71" i="19"/>
  <c r="I70" i="19"/>
  <c r="H70" i="19"/>
  <c r="G70" i="19"/>
  <c r="F70" i="19"/>
  <c r="E70" i="19"/>
  <c r="D70" i="19"/>
  <c r="C70" i="19"/>
  <c r="B70" i="19"/>
  <c r="I69" i="19"/>
  <c r="H69" i="19"/>
  <c r="G69" i="19"/>
  <c r="F69" i="19"/>
  <c r="E69" i="19"/>
  <c r="D69" i="19"/>
  <c r="K69" i="19" s="1"/>
  <c r="C69" i="19"/>
  <c r="B69" i="19"/>
  <c r="I68" i="19"/>
  <c r="H68" i="19"/>
  <c r="G68" i="19"/>
  <c r="F68" i="19"/>
  <c r="E68" i="19"/>
  <c r="D68" i="19"/>
  <c r="K68" i="19" s="1"/>
  <c r="C68" i="19"/>
  <c r="B68" i="19"/>
  <c r="I67" i="19"/>
  <c r="H67" i="19"/>
  <c r="G67" i="19"/>
  <c r="F67" i="19"/>
  <c r="E67" i="19"/>
  <c r="D67" i="19"/>
  <c r="K67" i="19" s="1"/>
  <c r="C67" i="19"/>
  <c r="B67" i="19"/>
  <c r="I66" i="19"/>
  <c r="H66" i="19"/>
  <c r="G66" i="19"/>
  <c r="F66" i="19"/>
  <c r="E66" i="19"/>
  <c r="D66" i="19"/>
  <c r="K66" i="19" s="1"/>
  <c r="C66" i="19"/>
  <c r="B66" i="19"/>
  <c r="I65" i="19"/>
  <c r="H65" i="19"/>
  <c r="G65" i="19"/>
  <c r="F65" i="19"/>
  <c r="E65" i="19"/>
  <c r="D65" i="19"/>
  <c r="K65" i="19" s="1"/>
  <c r="C65" i="19"/>
  <c r="B65" i="19"/>
  <c r="I64" i="19"/>
  <c r="H64" i="19"/>
  <c r="G64" i="19"/>
  <c r="F64" i="19"/>
  <c r="E64" i="19"/>
  <c r="D64" i="19"/>
  <c r="K64" i="19" s="1"/>
  <c r="C64" i="19"/>
  <c r="B64" i="19"/>
  <c r="I63" i="19"/>
  <c r="H63" i="19"/>
  <c r="G63" i="19"/>
  <c r="F63" i="19"/>
  <c r="E63" i="19"/>
  <c r="D63" i="19"/>
  <c r="K63" i="19" s="1"/>
  <c r="C63" i="19"/>
  <c r="B63" i="19"/>
  <c r="I62" i="19"/>
  <c r="H62" i="19"/>
  <c r="G62" i="19"/>
  <c r="F62" i="19"/>
  <c r="E62" i="19"/>
  <c r="D62" i="19"/>
  <c r="C62" i="19"/>
  <c r="B62" i="19"/>
  <c r="I61" i="19"/>
  <c r="H61" i="19"/>
  <c r="G61" i="19"/>
  <c r="F61" i="19"/>
  <c r="E61" i="19"/>
  <c r="D61" i="19"/>
  <c r="K61" i="19" s="1"/>
  <c r="C61" i="19"/>
  <c r="B61" i="19"/>
  <c r="I60" i="19"/>
  <c r="H60" i="19"/>
  <c r="G60" i="19"/>
  <c r="F60" i="19"/>
  <c r="E60" i="19"/>
  <c r="D60" i="19"/>
  <c r="K60" i="19" s="1"/>
  <c r="C60" i="19"/>
  <c r="B60" i="19"/>
  <c r="I59" i="19"/>
  <c r="H59" i="19"/>
  <c r="G59" i="19"/>
  <c r="F59" i="19"/>
  <c r="E59" i="19"/>
  <c r="D59" i="19"/>
  <c r="K59" i="19" s="1"/>
  <c r="C59" i="19"/>
  <c r="B59" i="19"/>
  <c r="I58" i="19"/>
  <c r="H58" i="19"/>
  <c r="G58" i="19"/>
  <c r="F58" i="19"/>
  <c r="E58" i="19"/>
  <c r="D58" i="19"/>
  <c r="K58" i="19" s="1"/>
  <c r="C58" i="19"/>
  <c r="B58" i="19"/>
  <c r="I57" i="19"/>
  <c r="H57" i="19"/>
  <c r="G57" i="19"/>
  <c r="F57" i="19"/>
  <c r="E57" i="19"/>
  <c r="D57" i="19"/>
  <c r="K57" i="19" s="1"/>
  <c r="C57" i="19"/>
  <c r="B57" i="19"/>
  <c r="I56" i="19"/>
  <c r="H56" i="19"/>
  <c r="G56" i="19"/>
  <c r="F56" i="19"/>
  <c r="E56" i="19"/>
  <c r="D56" i="19"/>
  <c r="K56" i="19" s="1"/>
  <c r="C56" i="19"/>
  <c r="B56" i="19"/>
  <c r="I55" i="19"/>
  <c r="H55" i="19"/>
  <c r="G55" i="19"/>
  <c r="F55" i="19"/>
  <c r="E55" i="19"/>
  <c r="D55" i="19"/>
  <c r="K55" i="19" s="1"/>
  <c r="C55" i="19"/>
  <c r="B55" i="19"/>
  <c r="I54" i="19"/>
  <c r="H54" i="19"/>
  <c r="G54" i="19"/>
  <c r="F54" i="19"/>
  <c r="E54" i="19"/>
  <c r="D54" i="19"/>
  <c r="C54" i="19"/>
  <c r="B54" i="19"/>
  <c r="I53" i="19"/>
  <c r="H53" i="19"/>
  <c r="G53" i="19"/>
  <c r="F53" i="19"/>
  <c r="E53" i="19"/>
  <c r="D53" i="19"/>
  <c r="K53" i="19" s="1"/>
  <c r="C53" i="19"/>
  <c r="B53" i="19"/>
  <c r="I52" i="19"/>
  <c r="H52" i="19"/>
  <c r="G52" i="19"/>
  <c r="F52" i="19"/>
  <c r="E52" i="19"/>
  <c r="D52" i="19"/>
  <c r="K52" i="19" s="1"/>
  <c r="C52" i="19"/>
  <c r="B52" i="19"/>
  <c r="I51" i="19"/>
  <c r="H51" i="19"/>
  <c r="G51" i="19"/>
  <c r="F51" i="19"/>
  <c r="E51" i="19"/>
  <c r="D51" i="19"/>
  <c r="K51" i="19" s="1"/>
  <c r="C51" i="19"/>
  <c r="B51" i="19"/>
  <c r="I50" i="19"/>
  <c r="H50" i="19"/>
  <c r="G50" i="19"/>
  <c r="F50" i="19"/>
  <c r="E50" i="19"/>
  <c r="D50" i="19"/>
  <c r="K50" i="19" s="1"/>
  <c r="C50" i="19"/>
  <c r="B50" i="19"/>
  <c r="I49" i="19"/>
  <c r="H49" i="19"/>
  <c r="G49" i="19"/>
  <c r="F49" i="19"/>
  <c r="E49" i="19"/>
  <c r="D49" i="19"/>
  <c r="K49" i="19" s="1"/>
  <c r="C49" i="19"/>
  <c r="B49" i="19"/>
  <c r="I48" i="19"/>
  <c r="H48" i="19"/>
  <c r="G48" i="19"/>
  <c r="F48" i="19"/>
  <c r="E48" i="19"/>
  <c r="D48" i="19"/>
  <c r="K48" i="19" s="1"/>
  <c r="C48" i="19"/>
  <c r="B48" i="19"/>
  <c r="I47" i="19"/>
  <c r="H47" i="19"/>
  <c r="G47" i="19"/>
  <c r="F47" i="19"/>
  <c r="E47" i="19"/>
  <c r="D47" i="19"/>
  <c r="K47" i="19" s="1"/>
  <c r="C47" i="19"/>
  <c r="B47" i="19"/>
  <c r="I46" i="19"/>
  <c r="H46" i="19"/>
  <c r="G46" i="19"/>
  <c r="F46" i="19"/>
  <c r="E46" i="19"/>
  <c r="D46" i="19"/>
  <c r="B46" i="19"/>
  <c r="K70" i="19"/>
  <c r="K62" i="19"/>
  <c r="K54" i="19"/>
  <c r="F41" i="19"/>
  <c r="I41" i="19"/>
  <c r="L41" i="19"/>
  <c r="O41" i="19"/>
  <c r="R41" i="19"/>
  <c r="R40" i="19"/>
  <c r="O40" i="19"/>
  <c r="L40" i="19"/>
  <c r="L39" i="19"/>
  <c r="L38" i="19"/>
  <c r="I40" i="19"/>
  <c r="F40" i="19"/>
  <c r="F39" i="19"/>
  <c r="C81" i="18"/>
  <c r="D81" i="18"/>
  <c r="E81" i="18"/>
  <c r="F81" i="18"/>
  <c r="G81" i="18"/>
  <c r="H81" i="18"/>
  <c r="I81" i="18"/>
  <c r="K81" i="18"/>
  <c r="C82" i="18"/>
  <c r="D82" i="18"/>
  <c r="E82" i="18"/>
  <c r="F82" i="18"/>
  <c r="G82" i="18"/>
  <c r="H82" i="18"/>
  <c r="I82" i="18"/>
  <c r="K82" i="18"/>
  <c r="B80" i="18"/>
  <c r="B81" i="18"/>
  <c r="B82" i="18"/>
  <c r="B47" i="18"/>
  <c r="B48" i="18"/>
  <c r="B49" i="18"/>
  <c r="B50" i="18"/>
  <c r="I80" i="18"/>
  <c r="H80" i="18"/>
  <c r="G80" i="18"/>
  <c r="K80" i="18" s="1"/>
  <c r="F80" i="18"/>
  <c r="E80" i="18"/>
  <c r="D80" i="18"/>
  <c r="C80" i="18"/>
  <c r="I79" i="18"/>
  <c r="H79" i="18"/>
  <c r="G79" i="18"/>
  <c r="F79" i="18"/>
  <c r="E79" i="18"/>
  <c r="D79" i="18"/>
  <c r="C79" i="18"/>
  <c r="B79" i="18"/>
  <c r="I78" i="18"/>
  <c r="H78" i="18"/>
  <c r="G78" i="18"/>
  <c r="F78" i="18"/>
  <c r="E78" i="18"/>
  <c r="D78" i="18"/>
  <c r="C78" i="18"/>
  <c r="B78" i="18"/>
  <c r="I77" i="18"/>
  <c r="H77" i="18"/>
  <c r="G77" i="18"/>
  <c r="K77" i="18" s="1"/>
  <c r="F77" i="18"/>
  <c r="E77" i="18"/>
  <c r="D77" i="18"/>
  <c r="C77" i="18"/>
  <c r="B77" i="18"/>
  <c r="I76" i="18"/>
  <c r="H76" i="18"/>
  <c r="G76" i="18"/>
  <c r="K76" i="18" s="1"/>
  <c r="F76" i="18"/>
  <c r="E76" i="18"/>
  <c r="D76" i="18"/>
  <c r="C76" i="18"/>
  <c r="B76" i="18"/>
  <c r="I75" i="18"/>
  <c r="H75" i="18"/>
  <c r="G75" i="18"/>
  <c r="K75" i="18" s="1"/>
  <c r="F75" i="18"/>
  <c r="E75" i="18"/>
  <c r="D75" i="18"/>
  <c r="C75" i="18"/>
  <c r="B75" i="18"/>
  <c r="I74" i="18"/>
  <c r="H74" i="18"/>
  <c r="G74" i="18"/>
  <c r="K74" i="18" s="1"/>
  <c r="F74" i="18"/>
  <c r="E74" i="18"/>
  <c r="D74" i="18"/>
  <c r="C74" i="18"/>
  <c r="B74" i="18"/>
  <c r="I73" i="18"/>
  <c r="H73" i="18"/>
  <c r="G73" i="18"/>
  <c r="F73" i="18"/>
  <c r="E73" i="18"/>
  <c r="D73" i="18"/>
  <c r="C73" i="18"/>
  <c r="B73" i="18"/>
  <c r="I72" i="18"/>
  <c r="H72" i="18"/>
  <c r="G72" i="18"/>
  <c r="K72" i="18" s="1"/>
  <c r="F72" i="18"/>
  <c r="E72" i="18"/>
  <c r="D72" i="18"/>
  <c r="C72" i="18"/>
  <c r="B72" i="18"/>
  <c r="I71" i="18"/>
  <c r="H71" i="18"/>
  <c r="G71" i="18"/>
  <c r="F71" i="18"/>
  <c r="E71" i="18"/>
  <c r="D71" i="18"/>
  <c r="C71" i="18"/>
  <c r="B71" i="18"/>
  <c r="I70" i="18"/>
  <c r="H70" i="18"/>
  <c r="G70" i="18"/>
  <c r="F70" i="18"/>
  <c r="E70" i="18"/>
  <c r="D70" i="18"/>
  <c r="C70" i="18"/>
  <c r="B70" i="18"/>
  <c r="I69" i="18"/>
  <c r="H69" i="18"/>
  <c r="G69" i="18"/>
  <c r="K69" i="18" s="1"/>
  <c r="F69" i="18"/>
  <c r="E69" i="18"/>
  <c r="D69" i="18"/>
  <c r="C69" i="18"/>
  <c r="B69" i="18"/>
  <c r="I68" i="18"/>
  <c r="H68" i="18"/>
  <c r="G68" i="18"/>
  <c r="K68" i="18" s="1"/>
  <c r="F68" i="18"/>
  <c r="E68" i="18"/>
  <c r="D68" i="18"/>
  <c r="C68" i="18"/>
  <c r="B68" i="18"/>
  <c r="I67" i="18"/>
  <c r="H67" i="18"/>
  <c r="G67" i="18"/>
  <c r="K67" i="18" s="1"/>
  <c r="F67" i="18"/>
  <c r="E67" i="18"/>
  <c r="D67" i="18"/>
  <c r="C67" i="18"/>
  <c r="B67" i="18"/>
  <c r="I66" i="18"/>
  <c r="H66" i="18"/>
  <c r="G66" i="18"/>
  <c r="K66" i="18" s="1"/>
  <c r="F66" i="18"/>
  <c r="E66" i="18"/>
  <c r="D66" i="18"/>
  <c r="C66" i="18"/>
  <c r="B66" i="18"/>
  <c r="I65" i="18"/>
  <c r="H65" i="18"/>
  <c r="G65" i="18"/>
  <c r="F65" i="18"/>
  <c r="E65" i="18"/>
  <c r="D65" i="18"/>
  <c r="C65" i="18"/>
  <c r="B65" i="18"/>
  <c r="I64" i="18"/>
  <c r="H64" i="18"/>
  <c r="G64" i="18"/>
  <c r="K64" i="18" s="1"/>
  <c r="F64" i="18"/>
  <c r="E64" i="18"/>
  <c r="D64" i="18"/>
  <c r="C64" i="18"/>
  <c r="B64" i="18"/>
  <c r="I63" i="18"/>
  <c r="H63" i="18"/>
  <c r="G63" i="18"/>
  <c r="F63" i="18"/>
  <c r="E63" i="18"/>
  <c r="D63" i="18"/>
  <c r="C63" i="18"/>
  <c r="B63" i="18"/>
  <c r="I62" i="18"/>
  <c r="H62" i="18"/>
  <c r="G62" i="18"/>
  <c r="F62" i="18"/>
  <c r="E62" i="18"/>
  <c r="D62" i="18"/>
  <c r="C62" i="18"/>
  <c r="B62" i="18"/>
  <c r="I61" i="18"/>
  <c r="H61" i="18"/>
  <c r="G61" i="18"/>
  <c r="K61" i="18" s="1"/>
  <c r="F61" i="18"/>
  <c r="E61" i="18"/>
  <c r="D61" i="18"/>
  <c r="C61" i="18"/>
  <c r="B61" i="18"/>
  <c r="I60" i="18"/>
  <c r="H60" i="18"/>
  <c r="G60" i="18"/>
  <c r="K60" i="18" s="1"/>
  <c r="F60" i="18"/>
  <c r="E60" i="18"/>
  <c r="D60" i="18"/>
  <c r="C60" i="18"/>
  <c r="B60" i="18"/>
  <c r="I59" i="18"/>
  <c r="H59" i="18"/>
  <c r="G59" i="18"/>
  <c r="K59" i="18" s="1"/>
  <c r="F59" i="18"/>
  <c r="E59" i="18"/>
  <c r="D59" i="18"/>
  <c r="C59" i="18"/>
  <c r="B59" i="18"/>
  <c r="I58" i="18"/>
  <c r="H58" i="18"/>
  <c r="G58" i="18"/>
  <c r="K58" i="18" s="1"/>
  <c r="F58" i="18"/>
  <c r="E58" i="18"/>
  <c r="D58" i="18"/>
  <c r="C58" i="18"/>
  <c r="B58" i="18"/>
  <c r="I57" i="18"/>
  <c r="H57" i="18"/>
  <c r="G57" i="18"/>
  <c r="F57" i="18"/>
  <c r="E57" i="18"/>
  <c r="D57" i="18"/>
  <c r="C57" i="18"/>
  <c r="B57" i="18"/>
  <c r="I56" i="18"/>
  <c r="H56" i="18"/>
  <c r="G56" i="18"/>
  <c r="K56" i="18" s="1"/>
  <c r="F56" i="18"/>
  <c r="E56" i="18"/>
  <c r="D56" i="18"/>
  <c r="C56" i="18"/>
  <c r="B56" i="18"/>
  <c r="I55" i="18"/>
  <c r="H55" i="18"/>
  <c r="G55" i="18"/>
  <c r="F55" i="18"/>
  <c r="E55" i="18"/>
  <c r="D55" i="18"/>
  <c r="C55" i="18"/>
  <c r="B55" i="18"/>
  <c r="I54" i="18"/>
  <c r="H54" i="18"/>
  <c r="G54" i="18"/>
  <c r="F54" i="18"/>
  <c r="E54" i="18"/>
  <c r="D54" i="18"/>
  <c r="C54" i="18"/>
  <c r="B54" i="18"/>
  <c r="I53" i="18"/>
  <c r="H53" i="18"/>
  <c r="G53" i="18"/>
  <c r="K53" i="18" s="1"/>
  <c r="F53" i="18"/>
  <c r="E53" i="18"/>
  <c r="D53" i="18"/>
  <c r="C53" i="18"/>
  <c r="B53" i="18"/>
  <c r="I52" i="18"/>
  <c r="H52" i="18"/>
  <c r="G52" i="18"/>
  <c r="K52" i="18" s="1"/>
  <c r="F52" i="18"/>
  <c r="E52" i="18"/>
  <c r="D52" i="18"/>
  <c r="C52" i="18"/>
  <c r="B52" i="18"/>
  <c r="I51" i="18"/>
  <c r="H51" i="18"/>
  <c r="G51" i="18"/>
  <c r="K51" i="18" s="1"/>
  <c r="F51" i="18"/>
  <c r="E51" i="18"/>
  <c r="D51" i="18"/>
  <c r="C51" i="18"/>
  <c r="B51" i="18"/>
  <c r="I50" i="18"/>
  <c r="H50" i="18"/>
  <c r="G50" i="18"/>
  <c r="K50" i="18" s="1"/>
  <c r="F50" i="18"/>
  <c r="E50" i="18"/>
  <c r="D50" i="18"/>
  <c r="C50" i="18"/>
  <c r="I49" i="18"/>
  <c r="H49" i="18"/>
  <c r="G49" i="18"/>
  <c r="F49" i="18"/>
  <c r="E49" i="18"/>
  <c r="D49" i="18"/>
  <c r="C49" i="18"/>
  <c r="I48" i="18"/>
  <c r="H48" i="18"/>
  <c r="G48" i="18"/>
  <c r="F48" i="18"/>
  <c r="E48" i="18"/>
  <c r="K48" i="18" s="1"/>
  <c r="D48" i="18"/>
  <c r="C48" i="18"/>
  <c r="I47" i="18"/>
  <c r="H47" i="18"/>
  <c r="G47" i="18"/>
  <c r="F47" i="18"/>
  <c r="E47" i="18"/>
  <c r="D47" i="18"/>
  <c r="C47" i="18"/>
  <c r="K79" i="18"/>
  <c r="K78" i="18"/>
  <c r="K73" i="18"/>
  <c r="K71" i="18"/>
  <c r="K70" i="18"/>
  <c r="K65" i="18"/>
  <c r="K63" i="18"/>
  <c r="K62" i="18"/>
  <c r="K57" i="18"/>
  <c r="K55" i="18"/>
  <c r="K54" i="18"/>
  <c r="K49" i="18"/>
  <c r="K47" i="18"/>
  <c r="C41" i="18"/>
  <c r="C40" i="18"/>
  <c r="F41" i="18"/>
  <c r="F40" i="18"/>
  <c r="R39" i="18"/>
  <c r="R40" i="18"/>
  <c r="R41" i="18" s="1"/>
  <c r="R38" i="18"/>
  <c r="O41" i="18"/>
  <c r="O40" i="18"/>
  <c r="L41" i="18"/>
  <c r="L40" i="18"/>
  <c r="I37" i="17"/>
  <c r="B37" i="17"/>
  <c r="C37" i="17"/>
  <c r="K37" i="17" s="1"/>
  <c r="D37" i="17"/>
  <c r="E37" i="17"/>
  <c r="F37" i="17"/>
  <c r="G37" i="17"/>
  <c r="H37" i="17"/>
  <c r="B38" i="17"/>
  <c r="C38" i="17"/>
  <c r="D38" i="17"/>
  <c r="K38" i="17" s="1"/>
  <c r="E38" i="17"/>
  <c r="F38" i="17"/>
  <c r="G38" i="17"/>
  <c r="H38" i="17"/>
  <c r="I38" i="17"/>
  <c r="B39" i="17"/>
  <c r="C39" i="17"/>
  <c r="K39" i="17" s="1"/>
  <c r="D39" i="17"/>
  <c r="E39" i="17"/>
  <c r="F39" i="17"/>
  <c r="G39" i="17"/>
  <c r="H39" i="17"/>
  <c r="I39" i="17"/>
  <c r="B40" i="17"/>
  <c r="C40" i="17"/>
  <c r="K40" i="17" s="1"/>
  <c r="D40" i="17"/>
  <c r="E40" i="17"/>
  <c r="F40" i="17"/>
  <c r="G40" i="17"/>
  <c r="H40" i="17"/>
  <c r="I40" i="17"/>
  <c r="B41" i="17"/>
  <c r="C41" i="17"/>
  <c r="D41" i="17"/>
  <c r="E41" i="17"/>
  <c r="F41" i="17"/>
  <c r="G41" i="17"/>
  <c r="H41" i="17"/>
  <c r="I41" i="17"/>
  <c r="K41" i="17"/>
  <c r="B42" i="17"/>
  <c r="C42" i="17"/>
  <c r="K42" i="17" s="1"/>
  <c r="D42" i="17"/>
  <c r="E42" i="17"/>
  <c r="F42" i="17"/>
  <c r="G42" i="17"/>
  <c r="H42" i="17"/>
  <c r="I42" i="17"/>
  <c r="B43" i="17"/>
  <c r="C43" i="17"/>
  <c r="D43" i="17"/>
  <c r="E43" i="17"/>
  <c r="F43" i="17"/>
  <c r="G43" i="17"/>
  <c r="H43" i="17"/>
  <c r="I43" i="17"/>
  <c r="K43" i="17" s="1"/>
  <c r="B44" i="17"/>
  <c r="C44" i="17"/>
  <c r="D44" i="17"/>
  <c r="E44" i="17"/>
  <c r="F44" i="17"/>
  <c r="K44" i="17" s="1"/>
  <c r="G44" i="17"/>
  <c r="H44" i="17"/>
  <c r="I44" i="17"/>
  <c r="B45" i="17"/>
  <c r="C45" i="17"/>
  <c r="D45" i="17"/>
  <c r="E45" i="17"/>
  <c r="K45" i="17" s="1"/>
  <c r="F45" i="17"/>
  <c r="G45" i="17"/>
  <c r="H45" i="17"/>
  <c r="I45" i="17"/>
  <c r="B46" i="17"/>
  <c r="C46" i="17"/>
  <c r="D46" i="17"/>
  <c r="K46" i="17" s="1"/>
  <c r="E46" i="17"/>
  <c r="F46" i="17"/>
  <c r="G46" i="17"/>
  <c r="H46" i="17"/>
  <c r="I46" i="17"/>
  <c r="B47" i="17"/>
  <c r="C47" i="17"/>
  <c r="K47" i="17" s="1"/>
  <c r="D47" i="17"/>
  <c r="E47" i="17"/>
  <c r="F47" i="17"/>
  <c r="G47" i="17"/>
  <c r="H47" i="17"/>
  <c r="I47" i="17"/>
  <c r="B48" i="17"/>
  <c r="C48" i="17"/>
  <c r="D48" i="17"/>
  <c r="K48" i="17" s="1"/>
  <c r="E48" i="17"/>
  <c r="F48" i="17"/>
  <c r="G48" i="17"/>
  <c r="H48" i="17"/>
  <c r="I48" i="17"/>
  <c r="B49" i="17"/>
  <c r="C49" i="17"/>
  <c r="K49" i="17" s="1"/>
  <c r="D49" i="17"/>
  <c r="E49" i="17"/>
  <c r="F49" i="17"/>
  <c r="G49" i="17"/>
  <c r="H49" i="17"/>
  <c r="I49" i="17"/>
  <c r="B50" i="17"/>
  <c r="C50" i="17"/>
  <c r="D50" i="17"/>
  <c r="E50" i="17"/>
  <c r="F50" i="17"/>
  <c r="G50" i="17"/>
  <c r="H50" i="17"/>
  <c r="I50" i="17"/>
  <c r="K50" i="17"/>
  <c r="B51" i="17"/>
  <c r="C51" i="17"/>
  <c r="D51" i="17"/>
  <c r="E51" i="17"/>
  <c r="F51" i="17"/>
  <c r="G51" i="17"/>
  <c r="K51" i="17" s="1"/>
  <c r="H51" i="17"/>
  <c r="I51" i="17"/>
  <c r="B52" i="17"/>
  <c r="C52" i="17"/>
  <c r="D52" i="17"/>
  <c r="E52" i="17"/>
  <c r="F52" i="17"/>
  <c r="K52" i="17" s="1"/>
  <c r="G52" i="17"/>
  <c r="H52" i="17"/>
  <c r="I52" i="17"/>
  <c r="B53" i="17"/>
  <c r="C53" i="17"/>
  <c r="D53" i="17"/>
  <c r="E53" i="17"/>
  <c r="K53" i="17" s="1"/>
  <c r="F53" i="17"/>
  <c r="G53" i="17"/>
  <c r="H53" i="17"/>
  <c r="I53" i="17"/>
  <c r="B54" i="17"/>
  <c r="C54" i="17"/>
  <c r="K54" i="17" s="1"/>
  <c r="D54" i="17"/>
  <c r="E54" i="17"/>
  <c r="F54" i="17"/>
  <c r="G54" i="17"/>
  <c r="H54" i="17"/>
  <c r="I54" i="17"/>
  <c r="B55" i="17"/>
  <c r="C55" i="17"/>
  <c r="K55" i="17" s="1"/>
  <c r="D55" i="17"/>
  <c r="E55" i="17"/>
  <c r="F55" i="17"/>
  <c r="G55" i="17"/>
  <c r="H55" i="17"/>
  <c r="I55" i="17"/>
  <c r="I65" i="17"/>
  <c r="H65" i="17"/>
  <c r="G65" i="17"/>
  <c r="F65" i="17"/>
  <c r="E65" i="17"/>
  <c r="D65" i="17"/>
  <c r="C65" i="17"/>
  <c r="B65" i="17"/>
  <c r="I64" i="17"/>
  <c r="H64" i="17"/>
  <c r="G64" i="17"/>
  <c r="K64" i="17" s="1"/>
  <c r="F64" i="17"/>
  <c r="E64" i="17"/>
  <c r="D64" i="17"/>
  <c r="C64" i="17"/>
  <c r="B64" i="17"/>
  <c r="I63" i="17"/>
  <c r="H63" i="17"/>
  <c r="G63" i="17"/>
  <c r="K63" i="17" s="1"/>
  <c r="F63" i="17"/>
  <c r="E63" i="17"/>
  <c r="D63" i="17"/>
  <c r="C63" i="17"/>
  <c r="B63" i="17"/>
  <c r="I62" i="17"/>
  <c r="H62" i="17"/>
  <c r="G62" i="17"/>
  <c r="K62" i="17" s="1"/>
  <c r="F62" i="17"/>
  <c r="E62" i="17"/>
  <c r="D62" i="17"/>
  <c r="C62" i="17"/>
  <c r="B62" i="17"/>
  <c r="I61" i="17"/>
  <c r="H61" i="17"/>
  <c r="G61" i="17"/>
  <c r="K61" i="17" s="1"/>
  <c r="F61" i="17"/>
  <c r="E61" i="17"/>
  <c r="D61" i="17"/>
  <c r="C61" i="17"/>
  <c r="B61" i="17"/>
  <c r="I60" i="17"/>
  <c r="H60" i="17"/>
  <c r="G60" i="17"/>
  <c r="F60" i="17"/>
  <c r="E60" i="17"/>
  <c r="D60" i="17"/>
  <c r="C60" i="17"/>
  <c r="B60" i="17"/>
  <c r="I59" i="17"/>
  <c r="H59" i="17"/>
  <c r="G59" i="17"/>
  <c r="F59" i="17"/>
  <c r="E59" i="17"/>
  <c r="D59" i="17"/>
  <c r="C59" i="17"/>
  <c r="B59" i="17"/>
  <c r="I58" i="17"/>
  <c r="H58" i="17"/>
  <c r="G58" i="17"/>
  <c r="F58" i="17"/>
  <c r="E58" i="17"/>
  <c r="D58" i="17"/>
  <c r="C58" i="17"/>
  <c r="B58" i="17"/>
  <c r="I57" i="17"/>
  <c r="H57" i="17"/>
  <c r="G57" i="17"/>
  <c r="F57" i="17"/>
  <c r="E57" i="17"/>
  <c r="K57" i="17" s="1"/>
  <c r="D57" i="17"/>
  <c r="C57" i="17"/>
  <c r="B57" i="17"/>
  <c r="I56" i="17"/>
  <c r="H56" i="17"/>
  <c r="G56" i="17"/>
  <c r="K56" i="17" s="1"/>
  <c r="F56" i="17"/>
  <c r="E56" i="17"/>
  <c r="D56" i="17"/>
  <c r="C56" i="17"/>
  <c r="B56" i="17"/>
  <c r="K60" i="17"/>
  <c r="K59" i="17"/>
  <c r="K65" i="17"/>
  <c r="K58" i="17"/>
  <c r="F4" i="17"/>
  <c r="R58" i="16"/>
  <c r="C103" i="16"/>
  <c r="K103" i="16" s="1"/>
  <c r="I107" i="16"/>
  <c r="H107" i="16"/>
  <c r="G107" i="16"/>
  <c r="F107" i="16"/>
  <c r="E107" i="16"/>
  <c r="D107" i="16"/>
  <c r="K107" i="16" s="1"/>
  <c r="C107" i="16"/>
  <c r="B107" i="16"/>
  <c r="I106" i="16"/>
  <c r="H106" i="16"/>
  <c r="G106" i="16"/>
  <c r="F106" i="16"/>
  <c r="E106" i="16"/>
  <c r="D106" i="16"/>
  <c r="K106" i="16" s="1"/>
  <c r="C106" i="16"/>
  <c r="B106" i="16"/>
  <c r="I105" i="16"/>
  <c r="H105" i="16"/>
  <c r="G105" i="16"/>
  <c r="F105" i="16"/>
  <c r="E105" i="16"/>
  <c r="D105" i="16"/>
  <c r="K105" i="16" s="1"/>
  <c r="C105" i="16"/>
  <c r="B105" i="16"/>
  <c r="I104" i="16"/>
  <c r="H104" i="16"/>
  <c r="G104" i="16"/>
  <c r="F104" i="16"/>
  <c r="E104" i="16"/>
  <c r="D104" i="16"/>
  <c r="K104" i="16" s="1"/>
  <c r="C104" i="16"/>
  <c r="B104" i="16"/>
  <c r="I103" i="16"/>
  <c r="H103" i="16"/>
  <c r="G103" i="16"/>
  <c r="F103" i="16"/>
  <c r="E103" i="16"/>
  <c r="D103" i="16"/>
  <c r="B103" i="16"/>
  <c r="I102" i="16"/>
  <c r="H102" i="16"/>
  <c r="G102" i="16"/>
  <c r="F102" i="16"/>
  <c r="E102" i="16"/>
  <c r="D102" i="16"/>
  <c r="K102" i="16" s="1"/>
  <c r="C102" i="16"/>
  <c r="B102" i="16"/>
  <c r="I101" i="16"/>
  <c r="H101" i="16"/>
  <c r="G101" i="16"/>
  <c r="F101" i="16"/>
  <c r="E101" i="16"/>
  <c r="D101" i="16"/>
  <c r="C101" i="16"/>
  <c r="B101" i="16"/>
  <c r="I100" i="16"/>
  <c r="H100" i="16"/>
  <c r="G100" i="16"/>
  <c r="F100" i="16"/>
  <c r="E100" i="16"/>
  <c r="D100" i="16"/>
  <c r="K100" i="16" s="1"/>
  <c r="C100" i="16"/>
  <c r="B100" i="16"/>
  <c r="I99" i="16"/>
  <c r="H99" i="16"/>
  <c r="G99" i="16"/>
  <c r="F99" i="16"/>
  <c r="E99" i="16"/>
  <c r="D99" i="16"/>
  <c r="K99" i="16" s="1"/>
  <c r="C99" i="16"/>
  <c r="B99" i="16"/>
  <c r="I98" i="16"/>
  <c r="H98" i="16"/>
  <c r="G98" i="16"/>
  <c r="F98" i="16"/>
  <c r="E98" i="16"/>
  <c r="D98" i="16"/>
  <c r="K98" i="16" s="1"/>
  <c r="C98" i="16"/>
  <c r="B98" i="16"/>
  <c r="I97" i="16"/>
  <c r="H97" i="16"/>
  <c r="G97" i="16"/>
  <c r="F97" i="16"/>
  <c r="E97" i="16"/>
  <c r="D97" i="16"/>
  <c r="K97" i="16" s="1"/>
  <c r="C97" i="16"/>
  <c r="B97" i="16"/>
  <c r="I96" i="16"/>
  <c r="H96" i="16"/>
  <c r="G96" i="16"/>
  <c r="F96" i="16"/>
  <c r="E96" i="16"/>
  <c r="D96" i="16"/>
  <c r="K96" i="16" s="1"/>
  <c r="C96" i="16"/>
  <c r="B96" i="16"/>
  <c r="I95" i="16"/>
  <c r="H95" i="16"/>
  <c r="G95" i="16"/>
  <c r="F95" i="16"/>
  <c r="E95" i="16"/>
  <c r="D95" i="16"/>
  <c r="C95" i="16"/>
  <c r="B95" i="16"/>
  <c r="I94" i="16"/>
  <c r="H94" i="16"/>
  <c r="G94" i="16"/>
  <c r="F94" i="16"/>
  <c r="E94" i="16"/>
  <c r="D94" i="16"/>
  <c r="K94" i="16" s="1"/>
  <c r="C94" i="16"/>
  <c r="B94" i="16"/>
  <c r="I93" i="16"/>
  <c r="H93" i="16"/>
  <c r="G93" i="16"/>
  <c r="F93" i="16"/>
  <c r="E93" i="16"/>
  <c r="D93" i="16"/>
  <c r="C93" i="16"/>
  <c r="B93" i="16"/>
  <c r="I92" i="16"/>
  <c r="H92" i="16"/>
  <c r="G92" i="16"/>
  <c r="F92" i="16"/>
  <c r="E92" i="16"/>
  <c r="D92" i="16"/>
  <c r="K92" i="16" s="1"/>
  <c r="C92" i="16"/>
  <c r="B92" i="16"/>
  <c r="I91" i="16"/>
  <c r="H91" i="16"/>
  <c r="G91" i="16"/>
  <c r="F91" i="16"/>
  <c r="E91" i="16"/>
  <c r="D91" i="16"/>
  <c r="K91" i="16" s="1"/>
  <c r="C91" i="16"/>
  <c r="B91" i="16"/>
  <c r="I90" i="16"/>
  <c r="H90" i="16"/>
  <c r="G90" i="16"/>
  <c r="F90" i="16"/>
  <c r="E90" i="16"/>
  <c r="D90" i="16"/>
  <c r="K90" i="16" s="1"/>
  <c r="C90" i="16"/>
  <c r="B90" i="16"/>
  <c r="I89" i="16"/>
  <c r="H89" i="16"/>
  <c r="G89" i="16"/>
  <c r="F89" i="16"/>
  <c r="E89" i="16"/>
  <c r="D89" i="16"/>
  <c r="K89" i="16" s="1"/>
  <c r="C89" i="16"/>
  <c r="B89" i="16"/>
  <c r="I88" i="16"/>
  <c r="H88" i="16"/>
  <c r="G88" i="16"/>
  <c r="F88" i="16"/>
  <c r="E88" i="16"/>
  <c r="D88" i="16"/>
  <c r="K88" i="16" s="1"/>
  <c r="C88" i="16"/>
  <c r="B88" i="16"/>
  <c r="I87" i="16"/>
  <c r="H87" i="16"/>
  <c r="G87" i="16"/>
  <c r="F87" i="16"/>
  <c r="E87" i="16"/>
  <c r="D87" i="16"/>
  <c r="C87" i="16"/>
  <c r="B87" i="16"/>
  <c r="I86" i="16"/>
  <c r="H86" i="16"/>
  <c r="G86" i="16"/>
  <c r="F86" i="16"/>
  <c r="E86" i="16"/>
  <c r="D86" i="16"/>
  <c r="K86" i="16" s="1"/>
  <c r="C86" i="16"/>
  <c r="B86" i="16"/>
  <c r="I85" i="16"/>
  <c r="H85" i="16"/>
  <c r="G85" i="16"/>
  <c r="F85" i="16"/>
  <c r="E85" i="16"/>
  <c r="D85" i="16"/>
  <c r="C85" i="16"/>
  <c r="B85" i="16"/>
  <c r="I84" i="16"/>
  <c r="H84" i="16"/>
  <c r="G84" i="16"/>
  <c r="F84" i="16"/>
  <c r="E84" i="16"/>
  <c r="D84" i="16"/>
  <c r="K84" i="16" s="1"/>
  <c r="C84" i="16"/>
  <c r="B84" i="16"/>
  <c r="I83" i="16"/>
  <c r="H83" i="16"/>
  <c r="G83" i="16"/>
  <c r="F83" i="16"/>
  <c r="E83" i="16"/>
  <c r="D83" i="16"/>
  <c r="K83" i="16" s="1"/>
  <c r="C83" i="16"/>
  <c r="B83" i="16"/>
  <c r="I82" i="16"/>
  <c r="H82" i="16"/>
  <c r="G82" i="16"/>
  <c r="F82" i="16"/>
  <c r="E82" i="16"/>
  <c r="D82" i="16"/>
  <c r="K82" i="16" s="1"/>
  <c r="C82" i="16"/>
  <c r="B82" i="16"/>
  <c r="I81" i="16"/>
  <c r="H81" i="16"/>
  <c r="G81" i="16"/>
  <c r="F81" i="16"/>
  <c r="E81" i="16"/>
  <c r="D81" i="16"/>
  <c r="K81" i="16" s="1"/>
  <c r="C81" i="16"/>
  <c r="B81" i="16"/>
  <c r="I80" i="16"/>
  <c r="H80" i="16"/>
  <c r="G80" i="16"/>
  <c r="F80" i="16"/>
  <c r="E80" i="16"/>
  <c r="D80" i="16"/>
  <c r="K80" i="16" s="1"/>
  <c r="C80" i="16"/>
  <c r="B80" i="16"/>
  <c r="I79" i="16"/>
  <c r="H79" i="16"/>
  <c r="G79" i="16"/>
  <c r="F79" i="16"/>
  <c r="E79" i="16"/>
  <c r="D79" i="16"/>
  <c r="C79" i="16"/>
  <c r="B79" i="16"/>
  <c r="I78" i="16"/>
  <c r="H78" i="16"/>
  <c r="G78" i="16"/>
  <c r="F78" i="16"/>
  <c r="E78" i="16"/>
  <c r="D78" i="16"/>
  <c r="K78" i="16" s="1"/>
  <c r="C78" i="16"/>
  <c r="B78" i="16"/>
  <c r="I77" i="16"/>
  <c r="H77" i="16"/>
  <c r="G77" i="16"/>
  <c r="F77" i="16"/>
  <c r="E77" i="16"/>
  <c r="D77" i="16"/>
  <c r="C77" i="16"/>
  <c r="B77" i="16"/>
  <c r="I76" i="16"/>
  <c r="H76" i="16"/>
  <c r="G76" i="16"/>
  <c r="F76" i="16"/>
  <c r="E76" i="16"/>
  <c r="D76" i="16"/>
  <c r="K76" i="16" s="1"/>
  <c r="C76" i="16"/>
  <c r="B76" i="16"/>
  <c r="I75" i="16"/>
  <c r="H75" i="16"/>
  <c r="G75" i="16"/>
  <c r="F75" i="16"/>
  <c r="E75" i="16"/>
  <c r="D75" i="16"/>
  <c r="K75" i="16" s="1"/>
  <c r="C75" i="16"/>
  <c r="B75" i="16"/>
  <c r="I74" i="16"/>
  <c r="H74" i="16"/>
  <c r="G74" i="16"/>
  <c r="F74" i="16"/>
  <c r="E74" i="16"/>
  <c r="D74" i="16"/>
  <c r="K74" i="16" s="1"/>
  <c r="C74" i="16"/>
  <c r="B74" i="16"/>
  <c r="I73" i="16"/>
  <c r="H73" i="16"/>
  <c r="G73" i="16"/>
  <c r="F73" i="16"/>
  <c r="E73" i="16"/>
  <c r="D73" i="16"/>
  <c r="K73" i="16" s="1"/>
  <c r="C73" i="16"/>
  <c r="B73" i="16"/>
  <c r="I72" i="16"/>
  <c r="H72" i="16"/>
  <c r="G72" i="16"/>
  <c r="F72" i="16"/>
  <c r="E72" i="16"/>
  <c r="D72" i="16"/>
  <c r="K72" i="16" s="1"/>
  <c r="C72" i="16"/>
  <c r="B72" i="16"/>
  <c r="I71" i="16"/>
  <c r="H71" i="16"/>
  <c r="G71" i="16"/>
  <c r="F71" i="16"/>
  <c r="E71" i="16"/>
  <c r="D71" i="16"/>
  <c r="C71" i="16"/>
  <c r="B71" i="16"/>
  <c r="I70" i="16"/>
  <c r="H70" i="16"/>
  <c r="G70" i="16"/>
  <c r="F70" i="16"/>
  <c r="E70" i="16"/>
  <c r="D70" i="16"/>
  <c r="K70" i="16" s="1"/>
  <c r="C70" i="16"/>
  <c r="B70" i="16"/>
  <c r="I69" i="16"/>
  <c r="H69" i="16"/>
  <c r="G69" i="16"/>
  <c r="F69" i="16"/>
  <c r="E69" i="16"/>
  <c r="D69" i="16"/>
  <c r="C69" i="16"/>
  <c r="B69" i="16"/>
  <c r="I68" i="16"/>
  <c r="H68" i="16"/>
  <c r="G68" i="16"/>
  <c r="F68" i="16"/>
  <c r="E68" i="16"/>
  <c r="D68" i="16"/>
  <c r="K68" i="16" s="1"/>
  <c r="C68" i="16"/>
  <c r="B68" i="16"/>
  <c r="K101" i="16"/>
  <c r="K95" i="16"/>
  <c r="K93" i="16"/>
  <c r="K87" i="16"/>
  <c r="K85" i="16"/>
  <c r="K79" i="16"/>
  <c r="K77" i="16"/>
  <c r="K71" i="16"/>
  <c r="K69" i="16"/>
  <c r="C19" i="15"/>
  <c r="H55" i="15" s="1"/>
  <c r="O19" i="15"/>
  <c r="E55" i="15" s="1"/>
  <c r="L19" i="15"/>
  <c r="I19" i="15"/>
  <c r="L20" i="15"/>
  <c r="O25" i="15"/>
  <c r="O24" i="15" s="1"/>
  <c r="O26" i="15"/>
  <c r="C55" i="15"/>
  <c r="B55" i="15"/>
  <c r="D55" i="15"/>
  <c r="F55" i="15"/>
  <c r="G55" i="15"/>
  <c r="I83" i="15"/>
  <c r="H83" i="15"/>
  <c r="G83" i="15"/>
  <c r="F83" i="15"/>
  <c r="E83" i="15"/>
  <c r="D83" i="15"/>
  <c r="C83" i="15"/>
  <c r="B83" i="15"/>
  <c r="I82" i="15"/>
  <c r="H82" i="15"/>
  <c r="G82" i="15"/>
  <c r="F82" i="15"/>
  <c r="E82" i="15"/>
  <c r="D82" i="15"/>
  <c r="C82" i="15"/>
  <c r="B82" i="15"/>
  <c r="I81" i="15"/>
  <c r="H81" i="15"/>
  <c r="G81" i="15"/>
  <c r="CZ59" i="21" s="1"/>
  <c r="E81" i="15"/>
  <c r="D81" i="15"/>
  <c r="C81" i="15"/>
  <c r="B81" i="15"/>
  <c r="I80" i="15"/>
  <c r="H80" i="15"/>
  <c r="G80" i="15"/>
  <c r="F80" i="15"/>
  <c r="E80" i="15"/>
  <c r="D80" i="15"/>
  <c r="C80" i="15"/>
  <c r="B80" i="15"/>
  <c r="I79" i="15"/>
  <c r="H79" i="15"/>
  <c r="G79" i="15"/>
  <c r="F79" i="15"/>
  <c r="E79" i="15"/>
  <c r="D79" i="15"/>
  <c r="C79" i="15"/>
  <c r="B79" i="15"/>
  <c r="I78" i="15"/>
  <c r="H78" i="15"/>
  <c r="G78" i="15"/>
  <c r="F78" i="15"/>
  <c r="E78" i="15"/>
  <c r="D78" i="15"/>
  <c r="C78" i="15"/>
  <c r="B78" i="15"/>
  <c r="I77" i="15"/>
  <c r="H77" i="15"/>
  <c r="G77" i="15"/>
  <c r="F77" i="15"/>
  <c r="E77" i="15"/>
  <c r="D77" i="15"/>
  <c r="C77" i="15"/>
  <c r="B77" i="15"/>
  <c r="I76" i="15"/>
  <c r="H76" i="15"/>
  <c r="G76" i="15"/>
  <c r="F76" i="15"/>
  <c r="E76" i="15"/>
  <c r="D76" i="15"/>
  <c r="C76" i="15"/>
  <c r="B76" i="15"/>
  <c r="I75" i="15"/>
  <c r="H75" i="15"/>
  <c r="G75" i="15"/>
  <c r="F75" i="15"/>
  <c r="E75" i="15"/>
  <c r="D75" i="15"/>
  <c r="C75" i="15"/>
  <c r="B75" i="15"/>
  <c r="I74" i="15"/>
  <c r="H74" i="15"/>
  <c r="G74" i="15"/>
  <c r="F74" i="15"/>
  <c r="E74" i="15"/>
  <c r="D74" i="15"/>
  <c r="C74" i="15"/>
  <c r="B74" i="15"/>
  <c r="I73" i="15"/>
  <c r="H73" i="15"/>
  <c r="G73" i="15"/>
  <c r="F73" i="15"/>
  <c r="E73" i="15"/>
  <c r="D73" i="15"/>
  <c r="C73" i="15"/>
  <c r="B73" i="15"/>
  <c r="I72" i="15"/>
  <c r="H72" i="15"/>
  <c r="G72" i="15"/>
  <c r="F72" i="15"/>
  <c r="E72" i="15"/>
  <c r="D72" i="15"/>
  <c r="C72" i="15"/>
  <c r="B72" i="15"/>
  <c r="I71" i="15"/>
  <c r="H71" i="15"/>
  <c r="G71" i="15"/>
  <c r="F71" i="15"/>
  <c r="E71" i="15"/>
  <c r="D71" i="15"/>
  <c r="C71" i="15"/>
  <c r="B71" i="15"/>
  <c r="I70" i="15"/>
  <c r="H70" i="15"/>
  <c r="G70" i="15"/>
  <c r="F70" i="15"/>
  <c r="E70" i="15"/>
  <c r="D70" i="15"/>
  <c r="C70" i="15"/>
  <c r="B70" i="15"/>
  <c r="I69" i="15"/>
  <c r="H69" i="15"/>
  <c r="G69" i="15"/>
  <c r="F69" i="15"/>
  <c r="E69" i="15"/>
  <c r="D69" i="15"/>
  <c r="C69" i="15"/>
  <c r="B69" i="15"/>
  <c r="I68" i="15"/>
  <c r="H68" i="15"/>
  <c r="G68" i="15"/>
  <c r="F68" i="15"/>
  <c r="E68" i="15"/>
  <c r="D68" i="15"/>
  <c r="C68" i="15"/>
  <c r="B68" i="15"/>
  <c r="I67" i="15"/>
  <c r="H67" i="15"/>
  <c r="G67" i="15"/>
  <c r="F67" i="15"/>
  <c r="E67" i="15"/>
  <c r="D67" i="15"/>
  <c r="C67" i="15"/>
  <c r="B67" i="15"/>
  <c r="I66" i="15"/>
  <c r="H66" i="15"/>
  <c r="G66" i="15"/>
  <c r="F66" i="15"/>
  <c r="E66" i="15"/>
  <c r="D66" i="15"/>
  <c r="C66" i="15"/>
  <c r="B66" i="15"/>
  <c r="I65" i="15"/>
  <c r="H65" i="15"/>
  <c r="G65" i="15"/>
  <c r="F65" i="15"/>
  <c r="E65" i="15"/>
  <c r="D65" i="15"/>
  <c r="C65" i="15"/>
  <c r="B65" i="15"/>
  <c r="I64" i="15"/>
  <c r="H64" i="15"/>
  <c r="G64" i="15"/>
  <c r="F64" i="15"/>
  <c r="E64" i="15"/>
  <c r="D64" i="15"/>
  <c r="C64" i="15"/>
  <c r="B64" i="15"/>
  <c r="I63" i="15"/>
  <c r="H63" i="15"/>
  <c r="G63" i="15"/>
  <c r="F63" i="15"/>
  <c r="E63" i="15"/>
  <c r="D63" i="15"/>
  <c r="C63" i="15"/>
  <c r="B63" i="15"/>
  <c r="I62" i="15"/>
  <c r="H62" i="15"/>
  <c r="G62" i="15"/>
  <c r="F62" i="15"/>
  <c r="E62" i="15"/>
  <c r="D62" i="15"/>
  <c r="C62" i="15"/>
  <c r="B62" i="15"/>
  <c r="I61" i="15"/>
  <c r="H61" i="15"/>
  <c r="G61" i="15"/>
  <c r="F61" i="15"/>
  <c r="E61" i="15"/>
  <c r="C61" i="15"/>
  <c r="B61" i="15"/>
  <c r="I60" i="15"/>
  <c r="H60" i="15"/>
  <c r="G60" i="15"/>
  <c r="F60" i="15"/>
  <c r="C60" i="15"/>
  <c r="B60" i="15"/>
  <c r="I59" i="15"/>
  <c r="H59" i="15"/>
  <c r="G59" i="15"/>
  <c r="F59" i="15"/>
  <c r="C59" i="15"/>
  <c r="B59" i="15"/>
  <c r="I58" i="15"/>
  <c r="H58" i="15"/>
  <c r="G58" i="15"/>
  <c r="F58" i="15"/>
  <c r="C58" i="15"/>
  <c r="B58" i="15"/>
  <c r="I57" i="15"/>
  <c r="H57" i="15"/>
  <c r="G57" i="15"/>
  <c r="F57" i="15"/>
  <c r="C57" i="15"/>
  <c r="B57" i="15"/>
  <c r="I56" i="15"/>
  <c r="H56" i="15"/>
  <c r="G56" i="15"/>
  <c r="F56" i="15"/>
  <c r="C56" i="15"/>
  <c r="B56" i="15"/>
  <c r="C89" i="13"/>
  <c r="D89" i="13"/>
  <c r="E89" i="13"/>
  <c r="F89" i="13"/>
  <c r="G89" i="13"/>
  <c r="H89" i="13"/>
  <c r="I89" i="13"/>
  <c r="B88" i="13"/>
  <c r="B89" i="13"/>
  <c r="E88" i="13"/>
  <c r="F88" i="13"/>
  <c r="C88" i="13"/>
  <c r="D88" i="13"/>
  <c r="H88" i="13"/>
  <c r="I88" i="13"/>
  <c r="I87" i="13"/>
  <c r="H87" i="13"/>
  <c r="G87" i="13"/>
  <c r="F87" i="13"/>
  <c r="E87" i="13"/>
  <c r="D87" i="13"/>
  <c r="C87" i="13"/>
  <c r="B87" i="13"/>
  <c r="I86" i="13"/>
  <c r="H86" i="13"/>
  <c r="G86" i="13"/>
  <c r="F86" i="13"/>
  <c r="E86" i="13"/>
  <c r="D86" i="13"/>
  <c r="C86" i="13"/>
  <c r="B86" i="13"/>
  <c r="I85" i="13"/>
  <c r="H85" i="13"/>
  <c r="G85" i="13"/>
  <c r="F85" i="13"/>
  <c r="E85" i="13"/>
  <c r="D85" i="13"/>
  <c r="C85" i="13"/>
  <c r="B85" i="13"/>
  <c r="I84" i="13"/>
  <c r="H84" i="13"/>
  <c r="G84" i="13"/>
  <c r="F84" i="13"/>
  <c r="E84" i="13"/>
  <c r="D84" i="13"/>
  <c r="C84" i="13"/>
  <c r="B84" i="13"/>
  <c r="I83" i="13"/>
  <c r="H83" i="13"/>
  <c r="G83" i="13"/>
  <c r="F83" i="13"/>
  <c r="E83" i="13"/>
  <c r="D83" i="13"/>
  <c r="C83" i="13"/>
  <c r="B83" i="13"/>
  <c r="I82" i="13"/>
  <c r="H82" i="13"/>
  <c r="G82" i="13"/>
  <c r="F82" i="13"/>
  <c r="E82" i="13"/>
  <c r="D82" i="13"/>
  <c r="B82" i="13"/>
  <c r="I81" i="13"/>
  <c r="H81" i="13"/>
  <c r="G81" i="13"/>
  <c r="F81" i="13"/>
  <c r="E81" i="13"/>
  <c r="D81" i="13"/>
  <c r="C81" i="13"/>
  <c r="B81" i="13"/>
  <c r="I80" i="13"/>
  <c r="H80" i="13"/>
  <c r="G80" i="13"/>
  <c r="F80" i="13"/>
  <c r="E80" i="13"/>
  <c r="D80" i="13"/>
  <c r="C80" i="13"/>
  <c r="B80" i="13"/>
  <c r="I86" i="12"/>
  <c r="H86" i="12"/>
  <c r="G86" i="12"/>
  <c r="F86" i="12"/>
  <c r="E86" i="12"/>
  <c r="D86" i="12"/>
  <c r="C86" i="12"/>
  <c r="K86" i="12" s="1"/>
  <c r="B86" i="12"/>
  <c r="I85" i="12"/>
  <c r="H85" i="12"/>
  <c r="G85" i="12"/>
  <c r="F85" i="12"/>
  <c r="E85" i="12"/>
  <c r="D85" i="12"/>
  <c r="C85" i="12"/>
  <c r="K85" i="12" s="1"/>
  <c r="B85" i="12"/>
  <c r="I84" i="12"/>
  <c r="H84" i="12"/>
  <c r="G84" i="12"/>
  <c r="F84" i="12"/>
  <c r="E84" i="12"/>
  <c r="D84" i="12"/>
  <c r="C84" i="12"/>
  <c r="K84" i="12" s="1"/>
  <c r="B84" i="12"/>
  <c r="I83" i="12"/>
  <c r="H83" i="12"/>
  <c r="G83" i="12"/>
  <c r="F83" i="12"/>
  <c r="E83" i="12"/>
  <c r="D83" i="12"/>
  <c r="C83" i="12"/>
  <c r="K83" i="12" s="1"/>
  <c r="B83" i="12"/>
  <c r="I82" i="12"/>
  <c r="H82" i="12"/>
  <c r="G82" i="12"/>
  <c r="F82" i="12"/>
  <c r="E82" i="12"/>
  <c r="D82" i="12"/>
  <c r="C82" i="12"/>
  <c r="K82" i="12" s="1"/>
  <c r="B82" i="12"/>
  <c r="I81" i="12"/>
  <c r="H81" i="12"/>
  <c r="G81" i="12"/>
  <c r="F81" i="12"/>
  <c r="E81" i="12"/>
  <c r="D81" i="12"/>
  <c r="C81" i="12"/>
  <c r="K81" i="12" s="1"/>
  <c r="B81" i="12"/>
  <c r="I80" i="12"/>
  <c r="H80" i="12"/>
  <c r="G80" i="12"/>
  <c r="F80" i="12"/>
  <c r="E80" i="12"/>
  <c r="D80" i="12"/>
  <c r="C80" i="12"/>
  <c r="K80" i="12" s="1"/>
  <c r="B80" i="12"/>
  <c r="I79" i="12"/>
  <c r="H79" i="12"/>
  <c r="G79" i="12"/>
  <c r="F79" i="12"/>
  <c r="E79" i="12"/>
  <c r="D79" i="12"/>
  <c r="C79" i="12"/>
  <c r="K79" i="12" s="1"/>
  <c r="B79" i="12"/>
  <c r="I78" i="12"/>
  <c r="H78" i="12"/>
  <c r="G78" i="12"/>
  <c r="F78" i="12"/>
  <c r="E78" i="12"/>
  <c r="D78" i="12"/>
  <c r="C78" i="12"/>
  <c r="K78" i="12" s="1"/>
  <c r="B78" i="12"/>
  <c r="I77" i="12"/>
  <c r="H77" i="12"/>
  <c r="G77" i="12"/>
  <c r="F77" i="12"/>
  <c r="E77" i="12"/>
  <c r="D77" i="12"/>
  <c r="C77" i="12"/>
  <c r="B77" i="12"/>
  <c r="I76" i="12"/>
  <c r="H76" i="12"/>
  <c r="G76" i="12"/>
  <c r="F76" i="12"/>
  <c r="E76" i="12"/>
  <c r="D76" i="12"/>
  <c r="C76" i="12"/>
  <c r="B76" i="12"/>
  <c r="I75" i="12"/>
  <c r="H75" i="12"/>
  <c r="G75" i="12"/>
  <c r="F75" i="12"/>
  <c r="E75" i="12"/>
  <c r="D75" i="12"/>
  <c r="C75" i="12"/>
  <c r="K75" i="12" s="1"/>
  <c r="B75" i="12"/>
  <c r="I74" i="12"/>
  <c r="H74" i="12"/>
  <c r="G74" i="12"/>
  <c r="F74" i="12"/>
  <c r="E74" i="12"/>
  <c r="D74" i="12"/>
  <c r="C74" i="12"/>
  <c r="K74" i="12" s="1"/>
  <c r="B74" i="12"/>
  <c r="I73" i="12"/>
  <c r="H73" i="12"/>
  <c r="G73" i="12"/>
  <c r="F73" i="12"/>
  <c r="E73" i="12"/>
  <c r="D73" i="12"/>
  <c r="C73" i="12"/>
  <c r="K73" i="12" s="1"/>
  <c r="B73" i="12"/>
  <c r="I72" i="12"/>
  <c r="H72" i="12"/>
  <c r="G72" i="12"/>
  <c r="F72" i="12"/>
  <c r="E72" i="12"/>
  <c r="D72" i="12"/>
  <c r="C72" i="12"/>
  <c r="K72" i="12" s="1"/>
  <c r="B72" i="12"/>
  <c r="I71" i="12"/>
  <c r="H71" i="12"/>
  <c r="G71" i="12"/>
  <c r="F71" i="12"/>
  <c r="E71" i="12"/>
  <c r="D71" i="12"/>
  <c r="C71" i="12"/>
  <c r="K71" i="12" s="1"/>
  <c r="B71" i="12"/>
  <c r="I70" i="12"/>
  <c r="H70" i="12"/>
  <c r="G70" i="12"/>
  <c r="F70" i="12"/>
  <c r="E70" i="12"/>
  <c r="D70" i="12"/>
  <c r="C70" i="12"/>
  <c r="K70" i="12" s="1"/>
  <c r="B70" i="12"/>
  <c r="I69" i="12"/>
  <c r="H69" i="12"/>
  <c r="G69" i="12"/>
  <c r="F69" i="12"/>
  <c r="E69" i="12"/>
  <c r="D69" i="12"/>
  <c r="C69" i="12"/>
  <c r="K69" i="12" s="1"/>
  <c r="B69" i="12"/>
  <c r="I68" i="12"/>
  <c r="H68" i="12"/>
  <c r="G68" i="12"/>
  <c r="F68" i="12"/>
  <c r="E68" i="12"/>
  <c r="D68" i="12"/>
  <c r="C68" i="12"/>
  <c r="K68" i="12" s="1"/>
  <c r="B68" i="12"/>
  <c r="I67" i="12"/>
  <c r="H67" i="12"/>
  <c r="G67" i="12"/>
  <c r="F67" i="12"/>
  <c r="E67" i="12"/>
  <c r="D67" i="12"/>
  <c r="C67" i="12"/>
  <c r="K67" i="12" s="1"/>
  <c r="B67" i="12"/>
  <c r="I66" i="12"/>
  <c r="H66" i="12"/>
  <c r="G66" i="12"/>
  <c r="F66" i="12"/>
  <c r="E66" i="12"/>
  <c r="D66" i="12"/>
  <c r="C66" i="12"/>
  <c r="K66" i="12" s="1"/>
  <c r="B66" i="12"/>
  <c r="I65" i="12"/>
  <c r="H65" i="12"/>
  <c r="G65" i="12"/>
  <c r="F65" i="12"/>
  <c r="E65" i="12"/>
  <c r="D65" i="12"/>
  <c r="C65" i="12"/>
  <c r="K65" i="12" s="1"/>
  <c r="B65" i="12"/>
  <c r="I64" i="12"/>
  <c r="H64" i="12"/>
  <c r="G64" i="12"/>
  <c r="F64" i="12"/>
  <c r="E64" i="12"/>
  <c r="D64" i="12"/>
  <c r="C64" i="12"/>
  <c r="K64" i="12" s="1"/>
  <c r="B64" i="12"/>
  <c r="I63" i="12"/>
  <c r="H63" i="12"/>
  <c r="G63" i="12"/>
  <c r="F63" i="12"/>
  <c r="E63" i="12"/>
  <c r="D63" i="12"/>
  <c r="C63" i="12"/>
  <c r="K63" i="12" s="1"/>
  <c r="B63" i="12"/>
  <c r="I62" i="12"/>
  <c r="H62" i="12"/>
  <c r="G62" i="12"/>
  <c r="F62" i="12"/>
  <c r="E62" i="12"/>
  <c r="D62" i="12"/>
  <c r="C62" i="12"/>
  <c r="K62" i="12" s="1"/>
  <c r="B62" i="12"/>
  <c r="I61" i="12"/>
  <c r="H61" i="12"/>
  <c r="G61" i="12"/>
  <c r="F61" i="12"/>
  <c r="E61" i="12"/>
  <c r="D61" i="12"/>
  <c r="C61" i="12"/>
  <c r="K61" i="12" s="1"/>
  <c r="B61" i="12"/>
  <c r="I60" i="12"/>
  <c r="H60" i="12"/>
  <c r="G60" i="12"/>
  <c r="F60" i="12"/>
  <c r="E60" i="12"/>
  <c r="D60" i="12"/>
  <c r="C60" i="12"/>
  <c r="K60" i="12" s="1"/>
  <c r="B60" i="12"/>
  <c r="I59" i="12"/>
  <c r="H59" i="12"/>
  <c r="G59" i="12"/>
  <c r="F59" i="12"/>
  <c r="E59" i="12"/>
  <c r="D59" i="12"/>
  <c r="C59" i="12"/>
  <c r="K59" i="12" s="1"/>
  <c r="B59" i="12"/>
  <c r="I58" i="12"/>
  <c r="H58" i="12"/>
  <c r="G58" i="12"/>
  <c r="F58" i="12"/>
  <c r="E58" i="12"/>
  <c r="D58" i="12"/>
  <c r="C58" i="12"/>
  <c r="K58" i="12" s="1"/>
  <c r="B58" i="12"/>
  <c r="I57" i="12"/>
  <c r="H57" i="12"/>
  <c r="G57" i="12"/>
  <c r="F57" i="12"/>
  <c r="E57" i="12"/>
  <c r="D57" i="12"/>
  <c r="C57" i="12"/>
  <c r="K57" i="12" s="1"/>
  <c r="B57" i="12"/>
  <c r="I56" i="12"/>
  <c r="H56" i="12"/>
  <c r="G56" i="12"/>
  <c r="F56" i="12"/>
  <c r="E56" i="12"/>
  <c r="D56" i="12"/>
  <c r="C56" i="12"/>
  <c r="K56" i="12" s="1"/>
  <c r="B56" i="12"/>
  <c r="I55" i="12"/>
  <c r="H55" i="12"/>
  <c r="G55" i="12"/>
  <c r="F55" i="12"/>
  <c r="E55" i="12"/>
  <c r="D55" i="12"/>
  <c r="C55" i="12"/>
  <c r="K55" i="12" s="1"/>
  <c r="B55" i="12"/>
  <c r="I54" i="12"/>
  <c r="H54" i="12"/>
  <c r="G54" i="12"/>
  <c r="F54" i="12"/>
  <c r="E54" i="12"/>
  <c r="D54" i="12"/>
  <c r="C54" i="12"/>
  <c r="K54" i="12" s="1"/>
  <c r="B54" i="12"/>
  <c r="I53" i="12"/>
  <c r="H53" i="12"/>
  <c r="G53" i="12"/>
  <c r="F53" i="12"/>
  <c r="E53" i="12"/>
  <c r="D53" i="12"/>
  <c r="C53" i="12"/>
  <c r="K53" i="12" s="1"/>
  <c r="B53" i="12"/>
  <c r="I52" i="12"/>
  <c r="H52" i="12"/>
  <c r="G52" i="12"/>
  <c r="F52" i="12"/>
  <c r="E52" i="12"/>
  <c r="D52" i="12"/>
  <c r="C52" i="12"/>
  <c r="K52" i="12" s="1"/>
  <c r="B52" i="12"/>
  <c r="I51" i="12"/>
  <c r="H51" i="12"/>
  <c r="G51" i="12"/>
  <c r="F51" i="12"/>
  <c r="E51" i="12"/>
  <c r="D51" i="12"/>
  <c r="C51" i="12"/>
  <c r="K51" i="12" s="1"/>
  <c r="B51" i="12"/>
  <c r="I50" i="12"/>
  <c r="H50" i="12"/>
  <c r="G50" i="12"/>
  <c r="F50" i="12"/>
  <c r="E50" i="12"/>
  <c r="D50" i="12"/>
  <c r="C50" i="12"/>
  <c r="K50" i="12" s="1"/>
  <c r="B50" i="12"/>
  <c r="I49" i="12"/>
  <c r="H49" i="12"/>
  <c r="G49" i="12"/>
  <c r="F49" i="12"/>
  <c r="E49" i="12"/>
  <c r="D49" i="12"/>
  <c r="C49" i="12"/>
  <c r="K49" i="12" s="1"/>
  <c r="B49" i="12"/>
  <c r="I48" i="12"/>
  <c r="H48" i="12"/>
  <c r="G48" i="12"/>
  <c r="F48" i="12"/>
  <c r="E48" i="12"/>
  <c r="D48" i="12"/>
  <c r="C48" i="12"/>
  <c r="K48" i="12" s="1"/>
  <c r="B48" i="12"/>
  <c r="K77" i="12"/>
  <c r="K76" i="12"/>
  <c r="C43" i="12"/>
  <c r="F43" i="12"/>
  <c r="I43" i="12"/>
  <c r="C45" i="11"/>
  <c r="D45" i="11"/>
  <c r="E45" i="11"/>
  <c r="F45" i="11"/>
  <c r="G45" i="11"/>
  <c r="H45" i="11"/>
  <c r="I45" i="11"/>
  <c r="C46" i="11"/>
  <c r="D46" i="11"/>
  <c r="E46" i="11"/>
  <c r="F46" i="11"/>
  <c r="G46" i="11"/>
  <c r="H46" i="11"/>
  <c r="I46" i="11"/>
  <c r="C47" i="11"/>
  <c r="D47" i="11"/>
  <c r="E47" i="11"/>
  <c r="F47" i="11"/>
  <c r="G47" i="11"/>
  <c r="H47" i="11"/>
  <c r="I47" i="11"/>
  <c r="C48" i="11"/>
  <c r="D48" i="11"/>
  <c r="E48" i="11"/>
  <c r="F48" i="11"/>
  <c r="G48" i="11"/>
  <c r="H48" i="11"/>
  <c r="I48" i="11"/>
  <c r="C49" i="11"/>
  <c r="D49" i="11"/>
  <c r="E49" i="11"/>
  <c r="F49" i="11"/>
  <c r="G49" i="11"/>
  <c r="H49" i="11"/>
  <c r="I49" i="11"/>
  <c r="C50" i="11"/>
  <c r="D50" i="11"/>
  <c r="E50" i="11"/>
  <c r="F50" i="11"/>
  <c r="G50" i="11"/>
  <c r="H50" i="11"/>
  <c r="I50" i="11"/>
  <c r="C51" i="11"/>
  <c r="D51" i="11"/>
  <c r="E51" i="11"/>
  <c r="F51" i="11"/>
  <c r="G51" i="11"/>
  <c r="H51" i="11"/>
  <c r="I51" i="11"/>
  <c r="C52" i="11"/>
  <c r="D52" i="11"/>
  <c r="E52" i="11"/>
  <c r="F52" i="11"/>
  <c r="G52" i="11"/>
  <c r="H52" i="11"/>
  <c r="I52" i="11"/>
  <c r="C53" i="11"/>
  <c r="D53" i="11"/>
  <c r="E53" i="11"/>
  <c r="F53" i="11"/>
  <c r="G53" i="11"/>
  <c r="H53" i="11"/>
  <c r="I53" i="11"/>
  <c r="C54" i="11"/>
  <c r="D54" i="11"/>
  <c r="E54" i="11"/>
  <c r="F54" i="11"/>
  <c r="G54" i="11"/>
  <c r="H54" i="11"/>
  <c r="I54" i="11"/>
  <c r="C55" i="11"/>
  <c r="D55" i="11"/>
  <c r="E55" i="11"/>
  <c r="F55" i="11"/>
  <c r="G55" i="11"/>
  <c r="H55" i="11"/>
  <c r="I55" i="11"/>
  <c r="C56" i="11"/>
  <c r="D56" i="11"/>
  <c r="E56" i="11"/>
  <c r="F56" i="11"/>
  <c r="G56" i="11"/>
  <c r="H56" i="11"/>
  <c r="I56" i="11"/>
  <c r="C57" i="11"/>
  <c r="D57" i="11"/>
  <c r="E57" i="11"/>
  <c r="F57" i="11"/>
  <c r="G57" i="11"/>
  <c r="H57" i="11"/>
  <c r="I57" i="11"/>
  <c r="C58" i="11"/>
  <c r="D58" i="11"/>
  <c r="E58" i="11"/>
  <c r="F58" i="11"/>
  <c r="G58" i="11"/>
  <c r="H58" i="11"/>
  <c r="I58" i="11"/>
  <c r="C59" i="11"/>
  <c r="D59" i="11"/>
  <c r="E59" i="11"/>
  <c r="F59" i="11"/>
  <c r="G59" i="11"/>
  <c r="H59" i="11"/>
  <c r="I59" i="11"/>
  <c r="C60" i="11"/>
  <c r="D60" i="11"/>
  <c r="E60" i="11"/>
  <c r="F60" i="11"/>
  <c r="G60" i="11"/>
  <c r="H60" i="11"/>
  <c r="I60" i="11"/>
  <c r="C61" i="11"/>
  <c r="D61" i="11"/>
  <c r="E61" i="11"/>
  <c r="F61" i="11"/>
  <c r="G61" i="11"/>
  <c r="H61" i="11"/>
  <c r="I61" i="11"/>
  <c r="C62" i="11"/>
  <c r="D62" i="11"/>
  <c r="E62" i="11"/>
  <c r="F62" i="11"/>
  <c r="G62" i="11"/>
  <c r="H62" i="11"/>
  <c r="I62" i="11"/>
  <c r="C63" i="11"/>
  <c r="D63" i="11"/>
  <c r="E63" i="11"/>
  <c r="F63" i="11"/>
  <c r="G63" i="11"/>
  <c r="H63" i="11"/>
  <c r="I63" i="11"/>
  <c r="C64" i="11"/>
  <c r="K64" i="11" s="1"/>
  <c r="D64" i="11"/>
  <c r="E64" i="11"/>
  <c r="F64" i="11"/>
  <c r="G64" i="11"/>
  <c r="H64" i="11"/>
  <c r="I64" i="11"/>
  <c r="C65" i="11"/>
  <c r="D65" i="11"/>
  <c r="E65" i="11"/>
  <c r="F65" i="11"/>
  <c r="G65" i="11"/>
  <c r="H65" i="11"/>
  <c r="I65" i="11"/>
  <c r="C66" i="11"/>
  <c r="D66" i="11"/>
  <c r="E66" i="11"/>
  <c r="F66" i="11"/>
  <c r="G66" i="11"/>
  <c r="H66" i="11"/>
  <c r="I66" i="11"/>
  <c r="C67" i="11"/>
  <c r="D67" i="11"/>
  <c r="E67" i="11"/>
  <c r="F67" i="11"/>
  <c r="K67" i="11" s="1"/>
  <c r="G67" i="11"/>
  <c r="H67" i="11"/>
  <c r="I67" i="11"/>
  <c r="C68" i="11"/>
  <c r="D68" i="11"/>
  <c r="E68" i="11"/>
  <c r="F68" i="11"/>
  <c r="G68" i="11"/>
  <c r="H68" i="11"/>
  <c r="I68" i="11"/>
  <c r="C69" i="11"/>
  <c r="D69" i="11"/>
  <c r="E69" i="11"/>
  <c r="F69" i="11"/>
  <c r="G69" i="11"/>
  <c r="H69" i="11"/>
  <c r="I69" i="11"/>
  <c r="C70" i="11"/>
  <c r="D70" i="11"/>
  <c r="E70" i="11"/>
  <c r="F70" i="11"/>
  <c r="G70" i="11"/>
  <c r="H70" i="11"/>
  <c r="I70" i="11"/>
  <c r="C71" i="11"/>
  <c r="D71" i="11"/>
  <c r="E71" i="11"/>
  <c r="F71" i="11"/>
  <c r="G71" i="11"/>
  <c r="H71" i="11"/>
  <c r="I71" i="11"/>
  <c r="C72" i="11"/>
  <c r="D72" i="11"/>
  <c r="E72" i="11"/>
  <c r="F72" i="11"/>
  <c r="G72" i="11"/>
  <c r="H72" i="11"/>
  <c r="I72" i="11"/>
  <c r="C73" i="11"/>
  <c r="D73" i="11"/>
  <c r="E73" i="11"/>
  <c r="F73" i="11"/>
  <c r="G73" i="11"/>
  <c r="H73" i="11"/>
  <c r="I73" i="11"/>
  <c r="C74" i="11"/>
  <c r="D74" i="11"/>
  <c r="E74" i="11"/>
  <c r="F74" i="11"/>
  <c r="G74" i="11"/>
  <c r="H74" i="11"/>
  <c r="I74" i="11"/>
  <c r="C75" i="11"/>
  <c r="D75" i="11"/>
  <c r="E75" i="11"/>
  <c r="F75" i="11"/>
  <c r="G75" i="11"/>
  <c r="H75" i="11"/>
  <c r="I75" i="11"/>
  <c r="C76" i="11"/>
  <c r="D76" i="11"/>
  <c r="E76" i="11"/>
  <c r="F76" i="11"/>
  <c r="G76" i="11"/>
  <c r="H76" i="11"/>
  <c r="I76" i="11"/>
  <c r="C77" i="11"/>
  <c r="D77" i="11"/>
  <c r="E77" i="11"/>
  <c r="F77" i="11"/>
  <c r="G77" i="11"/>
  <c r="H77" i="11"/>
  <c r="I77" i="11"/>
  <c r="C44" i="11"/>
  <c r="G44" i="11"/>
  <c r="D44" i="11"/>
  <c r="E44" i="11"/>
  <c r="B77" i="11"/>
  <c r="B76" i="11"/>
  <c r="B75" i="11"/>
  <c r="B74" i="11"/>
  <c r="B73" i="11"/>
  <c r="K72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I44" i="11"/>
  <c r="H44" i="11"/>
  <c r="F44" i="11"/>
  <c r="B44" i="11"/>
  <c r="F37" i="11"/>
  <c r="R37" i="11"/>
  <c r="O36" i="11"/>
  <c r="O37" i="11" s="1"/>
  <c r="I37" i="11"/>
  <c r="L4" i="11"/>
  <c r="L37" i="11"/>
  <c r="L36" i="11"/>
  <c r="I4" i="10"/>
  <c r="I5" i="10"/>
  <c r="I6" i="10"/>
  <c r="G70" i="10" s="1"/>
  <c r="I7" i="10"/>
  <c r="I8" i="10"/>
  <c r="I9" i="10"/>
  <c r="I10" i="10"/>
  <c r="I11" i="10"/>
  <c r="G75" i="10" s="1"/>
  <c r="I12" i="10"/>
  <c r="I13" i="10"/>
  <c r="G77" i="10" s="1"/>
  <c r="I14" i="10"/>
  <c r="G78" i="10" s="1"/>
  <c r="I15" i="10"/>
  <c r="I16" i="10"/>
  <c r="I17" i="10"/>
  <c r="I18" i="10"/>
  <c r="I19" i="10"/>
  <c r="G83" i="10" s="1"/>
  <c r="I20" i="10"/>
  <c r="I21" i="10"/>
  <c r="G85" i="10" s="1"/>
  <c r="I22" i="10"/>
  <c r="G86" i="10" s="1"/>
  <c r="I23" i="10"/>
  <c r="I24" i="10"/>
  <c r="I25" i="10"/>
  <c r="I26" i="10"/>
  <c r="I27" i="10"/>
  <c r="G91" i="10" s="1"/>
  <c r="I28" i="10"/>
  <c r="I29" i="10"/>
  <c r="F93" i="10" s="1"/>
  <c r="I30" i="10"/>
  <c r="G94" i="10" s="1"/>
  <c r="I31" i="10"/>
  <c r="I32" i="10"/>
  <c r="I33" i="10"/>
  <c r="I34" i="10"/>
  <c r="I35" i="10"/>
  <c r="G99" i="10" s="1"/>
  <c r="I36" i="10"/>
  <c r="I37" i="10"/>
  <c r="G101" i="10" s="1"/>
  <c r="I38" i="10"/>
  <c r="G102" i="10" s="1"/>
  <c r="I39" i="10"/>
  <c r="I40" i="10"/>
  <c r="I41" i="10"/>
  <c r="I42" i="10"/>
  <c r="I43" i="10"/>
  <c r="G107" i="10" s="1"/>
  <c r="I44" i="10"/>
  <c r="F108" i="10" s="1"/>
  <c r="I45" i="10"/>
  <c r="G109" i="10" s="1"/>
  <c r="I46" i="10"/>
  <c r="G110" i="10" s="1"/>
  <c r="I47" i="10"/>
  <c r="I48" i="10"/>
  <c r="I49" i="10"/>
  <c r="I50" i="10"/>
  <c r="I51" i="10"/>
  <c r="G115" i="10" s="1"/>
  <c r="I52" i="10"/>
  <c r="I53" i="10"/>
  <c r="G117" i="10" s="1"/>
  <c r="I54" i="10"/>
  <c r="G118" i="10" s="1"/>
  <c r="I55" i="10"/>
  <c r="I56" i="10"/>
  <c r="I57" i="10"/>
  <c r="I58" i="10"/>
  <c r="I59" i="10"/>
  <c r="F123" i="10" s="1"/>
  <c r="K123" i="10" s="1"/>
  <c r="F68" i="10"/>
  <c r="F69" i="10"/>
  <c r="K69" i="10" s="1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4" i="10"/>
  <c r="F95" i="10"/>
  <c r="F96" i="10"/>
  <c r="F97" i="10"/>
  <c r="F98" i="10"/>
  <c r="F99" i="10"/>
  <c r="F100" i="10"/>
  <c r="F101" i="10"/>
  <c r="F103" i="10"/>
  <c r="F104" i="10"/>
  <c r="F105" i="10"/>
  <c r="F106" i="10"/>
  <c r="F107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E68" i="10"/>
  <c r="G68" i="10"/>
  <c r="K68" i="10" s="1"/>
  <c r="G69" i="10"/>
  <c r="F124" i="10"/>
  <c r="K124" i="10" s="1"/>
  <c r="K121" i="10"/>
  <c r="K122" i="10"/>
  <c r="K125" i="10"/>
  <c r="K126" i="10"/>
  <c r="K127" i="10"/>
  <c r="C68" i="10"/>
  <c r="D68" i="10"/>
  <c r="H68" i="10"/>
  <c r="I68" i="10"/>
  <c r="B68" i="10"/>
  <c r="C70" i="10"/>
  <c r="D70" i="10"/>
  <c r="E70" i="10"/>
  <c r="H70" i="10"/>
  <c r="I70" i="10"/>
  <c r="C71" i="10"/>
  <c r="D71" i="10"/>
  <c r="E71" i="10"/>
  <c r="G71" i="10"/>
  <c r="H71" i="10"/>
  <c r="I71" i="10"/>
  <c r="C72" i="10"/>
  <c r="D72" i="10"/>
  <c r="E72" i="10"/>
  <c r="G72" i="10"/>
  <c r="H72" i="10"/>
  <c r="I72" i="10"/>
  <c r="C73" i="10"/>
  <c r="D73" i="10"/>
  <c r="E73" i="10"/>
  <c r="G73" i="10"/>
  <c r="H73" i="10"/>
  <c r="I73" i="10"/>
  <c r="C74" i="10"/>
  <c r="D74" i="10"/>
  <c r="E74" i="10"/>
  <c r="G74" i="10"/>
  <c r="H74" i="10"/>
  <c r="I74" i="10"/>
  <c r="C75" i="10"/>
  <c r="D75" i="10"/>
  <c r="E75" i="10"/>
  <c r="H75" i="10"/>
  <c r="I75" i="10"/>
  <c r="C76" i="10"/>
  <c r="D76" i="10"/>
  <c r="E76" i="10"/>
  <c r="G76" i="10"/>
  <c r="H76" i="10"/>
  <c r="I76" i="10"/>
  <c r="C77" i="10"/>
  <c r="D77" i="10"/>
  <c r="E77" i="10"/>
  <c r="H77" i="10"/>
  <c r="I77" i="10"/>
  <c r="C78" i="10"/>
  <c r="D78" i="10"/>
  <c r="E78" i="10"/>
  <c r="H78" i="10"/>
  <c r="I78" i="10"/>
  <c r="C79" i="10"/>
  <c r="D79" i="10"/>
  <c r="E79" i="10"/>
  <c r="G79" i="10"/>
  <c r="H79" i="10"/>
  <c r="I79" i="10"/>
  <c r="C80" i="10"/>
  <c r="D80" i="10"/>
  <c r="E80" i="10"/>
  <c r="G80" i="10"/>
  <c r="H80" i="10"/>
  <c r="I80" i="10"/>
  <c r="C81" i="10"/>
  <c r="D81" i="10"/>
  <c r="E81" i="10"/>
  <c r="G81" i="10"/>
  <c r="H81" i="10"/>
  <c r="I81" i="10"/>
  <c r="C82" i="10"/>
  <c r="D82" i="10"/>
  <c r="E82" i="10"/>
  <c r="G82" i="10"/>
  <c r="H82" i="10"/>
  <c r="I82" i="10"/>
  <c r="C83" i="10"/>
  <c r="D83" i="10"/>
  <c r="E83" i="10"/>
  <c r="H83" i="10"/>
  <c r="I83" i="10"/>
  <c r="C84" i="10"/>
  <c r="D84" i="10"/>
  <c r="E84" i="10"/>
  <c r="G84" i="10"/>
  <c r="H84" i="10"/>
  <c r="I84" i="10"/>
  <c r="C85" i="10"/>
  <c r="D85" i="10"/>
  <c r="E85" i="10"/>
  <c r="H85" i="10"/>
  <c r="I85" i="10"/>
  <c r="C86" i="10"/>
  <c r="D86" i="10"/>
  <c r="E86" i="10"/>
  <c r="H86" i="10"/>
  <c r="I86" i="10"/>
  <c r="C87" i="10"/>
  <c r="D87" i="10"/>
  <c r="E87" i="10"/>
  <c r="G87" i="10"/>
  <c r="H87" i="10"/>
  <c r="I87" i="10"/>
  <c r="C88" i="10"/>
  <c r="D88" i="10"/>
  <c r="E88" i="10"/>
  <c r="G88" i="10"/>
  <c r="H88" i="10"/>
  <c r="I88" i="10"/>
  <c r="C89" i="10"/>
  <c r="D89" i="10"/>
  <c r="E89" i="10"/>
  <c r="G89" i="10"/>
  <c r="H89" i="10"/>
  <c r="I89" i="10"/>
  <c r="C90" i="10"/>
  <c r="D90" i="10"/>
  <c r="E90" i="10"/>
  <c r="G90" i="10"/>
  <c r="H90" i="10"/>
  <c r="I90" i="10"/>
  <c r="C91" i="10"/>
  <c r="D91" i="10"/>
  <c r="E91" i="10"/>
  <c r="H91" i="10"/>
  <c r="I91" i="10"/>
  <c r="C92" i="10"/>
  <c r="D92" i="10"/>
  <c r="E92" i="10"/>
  <c r="G92" i="10"/>
  <c r="H92" i="10"/>
  <c r="I92" i="10"/>
  <c r="C93" i="10"/>
  <c r="D93" i="10"/>
  <c r="E93" i="10"/>
  <c r="H93" i="10"/>
  <c r="I93" i="10"/>
  <c r="C94" i="10"/>
  <c r="D94" i="10"/>
  <c r="E94" i="10"/>
  <c r="H94" i="10"/>
  <c r="I94" i="10"/>
  <c r="C95" i="10"/>
  <c r="D95" i="10"/>
  <c r="E95" i="10"/>
  <c r="G95" i="10"/>
  <c r="H95" i="10"/>
  <c r="I95" i="10"/>
  <c r="C96" i="10"/>
  <c r="D96" i="10"/>
  <c r="E96" i="10"/>
  <c r="G96" i="10"/>
  <c r="H96" i="10"/>
  <c r="I96" i="10"/>
  <c r="C97" i="10"/>
  <c r="D97" i="10"/>
  <c r="E97" i="10"/>
  <c r="G97" i="10"/>
  <c r="H97" i="10"/>
  <c r="I97" i="10"/>
  <c r="C98" i="10"/>
  <c r="D98" i="10"/>
  <c r="E98" i="10"/>
  <c r="G98" i="10"/>
  <c r="H98" i="10"/>
  <c r="I98" i="10"/>
  <c r="C99" i="10"/>
  <c r="D99" i="10"/>
  <c r="E99" i="10"/>
  <c r="H99" i="10"/>
  <c r="I99" i="10"/>
  <c r="C100" i="10"/>
  <c r="D100" i="10"/>
  <c r="E100" i="10"/>
  <c r="G100" i="10"/>
  <c r="H100" i="10"/>
  <c r="I100" i="10"/>
  <c r="C101" i="10"/>
  <c r="D101" i="10"/>
  <c r="E101" i="10"/>
  <c r="H101" i="10"/>
  <c r="I101" i="10"/>
  <c r="C102" i="10"/>
  <c r="D102" i="10"/>
  <c r="E102" i="10"/>
  <c r="H102" i="10"/>
  <c r="I102" i="10"/>
  <c r="C103" i="10"/>
  <c r="D103" i="10"/>
  <c r="E103" i="10"/>
  <c r="G103" i="10"/>
  <c r="H103" i="10"/>
  <c r="I103" i="10"/>
  <c r="C104" i="10"/>
  <c r="D104" i="10"/>
  <c r="E104" i="10"/>
  <c r="G104" i="10"/>
  <c r="H104" i="10"/>
  <c r="I104" i="10"/>
  <c r="C105" i="10"/>
  <c r="D105" i="10"/>
  <c r="E105" i="10"/>
  <c r="G105" i="10"/>
  <c r="H105" i="10"/>
  <c r="I105" i="10"/>
  <c r="C106" i="10"/>
  <c r="D106" i="10"/>
  <c r="E106" i="10"/>
  <c r="G106" i="10"/>
  <c r="H106" i="10"/>
  <c r="I106" i="10"/>
  <c r="C107" i="10"/>
  <c r="D107" i="10"/>
  <c r="E107" i="10"/>
  <c r="H107" i="10"/>
  <c r="I107" i="10"/>
  <c r="C108" i="10"/>
  <c r="D108" i="10"/>
  <c r="E108" i="10"/>
  <c r="G108" i="10"/>
  <c r="H108" i="10"/>
  <c r="I108" i="10"/>
  <c r="C109" i="10"/>
  <c r="D109" i="10"/>
  <c r="E109" i="10"/>
  <c r="H109" i="10"/>
  <c r="I109" i="10"/>
  <c r="C110" i="10"/>
  <c r="D110" i="10"/>
  <c r="E110" i="10"/>
  <c r="H110" i="10"/>
  <c r="I110" i="10"/>
  <c r="C111" i="10"/>
  <c r="D111" i="10"/>
  <c r="E111" i="10"/>
  <c r="G111" i="10"/>
  <c r="H111" i="10"/>
  <c r="I111" i="10"/>
  <c r="C112" i="10"/>
  <c r="D112" i="10"/>
  <c r="E112" i="10"/>
  <c r="G112" i="10"/>
  <c r="H112" i="10"/>
  <c r="I112" i="10"/>
  <c r="C113" i="10"/>
  <c r="D113" i="10"/>
  <c r="E113" i="10"/>
  <c r="G113" i="10"/>
  <c r="H113" i="10"/>
  <c r="I113" i="10"/>
  <c r="C114" i="10"/>
  <c r="D114" i="10"/>
  <c r="E114" i="10"/>
  <c r="G114" i="10"/>
  <c r="H114" i="10"/>
  <c r="I114" i="10"/>
  <c r="C115" i="10"/>
  <c r="D115" i="10"/>
  <c r="E115" i="10"/>
  <c r="H115" i="10"/>
  <c r="I115" i="10"/>
  <c r="C116" i="10"/>
  <c r="D116" i="10"/>
  <c r="E116" i="10"/>
  <c r="G116" i="10"/>
  <c r="H116" i="10"/>
  <c r="I116" i="10"/>
  <c r="C117" i="10"/>
  <c r="D117" i="10"/>
  <c r="E117" i="10"/>
  <c r="H117" i="10"/>
  <c r="I117" i="10"/>
  <c r="C118" i="10"/>
  <c r="D118" i="10"/>
  <c r="E118" i="10"/>
  <c r="H118" i="10"/>
  <c r="I118" i="10"/>
  <c r="C119" i="10"/>
  <c r="D119" i="10"/>
  <c r="E119" i="10"/>
  <c r="G119" i="10"/>
  <c r="K119" i="10" s="1"/>
  <c r="H119" i="10"/>
  <c r="I119" i="10"/>
  <c r="C120" i="10"/>
  <c r="D120" i="10"/>
  <c r="E120" i="10"/>
  <c r="G120" i="10"/>
  <c r="K120" i="10" s="1"/>
  <c r="H120" i="10"/>
  <c r="I120" i="10"/>
  <c r="C121" i="10"/>
  <c r="D121" i="10"/>
  <c r="E121" i="10"/>
  <c r="G121" i="10"/>
  <c r="H121" i="10"/>
  <c r="I121" i="10"/>
  <c r="C122" i="10"/>
  <c r="D122" i="10"/>
  <c r="E122" i="10"/>
  <c r="G122" i="10"/>
  <c r="H122" i="10"/>
  <c r="I122" i="10"/>
  <c r="C123" i="10"/>
  <c r="D123" i="10"/>
  <c r="E123" i="10"/>
  <c r="G123" i="10"/>
  <c r="H123" i="10"/>
  <c r="I123" i="10"/>
  <c r="C124" i="10"/>
  <c r="D124" i="10"/>
  <c r="E124" i="10"/>
  <c r="G124" i="10"/>
  <c r="H124" i="10"/>
  <c r="I124" i="10"/>
  <c r="C125" i="10"/>
  <c r="D125" i="10"/>
  <c r="E125" i="10"/>
  <c r="F125" i="10"/>
  <c r="G125" i="10"/>
  <c r="H125" i="10"/>
  <c r="I125" i="10"/>
  <c r="C126" i="10"/>
  <c r="D126" i="10"/>
  <c r="E126" i="10"/>
  <c r="F126" i="10"/>
  <c r="G126" i="10"/>
  <c r="H126" i="10"/>
  <c r="I126" i="10"/>
  <c r="C127" i="10"/>
  <c r="D127" i="10"/>
  <c r="E127" i="10"/>
  <c r="F127" i="10"/>
  <c r="G127" i="10"/>
  <c r="H127" i="10"/>
  <c r="I127" i="10"/>
  <c r="I69" i="10"/>
  <c r="H69" i="10"/>
  <c r="E69" i="10"/>
  <c r="D69" i="10"/>
  <c r="C69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R22" i="10"/>
  <c r="R21" i="10" s="1"/>
  <c r="R20" i="10" s="1"/>
  <c r="R19" i="10" s="1"/>
  <c r="R18" i="10" s="1"/>
  <c r="R17" i="10" s="1"/>
  <c r="R16" i="10" s="1"/>
  <c r="R15" i="10" s="1"/>
  <c r="R14" i="10" s="1"/>
  <c r="R13" i="10" s="1"/>
  <c r="R12" i="10" s="1"/>
  <c r="R11" i="10" s="1"/>
  <c r="R10" i="10" s="1"/>
  <c r="R9" i="10" s="1"/>
  <c r="R8" i="10" s="1"/>
  <c r="R7" i="10" s="1"/>
  <c r="R6" i="10" s="1"/>
  <c r="R5" i="10" s="1"/>
  <c r="R4" i="10" s="1"/>
  <c r="R23" i="10"/>
  <c r="R24" i="10"/>
  <c r="C12" i="10"/>
  <c r="C11" i="10" s="1"/>
  <c r="C10" i="10" s="1"/>
  <c r="C9" i="10" s="1"/>
  <c r="C8" i="10" s="1"/>
  <c r="C7" i="10" s="1"/>
  <c r="C6" i="10" s="1"/>
  <c r="C5" i="10" s="1"/>
  <c r="C4" i="10" s="1"/>
  <c r="C13" i="10"/>
  <c r="I63" i="10"/>
  <c r="H63" i="10"/>
  <c r="F63" i="10"/>
  <c r="K82" i="13" l="1"/>
  <c r="K89" i="13"/>
  <c r="K80" i="13"/>
  <c r="K81" i="13"/>
  <c r="K83" i="13"/>
  <c r="K84" i="13"/>
  <c r="K85" i="13"/>
  <c r="K87" i="13"/>
  <c r="K86" i="13"/>
  <c r="AI50" i="21"/>
  <c r="K158" i="5"/>
  <c r="K146" i="5"/>
  <c r="K145" i="5"/>
  <c r="E142" i="5"/>
  <c r="G142" i="5"/>
  <c r="K46" i="19"/>
  <c r="I55" i="15"/>
  <c r="K55" i="15"/>
  <c r="O23" i="15"/>
  <c r="E60" i="15"/>
  <c r="D60" i="15"/>
  <c r="K60" i="15" s="1"/>
  <c r="D61" i="15"/>
  <c r="K68" i="15"/>
  <c r="K67" i="15"/>
  <c r="K61" i="15"/>
  <c r="K62" i="15"/>
  <c r="K63" i="15"/>
  <c r="K64" i="15"/>
  <c r="K65" i="15"/>
  <c r="K66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G88" i="13"/>
  <c r="K88" i="13" s="1"/>
  <c r="K48" i="11"/>
  <c r="K56" i="11"/>
  <c r="K75" i="11"/>
  <c r="K46" i="11"/>
  <c r="K49" i="11"/>
  <c r="K50" i="11"/>
  <c r="K52" i="11"/>
  <c r="K53" i="11"/>
  <c r="K54" i="11"/>
  <c r="K55" i="11"/>
  <c r="K44" i="11"/>
  <c r="K47" i="11"/>
  <c r="K57" i="11"/>
  <c r="K58" i="11"/>
  <c r="K60" i="11"/>
  <c r="K61" i="11"/>
  <c r="K62" i="11"/>
  <c r="K63" i="11"/>
  <c r="K45" i="11"/>
  <c r="K65" i="11"/>
  <c r="K66" i="11"/>
  <c r="K68" i="11"/>
  <c r="K69" i="11"/>
  <c r="K71" i="11"/>
  <c r="K70" i="11"/>
  <c r="K51" i="11"/>
  <c r="K73" i="11"/>
  <c r="K74" i="11"/>
  <c r="K76" i="11"/>
  <c r="K77" i="11"/>
  <c r="K59" i="11"/>
  <c r="K117" i="10"/>
  <c r="K118" i="10"/>
  <c r="F102" i="10"/>
  <c r="G93" i="10"/>
  <c r="K70" i="10"/>
  <c r="I65" i="20"/>
  <c r="EK15" i="21" s="1"/>
  <c r="H65" i="20"/>
  <c r="EJ15" i="21" s="1"/>
  <c r="G65" i="20"/>
  <c r="EI15" i="21" s="1"/>
  <c r="F65" i="20"/>
  <c r="EH15" i="21" s="1"/>
  <c r="E65" i="20"/>
  <c r="EG15" i="21" s="1"/>
  <c r="D65" i="20"/>
  <c r="EF15" i="21" s="1"/>
  <c r="C65" i="20"/>
  <c r="EE15" i="21" s="1"/>
  <c r="B65" i="20"/>
  <c r="C66" i="20"/>
  <c r="EE16" i="21" s="1"/>
  <c r="D66" i="20"/>
  <c r="EF16" i="21" s="1"/>
  <c r="E66" i="20"/>
  <c r="EG16" i="21" s="1"/>
  <c r="F66" i="20"/>
  <c r="EH16" i="21" s="1"/>
  <c r="I111" i="20"/>
  <c r="EK61" i="21" s="1"/>
  <c r="H111" i="20"/>
  <c r="EJ61" i="21" s="1"/>
  <c r="G111" i="20"/>
  <c r="EI61" i="21" s="1"/>
  <c r="F111" i="20"/>
  <c r="E111" i="20"/>
  <c r="EG61" i="21" s="1"/>
  <c r="D111" i="20"/>
  <c r="EF61" i="21" s="1"/>
  <c r="C111" i="20"/>
  <c r="EE61" i="21" s="1"/>
  <c r="I110" i="20"/>
  <c r="EK60" i="21" s="1"/>
  <c r="H110" i="20"/>
  <c r="EJ60" i="21" s="1"/>
  <c r="G110" i="20"/>
  <c r="EI60" i="21" s="1"/>
  <c r="F110" i="20"/>
  <c r="EH60" i="21" s="1"/>
  <c r="E110" i="20"/>
  <c r="EG60" i="21" s="1"/>
  <c r="D110" i="20"/>
  <c r="EF60" i="21" s="1"/>
  <c r="C110" i="20"/>
  <c r="EE60" i="21" s="1"/>
  <c r="I109" i="20"/>
  <c r="EK59" i="21" s="1"/>
  <c r="H109" i="20"/>
  <c r="EJ59" i="21" s="1"/>
  <c r="G109" i="20"/>
  <c r="EI59" i="21" s="1"/>
  <c r="F109" i="20"/>
  <c r="EH59" i="21" s="1"/>
  <c r="E109" i="20"/>
  <c r="EG59" i="21" s="1"/>
  <c r="D109" i="20"/>
  <c r="EF59" i="21" s="1"/>
  <c r="C109" i="20"/>
  <c r="EE59" i="21" s="1"/>
  <c r="I108" i="20"/>
  <c r="EK58" i="21" s="1"/>
  <c r="H108" i="20"/>
  <c r="EJ58" i="21" s="1"/>
  <c r="G108" i="20"/>
  <c r="EI58" i="21" s="1"/>
  <c r="F108" i="20"/>
  <c r="EH58" i="21" s="1"/>
  <c r="E108" i="20"/>
  <c r="EG58" i="21" s="1"/>
  <c r="D108" i="20"/>
  <c r="EF58" i="21" s="1"/>
  <c r="C108" i="20"/>
  <c r="EE58" i="21" s="1"/>
  <c r="I107" i="20"/>
  <c r="EK57" i="21" s="1"/>
  <c r="H107" i="20"/>
  <c r="EJ57" i="21" s="1"/>
  <c r="G107" i="20"/>
  <c r="EI57" i="21" s="1"/>
  <c r="F107" i="20"/>
  <c r="EH57" i="21" s="1"/>
  <c r="E107" i="20"/>
  <c r="EG57" i="21" s="1"/>
  <c r="D107" i="20"/>
  <c r="C107" i="20"/>
  <c r="EE57" i="21" s="1"/>
  <c r="I106" i="20"/>
  <c r="EK56" i="21" s="1"/>
  <c r="H106" i="20"/>
  <c r="EJ56" i="21" s="1"/>
  <c r="G106" i="20"/>
  <c r="EI56" i="21" s="1"/>
  <c r="F106" i="20"/>
  <c r="EH56" i="21" s="1"/>
  <c r="E106" i="20"/>
  <c r="EG56" i="21" s="1"/>
  <c r="D106" i="20"/>
  <c r="EF56" i="21" s="1"/>
  <c r="C106" i="20"/>
  <c r="EE56" i="21" s="1"/>
  <c r="I105" i="20"/>
  <c r="EK55" i="21" s="1"/>
  <c r="H105" i="20"/>
  <c r="G105" i="20"/>
  <c r="EI55" i="21" s="1"/>
  <c r="F105" i="20"/>
  <c r="EH55" i="21" s="1"/>
  <c r="E105" i="20"/>
  <c r="EG55" i="21" s="1"/>
  <c r="D105" i="20"/>
  <c r="EF55" i="21" s="1"/>
  <c r="C105" i="20"/>
  <c r="EE55" i="21" s="1"/>
  <c r="I104" i="20"/>
  <c r="EK54" i="21" s="1"/>
  <c r="H104" i="20"/>
  <c r="EJ54" i="21" s="1"/>
  <c r="G104" i="20"/>
  <c r="EI54" i="21" s="1"/>
  <c r="F104" i="20"/>
  <c r="EH54" i="21" s="1"/>
  <c r="E104" i="20"/>
  <c r="EG54" i="21" s="1"/>
  <c r="D104" i="20"/>
  <c r="EF54" i="21" s="1"/>
  <c r="C104" i="20"/>
  <c r="EE54" i="21" s="1"/>
  <c r="I103" i="20"/>
  <c r="EK53" i="21" s="1"/>
  <c r="H103" i="20"/>
  <c r="EJ53" i="21" s="1"/>
  <c r="G103" i="20"/>
  <c r="EI53" i="21" s="1"/>
  <c r="F103" i="20"/>
  <c r="EH53" i="21" s="1"/>
  <c r="E103" i="20"/>
  <c r="EG53" i="21" s="1"/>
  <c r="D103" i="20"/>
  <c r="EF53" i="21" s="1"/>
  <c r="C103" i="20"/>
  <c r="EE53" i="21" s="1"/>
  <c r="I102" i="20"/>
  <c r="EK52" i="21" s="1"/>
  <c r="H102" i="20"/>
  <c r="EJ52" i="21" s="1"/>
  <c r="G102" i="20"/>
  <c r="EI52" i="21" s="1"/>
  <c r="F102" i="20"/>
  <c r="EH52" i="21" s="1"/>
  <c r="E102" i="20"/>
  <c r="EG52" i="21" s="1"/>
  <c r="D102" i="20"/>
  <c r="EF52" i="21" s="1"/>
  <c r="C102" i="20"/>
  <c r="EE52" i="21" s="1"/>
  <c r="I101" i="20"/>
  <c r="EK51" i="21" s="1"/>
  <c r="H101" i="20"/>
  <c r="EJ51" i="21" s="1"/>
  <c r="G101" i="20"/>
  <c r="EI51" i="21" s="1"/>
  <c r="F101" i="20"/>
  <c r="EH51" i="21" s="1"/>
  <c r="E101" i="20"/>
  <c r="EG51" i="21" s="1"/>
  <c r="D101" i="20"/>
  <c r="EF51" i="21" s="1"/>
  <c r="C101" i="20"/>
  <c r="EE51" i="21" s="1"/>
  <c r="I100" i="20"/>
  <c r="EK50" i="21" s="1"/>
  <c r="H100" i="20"/>
  <c r="EJ50" i="21" s="1"/>
  <c r="G100" i="20"/>
  <c r="EI50" i="21" s="1"/>
  <c r="F100" i="20"/>
  <c r="EH50" i="21" s="1"/>
  <c r="E100" i="20"/>
  <c r="EG50" i="21" s="1"/>
  <c r="D100" i="20"/>
  <c r="EF50" i="21" s="1"/>
  <c r="C100" i="20"/>
  <c r="EE50" i="21" s="1"/>
  <c r="I99" i="20"/>
  <c r="EK49" i="21" s="1"/>
  <c r="H99" i="20"/>
  <c r="EJ49" i="21" s="1"/>
  <c r="G99" i="20"/>
  <c r="EI49" i="21" s="1"/>
  <c r="F99" i="20"/>
  <c r="EH49" i="21" s="1"/>
  <c r="E99" i="20"/>
  <c r="EG49" i="21" s="1"/>
  <c r="D99" i="20"/>
  <c r="C99" i="20"/>
  <c r="EE49" i="21" s="1"/>
  <c r="I98" i="20"/>
  <c r="EK48" i="21" s="1"/>
  <c r="H98" i="20"/>
  <c r="EJ48" i="21" s="1"/>
  <c r="G98" i="20"/>
  <c r="EI48" i="21" s="1"/>
  <c r="F98" i="20"/>
  <c r="EH48" i="21" s="1"/>
  <c r="E98" i="20"/>
  <c r="EG48" i="21" s="1"/>
  <c r="D98" i="20"/>
  <c r="EF48" i="21" s="1"/>
  <c r="C98" i="20"/>
  <c r="EE48" i="21" s="1"/>
  <c r="I97" i="20"/>
  <c r="EK47" i="21" s="1"/>
  <c r="H97" i="20"/>
  <c r="G97" i="20"/>
  <c r="EI47" i="21" s="1"/>
  <c r="F97" i="20"/>
  <c r="EH47" i="21" s="1"/>
  <c r="E97" i="20"/>
  <c r="EG47" i="21" s="1"/>
  <c r="D97" i="20"/>
  <c r="EF47" i="21" s="1"/>
  <c r="C97" i="20"/>
  <c r="EE47" i="21" s="1"/>
  <c r="I96" i="20"/>
  <c r="EK46" i="21" s="1"/>
  <c r="H96" i="20"/>
  <c r="EJ46" i="21" s="1"/>
  <c r="G96" i="20"/>
  <c r="EI46" i="21" s="1"/>
  <c r="F96" i="20"/>
  <c r="EH46" i="21" s="1"/>
  <c r="E96" i="20"/>
  <c r="EG46" i="21" s="1"/>
  <c r="D96" i="20"/>
  <c r="EF46" i="21" s="1"/>
  <c r="C96" i="20"/>
  <c r="EE46" i="21" s="1"/>
  <c r="I95" i="20"/>
  <c r="EK45" i="21" s="1"/>
  <c r="H95" i="20"/>
  <c r="EJ45" i="21" s="1"/>
  <c r="G95" i="20"/>
  <c r="EI45" i="21" s="1"/>
  <c r="F95" i="20"/>
  <c r="EH45" i="21" s="1"/>
  <c r="E95" i="20"/>
  <c r="EG45" i="21" s="1"/>
  <c r="D95" i="20"/>
  <c r="EF45" i="21" s="1"/>
  <c r="C95" i="20"/>
  <c r="EE45" i="21" s="1"/>
  <c r="I94" i="20"/>
  <c r="EK44" i="21" s="1"/>
  <c r="H94" i="20"/>
  <c r="EJ44" i="21" s="1"/>
  <c r="G94" i="20"/>
  <c r="EI44" i="21" s="1"/>
  <c r="F94" i="20"/>
  <c r="EH44" i="21" s="1"/>
  <c r="E94" i="20"/>
  <c r="EG44" i="21" s="1"/>
  <c r="D94" i="20"/>
  <c r="EF44" i="21" s="1"/>
  <c r="C94" i="20"/>
  <c r="EE44" i="21" s="1"/>
  <c r="I93" i="20"/>
  <c r="EK43" i="21" s="1"/>
  <c r="H93" i="20"/>
  <c r="EJ43" i="21" s="1"/>
  <c r="G93" i="20"/>
  <c r="EI43" i="21" s="1"/>
  <c r="F93" i="20"/>
  <c r="EH43" i="21" s="1"/>
  <c r="E93" i="20"/>
  <c r="EG43" i="21" s="1"/>
  <c r="D93" i="20"/>
  <c r="EF43" i="21" s="1"/>
  <c r="C93" i="20"/>
  <c r="EE43" i="21" s="1"/>
  <c r="I92" i="20"/>
  <c r="EK42" i="21" s="1"/>
  <c r="H92" i="20"/>
  <c r="EJ42" i="21" s="1"/>
  <c r="G92" i="20"/>
  <c r="EI42" i="21" s="1"/>
  <c r="F92" i="20"/>
  <c r="EH42" i="21" s="1"/>
  <c r="E92" i="20"/>
  <c r="EG42" i="21" s="1"/>
  <c r="D92" i="20"/>
  <c r="EF42" i="21" s="1"/>
  <c r="C92" i="20"/>
  <c r="EE42" i="21" s="1"/>
  <c r="I91" i="20"/>
  <c r="EK41" i="21" s="1"/>
  <c r="H91" i="20"/>
  <c r="EJ41" i="21" s="1"/>
  <c r="G91" i="20"/>
  <c r="EI41" i="21" s="1"/>
  <c r="F91" i="20"/>
  <c r="EH41" i="21" s="1"/>
  <c r="E91" i="20"/>
  <c r="EG41" i="21" s="1"/>
  <c r="D91" i="20"/>
  <c r="C91" i="20"/>
  <c r="EE41" i="21" s="1"/>
  <c r="I90" i="20"/>
  <c r="EK40" i="21" s="1"/>
  <c r="H90" i="20"/>
  <c r="EJ40" i="21" s="1"/>
  <c r="G90" i="20"/>
  <c r="EI40" i="21" s="1"/>
  <c r="F90" i="20"/>
  <c r="EH40" i="21" s="1"/>
  <c r="E90" i="20"/>
  <c r="EG40" i="21" s="1"/>
  <c r="D90" i="20"/>
  <c r="EF40" i="21" s="1"/>
  <c r="C90" i="20"/>
  <c r="EE40" i="21" s="1"/>
  <c r="I89" i="20"/>
  <c r="EK39" i="21" s="1"/>
  <c r="H89" i="20"/>
  <c r="G89" i="20"/>
  <c r="EI39" i="21" s="1"/>
  <c r="F89" i="20"/>
  <c r="EH39" i="21" s="1"/>
  <c r="E89" i="20"/>
  <c r="EG39" i="21" s="1"/>
  <c r="D89" i="20"/>
  <c r="EF39" i="21" s="1"/>
  <c r="C89" i="20"/>
  <c r="EE39" i="21" s="1"/>
  <c r="I88" i="20"/>
  <c r="EK38" i="21" s="1"/>
  <c r="H88" i="20"/>
  <c r="EJ38" i="21" s="1"/>
  <c r="G88" i="20"/>
  <c r="EI38" i="21" s="1"/>
  <c r="F88" i="20"/>
  <c r="EH38" i="21" s="1"/>
  <c r="E88" i="20"/>
  <c r="EG38" i="21" s="1"/>
  <c r="D88" i="20"/>
  <c r="EF38" i="21" s="1"/>
  <c r="C88" i="20"/>
  <c r="EE38" i="21" s="1"/>
  <c r="I87" i="20"/>
  <c r="EK37" i="21" s="1"/>
  <c r="H87" i="20"/>
  <c r="EJ37" i="21" s="1"/>
  <c r="G87" i="20"/>
  <c r="EI37" i="21" s="1"/>
  <c r="F87" i="20"/>
  <c r="EH37" i="21" s="1"/>
  <c r="E87" i="20"/>
  <c r="EG37" i="21" s="1"/>
  <c r="D87" i="20"/>
  <c r="EF37" i="21" s="1"/>
  <c r="C87" i="20"/>
  <c r="EE37" i="21" s="1"/>
  <c r="I86" i="20"/>
  <c r="EK36" i="21" s="1"/>
  <c r="H86" i="20"/>
  <c r="EJ36" i="21" s="1"/>
  <c r="G86" i="20"/>
  <c r="EI36" i="21" s="1"/>
  <c r="F86" i="20"/>
  <c r="EH36" i="21" s="1"/>
  <c r="E86" i="20"/>
  <c r="EG36" i="21" s="1"/>
  <c r="D86" i="20"/>
  <c r="EF36" i="21" s="1"/>
  <c r="C86" i="20"/>
  <c r="EE36" i="21" s="1"/>
  <c r="I85" i="20"/>
  <c r="EK35" i="21" s="1"/>
  <c r="H85" i="20"/>
  <c r="EJ35" i="21" s="1"/>
  <c r="G85" i="20"/>
  <c r="EI35" i="21" s="1"/>
  <c r="F85" i="20"/>
  <c r="EH35" i="21" s="1"/>
  <c r="E85" i="20"/>
  <c r="EG35" i="21" s="1"/>
  <c r="D85" i="20"/>
  <c r="EF35" i="21" s="1"/>
  <c r="C85" i="20"/>
  <c r="EE35" i="21" s="1"/>
  <c r="I84" i="20"/>
  <c r="EK34" i="21" s="1"/>
  <c r="H84" i="20"/>
  <c r="EJ34" i="21" s="1"/>
  <c r="G84" i="20"/>
  <c r="EI34" i="21" s="1"/>
  <c r="F84" i="20"/>
  <c r="EH34" i="21" s="1"/>
  <c r="E84" i="20"/>
  <c r="EG34" i="21" s="1"/>
  <c r="D84" i="20"/>
  <c r="EF34" i="21" s="1"/>
  <c r="C84" i="20"/>
  <c r="EE34" i="21" s="1"/>
  <c r="I83" i="20"/>
  <c r="EK33" i="21" s="1"/>
  <c r="H83" i="20"/>
  <c r="EJ33" i="21" s="1"/>
  <c r="G83" i="20"/>
  <c r="EI33" i="21" s="1"/>
  <c r="F83" i="20"/>
  <c r="EH33" i="21" s="1"/>
  <c r="E83" i="20"/>
  <c r="EG33" i="21" s="1"/>
  <c r="D83" i="20"/>
  <c r="EF33" i="21" s="1"/>
  <c r="C83" i="20"/>
  <c r="EE33" i="21" s="1"/>
  <c r="I82" i="20"/>
  <c r="EK32" i="21" s="1"/>
  <c r="H82" i="20"/>
  <c r="EJ32" i="21" s="1"/>
  <c r="G82" i="20"/>
  <c r="EI32" i="21" s="1"/>
  <c r="F82" i="20"/>
  <c r="EH32" i="21" s="1"/>
  <c r="E82" i="20"/>
  <c r="EG32" i="21" s="1"/>
  <c r="D82" i="20"/>
  <c r="EF32" i="21" s="1"/>
  <c r="C82" i="20"/>
  <c r="EE32" i="21" s="1"/>
  <c r="I81" i="20"/>
  <c r="EK31" i="21" s="1"/>
  <c r="H81" i="20"/>
  <c r="EJ31" i="21" s="1"/>
  <c r="G81" i="20"/>
  <c r="EI31" i="21" s="1"/>
  <c r="F81" i="20"/>
  <c r="EH31" i="21" s="1"/>
  <c r="E81" i="20"/>
  <c r="EG31" i="21" s="1"/>
  <c r="D81" i="20"/>
  <c r="EF31" i="21" s="1"/>
  <c r="C81" i="20"/>
  <c r="I80" i="20"/>
  <c r="EK30" i="21" s="1"/>
  <c r="H80" i="20"/>
  <c r="EJ30" i="21" s="1"/>
  <c r="G80" i="20"/>
  <c r="EI30" i="21" s="1"/>
  <c r="F80" i="20"/>
  <c r="EH30" i="21" s="1"/>
  <c r="E80" i="20"/>
  <c r="EG30" i="21" s="1"/>
  <c r="D80" i="20"/>
  <c r="EF30" i="21" s="1"/>
  <c r="C80" i="20"/>
  <c r="EE30" i="21" s="1"/>
  <c r="I79" i="20"/>
  <c r="EK29" i="21" s="1"/>
  <c r="H79" i="20"/>
  <c r="EJ29" i="21" s="1"/>
  <c r="G79" i="20"/>
  <c r="EI29" i="21" s="1"/>
  <c r="F79" i="20"/>
  <c r="E79" i="20"/>
  <c r="EG29" i="21" s="1"/>
  <c r="D79" i="20"/>
  <c r="EF29" i="21" s="1"/>
  <c r="C79" i="20"/>
  <c r="EE29" i="21" s="1"/>
  <c r="I78" i="20"/>
  <c r="EK28" i="21" s="1"/>
  <c r="H78" i="20"/>
  <c r="EJ28" i="21" s="1"/>
  <c r="G78" i="20"/>
  <c r="EI28" i="21" s="1"/>
  <c r="F78" i="20"/>
  <c r="EH28" i="21" s="1"/>
  <c r="E78" i="20"/>
  <c r="EG28" i="21" s="1"/>
  <c r="D78" i="20"/>
  <c r="EF28" i="21" s="1"/>
  <c r="C78" i="20"/>
  <c r="EE28" i="21" s="1"/>
  <c r="I77" i="20"/>
  <c r="EK27" i="21" s="1"/>
  <c r="H77" i="20"/>
  <c r="EJ27" i="21" s="1"/>
  <c r="G77" i="20"/>
  <c r="EI27" i="21" s="1"/>
  <c r="F77" i="20"/>
  <c r="EH27" i="21" s="1"/>
  <c r="E77" i="20"/>
  <c r="EG27" i="21" s="1"/>
  <c r="D77" i="20"/>
  <c r="EF27" i="21" s="1"/>
  <c r="C77" i="20"/>
  <c r="EE27" i="21" s="1"/>
  <c r="I76" i="20"/>
  <c r="EK26" i="21" s="1"/>
  <c r="H76" i="20"/>
  <c r="EJ26" i="21" s="1"/>
  <c r="G76" i="20"/>
  <c r="EI26" i="21" s="1"/>
  <c r="F76" i="20"/>
  <c r="EH26" i="21" s="1"/>
  <c r="E76" i="20"/>
  <c r="EG26" i="21" s="1"/>
  <c r="D76" i="20"/>
  <c r="EF26" i="21" s="1"/>
  <c r="C76" i="20"/>
  <c r="EE26" i="21" s="1"/>
  <c r="I75" i="20"/>
  <c r="EK25" i="21" s="1"/>
  <c r="H75" i="20"/>
  <c r="EJ25" i="21" s="1"/>
  <c r="G75" i="20"/>
  <c r="EI25" i="21" s="1"/>
  <c r="F75" i="20"/>
  <c r="EH25" i="21" s="1"/>
  <c r="E75" i="20"/>
  <c r="EG25" i="21" s="1"/>
  <c r="D75" i="20"/>
  <c r="C75" i="20"/>
  <c r="EE25" i="21" s="1"/>
  <c r="I74" i="20"/>
  <c r="EK24" i="21" s="1"/>
  <c r="H74" i="20"/>
  <c r="EJ24" i="21" s="1"/>
  <c r="G74" i="20"/>
  <c r="EI24" i="21" s="1"/>
  <c r="F74" i="20"/>
  <c r="EH24" i="21" s="1"/>
  <c r="E74" i="20"/>
  <c r="EG24" i="21" s="1"/>
  <c r="D74" i="20"/>
  <c r="EF24" i="21" s="1"/>
  <c r="C74" i="20"/>
  <c r="EE24" i="21" s="1"/>
  <c r="I73" i="20"/>
  <c r="EK23" i="21" s="1"/>
  <c r="H73" i="20"/>
  <c r="EJ23" i="21" s="1"/>
  <c r="G73" i="20"/>
  <c r="EI23" i="21" s="1"/>
  <c r="F73" i="20"/>
  <c r="EH23" i="21" s="1"/>
  <c r="E73" i="20"/>
  <c r="EG23" i="21" s="1"/>
  <c r="D73" i="20"/>
  <c r="EF23" i="21" s="1"/>
  <c r="C73" i="20"/>
  <c r="I72" i="20"/>
  <c r="EK22" i="21" s="1"/>
  <c r="H72" i="20"/>
  <c r="EJ22" i="21" s="1"/>
  <c r="G72" i="20"/>
  <c r="EI22" i="21" s="1"/>
  <c r="F72" i="20"/>
  <c r="EH22" i="21" s="1"/>
  <c r="E72" i="20"/>
  <c r="EG22" i="21" s="1"/>
  <c r="D72" i="20"/>
  <c r="EF22" i="21" s="1"/>
  <c r="C72" i="20"/>
  <c r="EE22" i="21" s="1"/>
  <c r="I71" i="20"/>
  <c r="EK21" i="21" s="1"/>
  <c r="H71" i="20"/>
  <c r="EJ21" i="21" s="1"/>
  <c r="G71" i="20"/>
  <c r="EI21" i="21" s="1"/>
  <c r="F71" i="20"/>
  <c r="EH21" i="21" s="1"/>
  <c r="E71" i="20"/>
  <c r="EG21" i="21" s="1"/>
  <c r="D71" i="20"/>
  <c r="EF21" i="21" s="1"/>
  <c r="C71" i="20"/>
  <c r="EE21" i="21" s="1"/>
  <c r="I70" i="20"/>
  <c r="EK20" i="21" s="1"/>
  <c r="H70" i="20"/>
  <c r="EJ20" i="21" s="1"/>
  <c r="G70" i="20"/>
  <c r="EI20" i="21" s="1"/>
  <c r="F70" i="20"/>
  <c r="EH20" i="21" s="1"/>
  <c r="E70" i="20"/>
  <c r="EG20" i="21" s="1"/>
  <c r="D70" i="20"/>
  <c r="EF20" i="21" s="1"/>
  <c r="C70" i="20"/>
  <c r="EE20" i="21" s="1"/>
  <c r="I69" i="20"/>
  <c r="EK19" i="21" s="1"/>
  <c r="H69" i="20"/>
  <c r="EJ19" i="21" s="1"/>
  <c r="G69" i="20"/>
  <c r="EI19" i="21" s="1"/>
  <c r="F69" i="20"/>
  <c r="EH19" i="21" s="1"/>
  <c r="E69" i="20"/>
  <c r="EG19" i="21" s="1"/>
  <c r="D69" i="20"/>
  <c r="EF19" i="21" s="1"/>
  <c r="C69" i="20"/>
  <c r="EE19" i="21" s="1"/>
  <c r="I68" i="20"/>
  <c r="EK18" i="21" s="1"/>
  <c r="H68" i="20"/>
  <c r="EJ18" i="21" s="1"/>
  <c r="G68" i="20"/>
  <c r="EI18" i="21" s="1"/>
  <c r="F68" i="20"/>
  <c r="EH18" i="21" s="1"/>
  <c r="E68" i="20"/>
  <c r="EG18" i="21" s="1"/>
  <c r="D68" i="20"/>
  <c r="EF18" i="21" s="1"/>
  <c r="C68" i="20"/>
  <c r="EE18" i="21" s="1"/>
  <c r="I67" i="20"/>
  <c r="EK17" i="21" s="1"/>
  <c r="H67" i="20"/>
  <c r="EJ17" i="21" s="1"/>
  <c r="G67" i="20"/>
  <c r="EI17" i="21" s="1"/>
  <c r="F67" i="20"/>
  <c r="EH17" i="21" s="1"/>
  <c r="E67" i="20"/>
  <c r="EG17" i="21" s="1"/>
  <c r="D67" i="20"/>
  <c r="C67" i="20"/>
  <c r="EE17" i="21" s="1"/>
  <c r="I66" i="20"/>
  <c r="EK16" i="21" s="1"/>
  <c r="H66" i="20"/>
  <c r="EJ16" i="21" s="1"/>
  <c r="G66" i="20"/>
  <c r="B111" i="20"/>
  <c r="B110" i="20"/>
  <c r="B109" i="20"/>
  <c r="B108" i="20"/>
  <c r="B107" i="20"/>
  <c r="B106" i="20"/>
  <c r="B105" i="20"/>
  <c r="B104" i="20"/>
  <c r="B103" i="20"/>
  <c r="B102" i="20"/>
  <c r="B101" i="20"/>
  <c r="B100" i="20"/>
  <c r="B99" i="20"/>
  <c r="B98" i="20"/>
  <c r="B97" i="20"/>
  <c r="B96" i="20"/>
  <c r="K95" i="20"/>
  <c r="B95" i="20"/>
  <c r="B94" i="20"/>
  <c r="B93" i="20"/>
  <c r="B92" i="20"/>
  <c r="B91" i="20"/>
  <c r="B90" i="20"/>
  <c r="B89" i="20"/>
  <c r="B88" i="20"/>
  <c r="B87" i="20"/>
  <c r="B86" i="20"/>
  <c r="B85" i="20"/>
  <c r="B84" i="20"/>
  <c r="B83" i="20"/>
  <c r="B82" i="20"/>
  <c r="B81" i="20"/>
  <c r="B80" i="20"/>
  <c r="B79" i="20"/>
  <c r="B78" i="20"/>
  <c r="B77" i="20"/>
  <c r="B76" i="20"/>
  <c r="B75" i="20"/>
  <c r="B74" i="20"/>
  <c r="B73" i="20"/>
  <c r="B72" i="20"/>
  <c r="B71" i="20"/>
  <c r="B70" i="20"/>
  <c r="B69" i="20"/>
  <c r="B68" i="20"/>
  <c r="B67" i="20"/>
  <c r="B66" i="20"/>
  <c r="G65" i="9"/>
  <c r="BJ9" i="21" s="1"/>
  <c r="K67" i="20" l="1"/>
  <c r="EF17" i="21"/>
  <c r="K75" i="20"/>
  <c r="EF25" i="21"/>
  <c r="K91" i="20"/>
  <c r="EF41" i="21"/>
  <c r="K99" i="20"/>
  <c r="EF49" i="21"/>
  <c r="K107" i="20"/>
  <c r="EF57" i="21"/>
  <c r="K73" i="20"/>
  <c r="EE23" i="21"/>
  <c r="K81" i="20"/>
  <c r="EE31" i="21"/>
  <c r="K66" i="20"/>
  <c r="EI16" i="21"/>
  <c r="K83" i="20"/>
  <c r="K79" i="20"/>
  <c r="EH29" i="21"/>
  <c r="K89" i="20"/>
  <c r="EJ39" i="21"/>
  <c r="K97" i="20"/>
  <c r="EJ47" i="21"/>
  <c r="K105" i="20"/>
  <c r="EJ55" i="21"/>
  <c r="K111" i="20"/>
  <c r="EH61" i="21"/>
  <c r="K65" i="20"/>
  <c r="O22" i="15"/>
  <c r="E59" i="15"/>
  <c r="D59" i="15"/>
  <c r="K59" i="15" s="1"/>
  <c r="K69" i="20"/>
  <c r="K77" i="20"/>
  <c r="K85" i="20"/>
  <c r="K93" i="20"/>
  <c r="K101" i="20"/>
  <c r="K109" i="20"/>
  <c r="K82" i="20"/>
  <c r="K90" i="20"/>
  <c r="K74" i="20"/>
  <c r="K71" i="20"/>
  <c r="K78" i="20"/>
  <c r="K80" i="20"/>
  <c r="K86" i="20"/>
  <c r="K87" i="20"/>
  <c r="K103" i="20"/>
  <c r="K70" i="20"/>
  <c r="K72" i="20"/>
  <c r="K68" i="20"/>
  <c r="K76" i="20"/>
  <c r="K84" i="20"/>
  <c r="K88" i="20"/>
  <c r="K92" i="20"/>
  <c r="K94" i="20"/>
  <c r="K96" i="20"/>
  <c r="K98" i="20"/>
  <c r="K100" i="20"/>
  <c r="K102" i="20"/>
  <c r="K104" i="20"/>
  <c r="K106" i="20"/>
  <c r="K108" i="20"/>
  <c r="K110" i="20"/>
  <c r="B105" i="9"/>
  <c r="C105" i="9"/>
  <c r="BF49" i="21" s="1"/>
  <c r="D105" i="9"/>
  <c r="BG49" i="21" s="1"/>
  <c r="E105" i="9"/>
  <c r="BH49" i="21" s="1"/>
  <c r="F105" i="9"/>
  <c r="BI49" i="21" s="1"/>
  <c r="G105" i="9"/>
  <c r="H105" i="9"/>
  <c r="BK49" i="21" s="1"/>
  <c r="I105" i="9"/>
  <c r="BL49" i="21" s="1"/>
  <c r="B106" i="9"/>
  <c r="C106" i="9"/>
  <c r="BF50" i="21" s="1"/>
  <c r="D106" i="9"/>
  <c r="BG50" i="21" s="1"/>
  <c r="E106" i="9"/>
  <c r="BH50" i="21" s="1"/>
  <c r="F106" i="9"/>
  <c r="BI50" i="21" s="1"/>
  <c r="G106" i="9"/>
  <c r="BJ50" i="21" s="1"/>
  <c r="H106" i="9"/>
  <c r="BK50" i="21" s="1"/>
  <c r="I106" i="9"/>
  <c r="BL50" i="21" s="1"/>
  <c r="B107" i="9"/>
  <c r="C107" i="9"/>
  <c r="BF51" i="21" s="1"/>
  <c r="D107" i="9"/>
  <c r="BG51" i="21" s="1"/>
  <c r="E107" i="9"/>
  <c r="BH51" i="21" s="1"/>
  <c r="F107" i="9"/>
  <c r="BI51" i="21" s="1"/>
  <c r="G107" i="9"/>
  <c r="BJ51" i="21" s="1"/>
  <c r="H107" i="9"/>
  <c r="BK51" i="21" s="1"/>
  <c r="I107" i="9"/>
  <c r="BL51" i="21" s="1"/>
  <c r="B108" i="9"/>
  <c r="C108" i="9"/>
  <c r="BF52" i="21" s="1"/>
  <c r="D108" i="9"/>
  <c r="BG52" i="21" s="1"/>
  <c r="E108" i="9"/>
  <c r="BH52" i="21" s="1"/>
  <c r="F108" i="9"/>
  <c r="BI52" i="21" s="1"/>
  <c r="G108" i="9"/>
  <c r="BJ52" i="21" s="1"/>
  <c r="H108" i="9"/>
  <c r="BK52" i="21" s="1"/>
  <c r="I108" i="9"/>
  <c r="BL52" i="21" s="1"/>
  <c r="B109" i="9"/>
  <c r="C109" i="9"/>
  <c r="BF53" i="21" s="1"/>
  <c r="D109" i="9"/>
  <c r="BG53" i="21" s="1"/>
  <c r="E109" i="9"/>
  <c r="BH53" i="21" s="1"/>
  <c r="F109" i="9"/>
  <c r="BI53" i="21" s="1"/>
  <c r="G109" i="9"/>
  <c r="BJ53" i="21" s="1"/>
  <c r="H109" i="9"/>
  <c r="BK53" i="21" s="1"/>
  <c r="I109" i="9"/>
  <c r="BL53" i="21" s="1"/>
  <c r="B110" i="9"/>
  <c r="C110" i="9"/>
  <c r="D110" i="9"/>
  <c r="BG54" i="21" s="1"/>
  <c r="E110" i="9"/>
  <c r="BH54" i="21" s="1"/>
  <c r="F110" i="9"/>
  <c r="BI54" i="21" s="1"/>
  <c r="G110" i="9"/>
  <c r="BJ54" i="21" s="1"/>
  <c r="H110" i="9"/>
  <c r="BK54" i="21" s="1"/>
  <c r="I110" i="9"/>
  <c r="BL54" i="21" s="1"/>
  <c r="B111" i="9"/>
  <c r="C111" i="9"/>
  <c r="BF55" i="21" s="1"/>
  <c r="D111" i="9"/>
  <c r="BG55" i="21" s="1"/>
  <c r="E111" i="9"/>
  <c r="BH55" i="21" s="1"/>
  <c r="F111" i="9"/>
  <c r="BI55" i="21" s="1"/>
  <c r="G111" i="9"/>
  <c r="BJ55" i="21" s="1"/>
  <c r="H111" i="9"/>
  <c r="BK55" i="21" s="1"/>
  <c r="I111" i="9"/>
  <c r="BL55" i="21" s="1"/>
  <c r="B112" i="9"/>
  <c r="C112" i="9"/>
  <c r="BF56" i="21" s="1"/>
  <c r="D112" i="9"/>
  <c r="BG56" i="21" s="1"/>
  <c r="E112" i="9"/>
  <c r="BH56" i="21" s="1"/>
  <c r="F112" i="9"/>
  <c r="BI56" i="21" s="1"/>
  <c r="G112" i="9"/>
  <c r="BJ56" i="21" s="1"/>
  <c r="H112" i="9"/>
  <c r="BK56" i="21" s="1"/>
  <c r="I112" i="9"/>
  <c r="BL56" i="21" s="1"/>
  <c r="B113" i="9"/>
  <c r="C113" i="9"/>
  <c r="BF57" i="21" s="1"/>
  <c r="D113" i="9"/>
  <c r="BG57" i="21" s="1"/>
  <c r="E113" i="9"/>
  <c r="BH57" i="21" s="1"/>
  <c r="F113" i="9"/>
  <c r="BI57" i="21" s="1"/>
  <c r="G113" i="9"/>
  <c r="BJ57" i="21" s="1"/>
  <c r="H113" i="9"/>
  <c r="BK57" i="21" s="1"/>
  <c r="I113" i="9"/>
  <c r="BL57" i="21" s="1"/>
  <c r="B114" i="9"/>
  <c r="C114" i="9"/>
  <c r="BF58" i="21" s="1"/>
  <c r="D114" i="9"/>
  <c r="BG58" i="21" s="1"/>
  <c r="E114" i="9"/>
  <c r="BH58" i="21" s="1"/>
  <c r="F114" i="9"/>
  <c r="BI58" i="21" s="1"/>
  <c r="G114" i="9"/>
  <c r="BJ58" i="21" s="1"/>
  <c r="H114" i="9"/>
  <c r="BK58" i="21" s="1"/>
  <c r="I114" i="9"/>
  <c r="BL58" i="21" s="1"/>
  <c r="B115" i="9"/>
  <c r="C115" i="9"/>
  <c r="BF59" i="21" s="1"/>
  <c r="D115" i="9"/>
  <c r="BG59" i="21" s="1"/>
  <c r="E115" i="9"/>
  <c r="BH59" i="21" s="1"/>
  <c r="F115" i="9"/>
  <c r="BI59" i="21" s="1"/>
  <c r="G115" i="9"/>
  <c r="BJ59" i="21" s="1"/>
  <c r="H115" i="9"/>
  <c r="BK59" i="21" s="1"/>
  <c r="I115" i="9"/>
  <c r="BL59" i="21" s="1"/>
  <c r="D64" i="9"/>
  <c r="BG8" i="21" s="1"/>
  <c r="C64" i="9"/>
  <c r="BF8" i="21" s="1"/>
  <c r="I68" i="1"/>
  <c r="H68" i="1"/>
  <c r="G68" i="1"/>
  <c r="F68" i="1"/>
  <c r="E68" i="1"/>
  <c r="D68" i="1"/>
  <c r="C68" i="1"/>
  <c r="C25" i="2"/>
  <c r="D25" i="2"/>
  <c r="E25" i="2"/>
  <c r="F25" i="2"/>
  <c r="G25" i="2"/>
  <c r="H25" i="2"/>
  <c r="I25" i="2"/>
  <c r="C26" i="2"/>
  <c r="D26" i="2"/>
  <c r="E26" i="2"/>
  <c r="F26" i="2"/>
  <c r="G26" i="2"/>
  <c r="H26" i="2"/>
  <c r="I26" i="2"/>
  <c r="C27" i="2"/>
  <c r="D27" i="2"/>
  <c r="E27" i="2"/>
  <c r="F27" i="2"/>
  <c r="G27" i="2"/>
  <c r="H27" i="2"/>
  <c r="I27" i="2"/>
  <c r="C28" i="2"/>
  <c r="D28" i="2"/>
  <c r="E28" i="2"/>
  <c r="F28" i="2"/>
  <c r="G28" i="2"/>
  <c r="H28" i="2"/>
  <c r="I28" i="2"/>
  <c r="C29" i="2"/>
  <c r="D29" i="2"/>
  <c r="E29" i="2"/>
  <c r="F29" i="2"/>
  <c r="G29" i="2"/>
  <c r="H29" i="2"/>
  <c r="I29" i="2"/>
  <c r="C30" i="2"/>
  <c r="D30" i="2"/>
  <c r="E30" i="2"/>
  <c r="F30" i="2"/>
  <c r="G30" i="2"/>
  <c r="H30" i="2"/>
  <c r="I30" i="2"/>
  <c r="C31" i="2"/>
  <c r="D31" i="2"/>
  <c r="E31" i="2"/>
  <c r="F31" i="2"/>
  <c r="G31" i="2"/>
  <c r="H31" i="2"/>
  <c r="I31" i="2"/>
  <c r="C32" i="2"/>
  <c r="D32" i="2"/>
  <c r="E32" i="2"/>
  <c r="F32" i="2"/>
  <c r="G32" i="2"/>
  <c r="H32" i="2"/>
  <c r="I32" i="2"/>
  <c r="C33" i="2"/>
  <c r="D33" i="2"/>
  <c r="E33" i="2"/>
  <c r="F33" i="2"/>
  <c r="G33" i="2"/>
  <c r="H33" i="2"/>
  <c r="I33" i="2"/>
  <c r="C34" i="2"/>
  <c r="D34" i="2"/>
  <c r="E34" i="2"/>
  <c r="F34" i="2"/>
  <c r="G34" i="2"/>
  <c r="H34" i="2"/>
  <c r="I34" i="2"/>
  <c r="C35" i="2"/>
  <c r="D35" i="2"/>
  <c r="E35" i="2"/>
  <c r="F35" i="2"/>
  <c r="G35" i="2"/>
  <c r="H35" i="2"/>
  <c r="I35" i="2"/>
  <c r="C36" i="2"/>
  <c r="D36" i="2"/>
  <c r="E36" i="2"/>
  <c r="F36" i="2"/>
  <c r="G36" i="2"/>
  <c r="H36" i="2"/>
  <c r="I36" i="2"/>
  <c r="I24" i="2"/>
  <c r="H24" i="2"/>
  <c r="G24" i="2"/>
  <c r="F24" i="2"/>
  <c r="E24" i="2"/>
  <c r="D24" i="2"/>
  <c r="C24" i="2"/>
  <c r="I100" i="3"/>
  <c r="H100" i="3"/>
  <c r="G100" i="3"/>
  <c r="F100" i="3"/>
  <c r="E100" i="3"/>
  <c r="D100" i="3"/>
  <c r="C100" i="3"/>
  <c r="I91" i="4"/>
  <c r="H91" i="4"/>
  <c r="G91" i="4"/>
  <c r="F91" i="4"/>
  <c r="E91" i="4"/>
  <c r="D91" i="4"/>
  <c r="C91" i="4"/>
  <c r="I91" i="5"/>
  <c r="H91" i="5"/>
  <c r="G91" i="5"/>
  <c r="F91" i="5"/>
  <c r="E91" i="5"/>
  <c r="D91" i="5"/>
  <c r="C91" i="5"/>
  <c r="C68" i="6"/>
  <c r="B68" i="6"/>
  <c r="D68" i="6"/>
  <c r="E68" i="6"/>
  <c r="F68" i="6"/>
  <c r="G68" i="6"/>
  <c r="H68" i="6"/>
  <c r="I68" i="6"/>
  <c r="I47" i="7"/>
  <c r="H47" i="7"/>
  <c r="G47" i="7"/>
  <c r="F47" i="7"/>
  <c r="E47" i="7"/>
  <c r="D47" i="7"/>
  <c r="C47" i="7"/>
  <c r="C59" i="8"/>
  <c r="AY17" i="21" s="1"/>
  <c r="D59" i="8"/>
  <c r="AZ17" i="21" s="1"/>
  <c r="E59" i="8"/>
  <c r="BA17" i="21" s="1"/>
  <c r="F59" i="8"/>
  <c r="BB17" i="21" s="1"/>
  <c r="G59" i="8"/>
  <c r="BC17" i="21" s="1"/>
  <c r="H59" i="8"/>
  <c r="BD17" i="21" s="1"/>
  <c r="I59" i="8"/>
  <c r="BE17" i="21" s="1"/>
  <c r="C60" i="8"/>
  <c r="AY18" i="21" s="1"/>
  <c r="D60" i="8"/>
  <c r="AZ18" i="21" s="1"/>
  <c r="E60" i="8"/>
  <c r="BA18" i="21" s="1"/>
  <c r="F60" i="8"/>
  <c r="BB18" i="21" s="1"/>
  <c r="G60" i="8"/>
  <c r="BC18" i="21" s="1"/>
  <c r="H60" i="8"/>
  <c r="BD18" i="21" s="1"/>
  <c r="I60" i="8"/>
  <c r="BE18" i="21" s="1"/>
  <c r="C61" i="8"/>
  <c r="AY19" i="21" s="1"/>
  <c r="D61" i="8"/>
  <c r="E61" i="8"/>
  <c r="BA19" i="21" s="1"/>
  <c r="F61" i="8"/>
  <c r="BB19" i="21" s="1"/>
  <c r="G61" i="8"/>
  <c r="BC19" i="21" s="1"/>
  <c r="H61" i="8"/>
  <c r="BD19" i="21" s="1"/>
  <c r="I61" i="8"/>
  <c r="BE19" i="21" s="1"/>
  <c r="C62" i="8"/>
  <c r="AY20" i="21" s="1"/>
  <c r="D62" i="8"/>
  <c r="AZ20" i="21" s="1"/>
  <c r="E62" i="8"/>
  <c r="F62" i="8"/>
  <c r="BB20" i="21" s="1"/>
  <c r="G62" i="8"/>
  <c r="BC20" i="21" s="1"/>
  <c r="H62" i="8"/>
  <c r="BD20" i="21" s="1"/>
  <c r="I62" i="8"/>
  <c r="BE20" i="21" s="1"/>
  <c r="C63" i="8"/>
  <c r="AY21" i="21" s="1"/>
  <c r="D63" i="8"/>
  <c r="AZ21" i="21" s="1"/>
  <c r="E63" i="8"/>
  <c r="BA21" i="21" s="1"/>
  <c r="F63" i="8"/>
  <c r="G63" i="8"/>
  <c r="BC21" i="21" s="1"/>
  <c r="H63" i="8"/>
  <c r="BD21" i="21" s="1"/>
  <c r="I63" i="8"/>
  <c r="BE21" i="21" s="1"/>
  <c r="C64" i="8"/>
  <c r="AY22" i="21" s="1"/>
  <c r="D64" i="8"/>
  <c r="AZ22" i="21" s="1"/>
  <c r="E64" i="8"/>
  <c r="BA22" i="21" s="1"/>
  <c r="F64" i="8"/>
  <c r="BB22" i="21" s="1"/>
  <c r="G64" i="8"/>
  <c r="BC22" i="21" s="1"/>
  <c r="H64" i="8"/>
  <c r="BD22" i="21" s="1"/>
  <c r="I64" i="8"/>
  <c r="BE22" i="21" s="1"/>
  <c r="C65" i="8"/>
  <c r="AY23" i="21" s="1"/>
  <c r="D65" i="8"/>
  <c r="AZ23" i="21" s="1"/>
  <c r="E65" i="8"/>
  <c r="BA23" i="21" s="1"/>
  <c r="F65" i="8"/>
  <c r="BB23" i="21" s="1"/>
  <c r="G65" i="8"/>
  <c r="BC23" i="21" s="1"/>
  <c r="H65" i="8"/>
  <c r="I65" i="8"/>
  <c r="BE23" i="21" s="1"/>
  <c r="C66" i="8"/>
  <c r="AY24" i="21" s="1"/>
  <c r="D66" i="8"/>
  <c r="AZ24" i="21" s="1"/>
  <c r="E66" i="8"/>
  <c r="BA24" i="21" s="1"/>
  <c r="F66" i="8"/>
  <c r="BB24" i="21" s="1"/>
  <c r="G66" i="8"/>
  <c r="BC24" i="21" s="1"/>
  <c r="H66" i="8"/>
  <c r="BD24" i="21" s="1"/>
  <c r="I66" i="8"/>
  <c r="C67" i="8"/>
  <c r="AY25" i="21" s="1"/>
  <c r="D67" i="8"/>
  <c r="AZ25" i="21" s="1"/>
  <c r="E67" i="8"/>
  <c r="BA25" i="21" s="1"/>
  <c r="F67" i="8"/>
  <c r="BB25" i="21" s="1"/>
  <c r="G67" i="8"/>
  <c r="BC25" i="21" s="1"/>
  <c r="H67" i="8"/>
  <c r="BD25" i="21" s="1"/>
  <c r="I67" i="8"/>
  <c r="BE25" i="21" s="1"/>
  <c r="C68" i="8"/>
  <c r="D68" i="8"/>
  <c r="AZ26" i="21" s="1"/>
  <c r="E68" i="8"/>
  <c r="BA26" i="21" s="1"/>
  <c r="F68" i="8"/>
  <c r="BB26" i="21" s="1"/>
  <c r="G68" i="8"/>
  <c r="BC26" i="21" s="1"/>
  <c r="H68" i="8"/>
  <c r="BD26" i="21" s="1"/>
  <c r="I68" i="8"/>
  <c r="BE26" i="21" s="1"/>
  <c r="C69" i="8"/>
  <c r="AY27" i="21" s="1"/>
  <c r="D69" i="8"/>
  <c r="E69" i="8"/>
  <c r="BA27" i="21" s="1"/>
  <c r="F69" i="8"/>
  <c r="BB27" i="21" s="1"/>
  <c r="G69" i="8"/>
  <c r="BC27" i="21" s="1"/>
  <c r="H69" i="8"/>
  <c r="BD27" i="21" s="1"/>
  <c r="I69" i="8"/>
  <c r="BE27" i="21" s="1"/>
  <c r="C70" i="8"/>
  <c r="AY28" i="21" s="1"/>
  <c r="D70" i="8"/>
  <c r="AZ28" i="21" s="1"/>
  <c r="E70" i="8"/>
  <c r="F70" i="8"/>
  <c r="BB28" i="21" s="1"/>
  <c r="G70" i="8"/>
  <c r="BC28" i="21" s="1"/>
  <c r="H70" i="8"/>
  <c r="BD28" i="21" s="1"/>
  <c r="I70" i="8"/>
  <c r="BE28" i="21" s="1"/>
  <c r="C71" i="8"/>
  <c r="AY29" i="21" s="1"/>
  <c r="D71" i="8"/>
  <c r="AZ29" i="21" s="1"/>
  <c r="E71" i="8"/>
  <c r="BA29" i="21" s="1"/>
  <c r="F71" i="8"/>
  <c r="G71" i="8"/>
  <c r="BC29" i="21" s="1"/>
  <c r="H71" i="8"/>
  <c r="BD29" i="21" s="1"/>
  <c r="I71" i="8"/>
  <c r="BE29" i="21" s="1"/>
  <c r="C72" i="8"/>
  <c r="AY30" i="21" s="1"/>
  <c r="D72" i="8"/>
  <c r="AZ30" i="21" s="1"/>
  <c r="E72" i="8"/>
  <c r="BA30" i="21" s="1"/>
  <c r="F72" i="8"/>
  <c r="BB30" i="21" s="1"/>
  <c r="G72" i="8"/>
  <c r="H72" i="8"/>
  <c r="BD30" i="21" s="1"/>
  <c r="I72" i="8"/>
  <c r="BE30" i="21" s="1"/>
  <c r="C73" i="8"/>
  <c r="AY31" i="21" s="1"/>
  <c r="D73" i="8"/>
  <c r="AZ31" i="21" s="1"/>
  <c r="E73" i="8"/>
  <c r="BA31" i="21" s="1"/>
  <c r="F73" i="8"/>
  <c r="BB31" i="21" s="1"/>
  <c r="G73" i="8"/>
  <c r="BC31" i="21" s="1"/>
  <c r="H73" i="8"/>
  <c r="I73" i="8"/>
  <c r="BE31" i="21" s="1"/>
  <c r="C74" i="8"/>
  <c r="AY32" i="21" s="1"/>
  <c r="D74" i="8"/>
  <c r="AZ32" i="21" s="1"/>
  <c r="E74" i="8"/>
  <c r="BA32" i="21" s="1"/>
  <c r="F74" i="8"/>
  <c r="BB32" i="21" s="1"/>
  <c r="G74" i="8"/>
  <c r="BC32" i="21" s="1"/>
  <c r="H74" i="8"/>
  <c r="BD32" i="21" s="1"/>
  <c r="I74" i="8"/>
  <c r="C75" i="8"/>
  <c r="AY33" i="21" s="1"/>
  <c r="D75" i="8"/>
  <c r="E75" i="8"/>
  <c r="BA33" i="21" s="1"/>
  <c r="F75" i="8"/>
  <c r="BB33" i="21" s="1"/>
  <c r="G75" i="8"/>
  <c r="BC33" i="21" s="1"/>
  <c r="H75" i="8"/>
  <c r="BD33" i="21" s="1"/>
  <c r="I75" i="8"/>
  <c r="BE33" i="21" s="1"/>
  <c r="C76" i="8"/>
  <c r="D76" i="8"/>
  <c r="AZ34" i="21" s="1"/>
  <c r="E76" i="8"/>
  <c r="BA34" i="21" s="1"/>
  <c r="F76" i="8"/>
  <c r="BB34" i="21" s="1"/>
  <c r="G76" i="8"/>
  <c r="BC34" i="21" s="1"/>
  <c r="H76" i="8"/>
  <c r="BD34" i="21" s="1"/>
  <c r="I76" i="8"/>
  <c r="BE34" i="21" s="1"/>
  <c r="C77" i="8"/>
  <c r="AY35" i="21" s="1"/>
  <c r="D77" i="8"/>
  <c r="E77" i="8"/>
  <c r="BA35" i="21" s="1"/>
  <c r="F77" i="8"/>
  <c r="BB35" i="21" s="1"/>
  <c r="G77" i="8"/>
  <c r="BC35" i="21" s="1"/>
  <c r="H77" i="8"/>
  <c r="BD35" i="21" s="1"/>
  <c r="I77" i="8"/>
  <c r="BE35" i="21" s="1"/>
  <c r="C78" i="8"/>
  <c r="AY36" i="21" s="1"/>
  <c r="D78" i="8"/>
  <c r="AZ36" i="21" s="1"/>
  <c r="E78" i="8"/>
  <c r="F78" i="8"/>
  <c r="BB36" i="21" s="1"/>
  <c r="G78" i="8"/>
  <c r="BC36" i="21" s="1"/>
  <c r="H78" i="8"/>
  <c r="BD36" i="21" s="1"/>
  <c r="I78" i="8"/>
  <c r="BE36" i="21" s="1"/>
  <c r="C79" i="8"/>
  <c r="AY37" i="21" s="1"/>
  <c r="D79" i="8"/>
  <c r="AZ37" i="21" s="1"/>
  <c r="E79" i="8"/>
  <c r="BA37" i="21" s="1"/>
  <c r="F79" i="8"/>
  <c r="BB37" i="21" s="1"/>
  <c r="G79" i="8"/>
  <c r="BC37" i="21" s="1"/>
  <c r="H79" i="8"/>
  <c r="BD37" i="21" s="1"/>
  <c r="I79" i="8"/>
  <c r="BE37" i="21" s="1"/>
  <c r="C80" i="8"/>
  <c r="AY38" i="21" s="1"/>
  <c r="D80" i="8"/>
  <c r="AZ38" i="21" s="1"/>
  <c r="E80" i="8"/>
  <c r="BA38" i="21" s="1"/>
  <c r="F80" i="8"/>
  <c r="BB38" i="21" s="1"/>
  <c r="G80" i="8"/>
  <c r="H80" i="8"/>
  <c r="BD38" i="21" s="1"/>
  <c r="I80" i="8"/>
  <c r="BE38" i="21" s="1"/>
  <c r="C81" i="8"/>
  <c r="AY39" i="21" s="1"/>
  <c r="D81" i="8"/>
  <c r="AZ39" i="21" s="1"/>
  <c r="E81" i="8"/>
  <c r="BA39" i="21" s="1"/>
  <c r="F81" i="8"/>
  <c r="BB39" i="21" s="1"/>
  <c r="G81" i="8"/>
  <c r="BC39" i="21" s="1"/>
  <c r="H81" i="8"/>
  <c r="I81" i="8"/>
  <c r="BE39" i="21" s="1"/>
  <c r="C82" i="8"/>
  <c r="D82" i="8"/>
  <c r="AZ40" i="21" s="1"/>
  <c r="E82" i="8"/>
  <c r="BA40" i="21" s="1"/>
  <c r="F82" i="8"/>
  <c r="BB40" i="21" s="1"/>
  <c r="G82" i="8"/>
  <c r="BC40" i="21" s="1"/>
  <c r="H82" i="8"/>
  <c r="BD40" i="21" s="1"/>
  <c r="I82" i="8"/>
  <c r="BE40" i="21" s="1"/>
  <c r="C83" i="8"/>
  <c r="AY41" i="21" s="1"/>
  <c r="D83" i="8"/>
  <c r="E83" i="8"/>
  <c r="BA41" i="21" s="1"/>
  <c r="F83" i="8"/>
  <c r="BB41" i="21" s="1"/>
  <c r="G83" i="8"/>
  <c r="BC41" i="21" s="1"/>
  <c r="H83" i="8"/>
  <c r="BD41" i="21" s="1"/>
  <c r="I83" i="8"/>
  <c r="BE41" i="21" s="1"/>
  <c r="C84" i="8"/>
  <c r="D84" i="8"/>
  <c r="AZ42" i="21" s="1"/>
  <c r="E84" i="8"/>
  <c r="BA42" i="21" s="1"/>
  <c r="F84" i="8"/>
  <c r="BB42" i="21" s="1"/>
  <c r="G84" i="8"/>
  <c r="BC42" i="21" s="1"/>
  <c r="H84" i="8"/>
  <c r="BD42" i="21" s="1"/>
  <c r="I84" i="8"/>
  <c r="BE42" i="21" s="1"/>
  <c r="C85" i="8"/>
  <c r="AY43" i="21" s="1"/>
  <c r="D85" i="8"/>
  <c r="E85" i="8"/>
  <c r="BA43" i="21" s="1"/>
  <c r="F85" i="8"/>
  <c r="BB43" i="21" s="1"/>
  <c r="G85" i="8"/>
  <c r="BC43" i="21" s="1"/>
  <c r="H85" i="8"/>
  <c r="BD43" i="21" s="1"/>
  <c r="I85" i="8"/>
  <c r="BE43" i="21" s="1"/>
  <c r="C86" i="8"/>
  <c r="AY44" i="21" s="1"/>
  <c r="D86" i="8"/>
  <c r="AZ44" i="21" s="1"/>
  <c r="E86" i="8"/>
  <c r="F86" i="8"/>
  <c r="BB44" i="21" s="1"/>
  <c r="G86" i="8"/>
  <c r="BC44" i="21" s="1"/>
  <c r="H86" i="8"/>
  <c r="BD44" i="21" s="1"/>
  <c r="I86" i="8"/>
  <c r="BE44" i="21" s="1"/>
  <c r="C87" i="8"/>
  <c r="AY45" i="21" s="1"/>
  <c r="D87" i="8"/>
  <c r="AZ45" i="21" s="1"/>
  <c r="E87" i="8"/>
  <c r="BA45" i="21" s="1"/>
  <c r="F87" i="8"/>
  <c r="G87" i="8"/>
  <c r="BC45" i="21" s="1"/>
  <c r="H87" i="8"/>
  <c r="BD45" i="21" s="1"/>
  <c r="I87" i="8"/>
  <c r="BE45" i="21" s="1"/>
  <c r="C88" i="8"/>
  <c r="AY46" i="21" s="1"/>
  <c r="D88" i="8"/>
  <c r="AZ46" i="21" s="1"/>
  <c r="E88" i="8"/>
  <c r="BA46" i="21" s="1"/>
  <c r="F88" i="8"/>
  <c r="BB46" i="21" s="1"/>
  <c r="G88" i="8"/>
  <c r="H88" i="8"/>
  <c r="BD46" i="21" s="1"/>
  <c r="I88" i="8"/>
  <c r="BE46" i="21" s="1"/>
  <c r="C89" i="8"/>
  <c r="AY47" i="21" s="1"/>
  <c r="D89" i="8"/>
  <c r="AZ47" i="21" s="1"/>
  <c r="E89" i="8"/>
  <c r="BA47" i="21" s="1"/>
  <c r="F89" i="8"/>
  <c r="BB47" i="21" s="1"/>
  <c r="G89" i="8"/>
  <c r="BC47" i="21" s="1"/>
  <c r="H89" i="8"/>
  <c r="I89" i="8"/>
  <c r="BE47" i="21" s="1"/>
  <c r="C90" i="8"/>
  <c r="D90" i="8"/>
  <c r="AZ48" i="21" s="1"/>
  <c r="E90" i="8"/>
  <c r="BA48" i="21" s="1"/>
  <c r="F90" i="8"/>
  <c r="BB48" i="21" s="1"/>
  <c r="G90" i="8"/>
  <c r="BC48" i="21" s="1"/>
  <c r="H90" i="8"/>
  <c r="BD48" i="21" s="1"/>
  <c r="I90" i="8"/>
  <c r="BE48" i="21" s="1"/>
  <c r="C91" i="8"/>
  <c r="AY49" i="21" s="1"/>
  <c r="D91" i="8"/>
  <c r="E91" i="8"/>
  <c r="BA49" i="21" s="1"/>
  <c r="F91" i="8"/>
  <c r="BB49" i="21" s="1"/>
  <c r="G91" i="8"/>
  <c r="BC49" i="21" s="1"/>
  <c r="H91" i="8"/>
  <c r="BD49" i="21" s="1"/>
  <c r="I91" i="8"/>
  <c r="BE49" i="21" s="1"/>
  <c r="I58" i="8"/>
  <c r="H58" i="8"/>
  <c r="G58" i="8"/>
  <c r="F58" i="8"/>
  <c r="D58" i="8"/>
  <c r="E58" i="8"/>
  <c r="C58" i="8"/>
  <c r="C65" i="9"/>
  <c r="BF9" i="21" s="1"/>
  <c r="D65" i="9"/>
  <c r="BG9" i="21" s="1"/>
  <c r="E65" i="9"/>
  <c r="BH9" i="21" s="1"/>
  <c r="F65" i="9"/>
  <c r="BI9" i="21" s="1"/>
  <c r="H65" i="9"/>
  <c r="BK9" i="21" s="1"/>
  <c r="I65" i="9"/>
  <c r="BL9" i="21" s="1"/>
  <c r="C66" i="9"/>
  <c r="BF10" i="21" s="1"/>
  <c r="D66" i="9"/>
  <c r="BG10" i="21" s="1"/>
  <c r="E66" i="9"/>
  <c r="BH10" i="21" s="1"/>
  <c r="F66" i="9"/>
  <c r="BI10" i="21" s="1"/>
  <c r="G66" i="9"/>
  <c r="BJ10" i="21" s="1"/>
  <c r="H66" i="9"/>
  <c r="BK10" i="21" s="1"/>
  <c r="I66" i="9"/>
  <c r="BL10" i="21" s="1"/>
  <c r="C67" i="9"/>
  <c r="BF11" i="21" s="1"/>
  <c r="D67" i="9"/>
  <c r="BG11" i="21" s="1"/>
  <c r="E67" i="9"/>
  <c r="BH11" i="21" s="1"/>
  <c r="F67" i="9"/>
  <c r="BI11" i="21" s="1"/>
  <c r="G67" i="9"/>
  <c r="BJ11" i="21" s="1"/>
  <c r="H67" i="9"/>
  <c r="BK11" i="21" s="1"/>
  <c r="I67" i="9"/>
  <c r="BL11" i="21" s="1"/>
  <c r="C68" i="9"/>
  <c r="BF12" i="21" s="1"/>
  <c r="D68" i="9"/>
  <c r="BG12" i="21" s="1"/>
  <c r="E68" i="9"/>
  <c r="BH12" i="21" s="1"/>
  <c r="F68" i="9"/>
  <c r="BI12" i="21" s="1"/>
  <c r="G68" i="9"/>
  <c r="BJ12" i="21" s="1"/>
  <c r="H68" i="9"/>
  <c r="BK12" i="21" s="1"/>
  <c r="I68" i="9"/>
  <c r="BL12" i="21" s="1"/>
  <c r="C69" i="9"/>
  <c r="BF13" i="21" s="1"/>
  <c r="D69" i="9"/>
  <c r="BG13" i="21" s="1"/>
  <c r="E69" i="9"/>
  <c r="BH13" i="21" s="1"/>
  <c r="F69" i="9"/>
  <c r="BI13" i="21" s="1"/>
  <c r="G69" i="9"/>
  <c r="BJ13" i="21" s="1"/>
  <c r="H69" i="9"/>
  <c r="BK13" i="21" s="1"/>
  <c r="I69" i="9"/>
  <c r="BL13" i="21" s="1"/>
  <c r="C70" i="9"/>
  <c r="BF14" i="21" s="1"/>
  <c r="D70" i="9"/>
  <c r="BG14" i="21" s="1"/>
  <c r="E70" i="9"/>
  <c r="BH14" i="21" s="1"/>
  <c r="F70" i="9"/>
  <c r="BI14" i="21" s="1"/>
  <c r="G70" i="9"/>
  <c r="BJ14" i="21" s="1"/>
  <c r="H70" i="9"/>
  <c r="BK14" i="21" s="1"/>
  <c r="I70" i="9"/>
  <c r="BL14" i="21" s="1"/>
  <c r="C71" i="9"/>
  <c r="BF15" i="21" s="1"/>
  <c r="D71" i="9"/>
  <c r="BG15" i="21" s="1"/>
  <c r="E71" i="9"/>
  <c r="BH15" i="21" s="1"/>
  <c r="F71" i="9"/>
  <c r="BI15" i="21" s="1"/>
  <c r="G71" i="9"/>
  <c r="BJ15" i="21" s="1"/>
  <c r="H71" i="9"/>
  <c r="BK15" i="21" s="1"/>
  <c r="I71" i="9"/>
  <c r="BL15" i="21" s="1"/>
  <c r="C72" i="9"/>
  <c r="BF16" i="21" s="1"/>
  <c r="D72" i="9"/>
  <c r="BG16" i="21" s="1"/>
  <c r="E72" i="9"/>
  <c r="BH16" i="21" s="1"/>
  <c r="F72" i="9"/>
  <c r="BI16" i="21" s="1"/>
  <c r="G72" i="9"/>
  <c r="BJ16" i="21" s="1"/>
  <c r="H72" i="9"/>
  <c r="BK16" i="21" s="1"/>
  <c r="I72" i="9"/>
  <c r="BL16" i="21" s="1"/>
  <c r="C73" i="9"/>
  <c r="BF17" i="21" s="1"/>
  <c r="D73" i="9"/>
  <c r="BG17" i="21" s="1"/>
  <c r="E73" i="9"/>
  <c r="BH17" i="21" s="1"/>
  <c r="F73" i="9"/>
  <c r="BI17" i="21" s="1"/>
  <c r="G73" i="9"/>
  <c r="BJ17" i="21" s="1"/>
  <c r="H73" i="9"/>
  <c r="BK17" i="21" s="1"/>
  <c r="I73" i="9"/>
  <c r="BL17" i="21" s="1"/>
  <c r="C74" i="9"/>
  <c r="BF18" i="21" s="1"/>
  <c r="D74" i="9"/>
  <c r="BG18" i="21" s="1"/>
  <c r="E74" i="9"/>
  <c r="BH18" i="21" s="1"/>
  <c r="F74" i="9"/>
  <c r="BI18" i="21" s="1"/>
  <c r="G74" i="9"/>
  <c r="BJ18" i="21" s="1"/>
  <c r="H74" i="9"/>
  <c r="BK18" i="21" s="1"/>
  <c r="I74" i="9"/>
  <c r="BL18" i="21" s="1"/>
  <c r="C75" i="9"/>
  <c r="BF19" i="21" s="1"/>
  <c r="D75" i="9"/>
  <c r="E75" i="9"/>
  <c r="BH19" i="21" s="1"/>
  <c r="F75" i="9"/>
  <c r="BI19" i="21" s="1"/>
  <c r="G75" i="9"/>
  <c r="BJ19" i="21" s="1"/>
  <c r="H75" i="9"/>
  <c r="BK19" i="21" s="1"/>
  <c r="I75" i="9"/>
  <c r="BL19" i="21" s="1"/>
  <c r="C76" i="9"/>
  <c r="BF20" i="21" s="1"/>
  <c r="D76" i="9"/>
  <c r="BG20" i="21" s="1"/>
  <c r="E76" i="9"/>
  <c r="BH20" i="21" s="1"/>
  <c r="F76" i="9"/>
  <c r="BI20" i="21" s="1"/>
  <c r="G76" i="9"/>
  <c r="BJ20" i="21" s="1"/>
  <c r="H76" i="9"/>
  <c r="BK20" i="21" s="1"/>
  <c r="I76" i="9"/>
  <c r="BL20" i="21" s="1"/>
  <c r="C77" i="9"/>
  <c r="BF21" i="21" s="1"/>
  <c r="D77" i="9"/>
  <c r="BG21" i="21" s="1"/>
  <c r="E77" i="9"/>
  <c r="BH21" i="21" s="1"/>
  <c r="F77" i="9"/>
  <c r="BI21" i="21" s="1"/>
  <c r="G77" i="9"/>
  <c r="BJ21" i="21" s="1"/>
  <c r="H77" i="9"/>
  <c r="BK21" i="21" s="1"/>
  <c r="I77" i="9"/>
  <c r="BL21" i="21" s="1"/>
  <c r="C78" i="9"/>
  <c r="BF22" i="21" s="1"/>
  <c r="D78" i="9"/>
  <c r="BG22" i="21" s="1"/>
  <c r="E78" i="9"/>
  <c r="BH22" i="21" s="1"/>
  <c r="F78" i="9"/>
  <c r="BI22" i="21" s="1"/>
  <c r="G78" i="9"/>
  <c r="BJ22" i="21" s="1"/>
  <c r="H78" i="9"/>
  <c r="BK22" i="21" s="1"/>
  <c r="I78" i="9"/>
  <c r="BL22" i="21" s="1"/>
  <c r="C79" i="9"/>
  <c r="BF23" i="21" s="1"/>
  <c r="D79" i="9"/>
  <c r="BG23" i="21" s="1"/>
  <c r="E79" i="9"/>
  <c r="BH23" i="21" s="1"/>
  <c r="F79" i="9"/>
  <c r="BI23" i="21" s="1"/>
  <c r="G79" i="9"/>
  <c r="BJ23" i="21" s="1"/>
  <c r="H79" i="9"/>
  <c r="BK23" i="21" s="1"/>
  <c r="I79" i="9"/>
  <c r="BL23" i="21" s="1"/>
  <c r="C80" i="9"/>
  <c r="BF24" i="21" s="1"/>
  <c r="D80" i="9"/>
  <c r="BG24" i="21" s="1"/>
  <c r="E80" i="9"/>
  <c r="BH24" i="21" s="1"/>
  <c r="F80" i="9"/>
  <c r="BI24" i="21" s="1"/>
  <c r="G80" i="9"/>
  <c r="BJ24" i="21" s="1"/>
  <c r="H80" i="9"/>
  <c r="BK24" i="21" s="1"/>
  <c r="I80" i="9"/>
  <c r="BL24" i="21" s="1"/>
  <c r="C81" i="9"/>
  <c r="BF25" i="21" s="1"/>
  <c r="D81" i="9"/>
  <c r="BG25" i="21" s="1"/>
  <c r="E81" i="9"/>
  <c r="BH25" i="21" s="1"/>
  <c r="F81" i="9"/>
  <c r="BI25" i="21" s="1"/>
  <c r="G81" i="9"/>
  <c r="BJ25" i="21" s="1"/>
  <c r="H81" i="9"/>
  <c r="BK25" i="21" s="1"/>
  <c r="I81" i="9"/>
  <c r="BL25" i="21" s="1"/>
  <c r="C82" i="9"/>
  <c r="BF26" i="21" s="1"/>
  <c r="D82" i="9"/>
  <c r="BG26" i="21" s="1"/>
  <c r="E82" i="9"/>
  <c r="BH26" i="21" s="1"/>
  <c r="F82" i="9"/>
  <c r="BI26" i="21" s="1"/>
  <c r="G82" i="9"/>
  <c r="BJ26" i="21" s="1"/>
  <c r="H82" i="9"/>
  <c r="BK26" i="21" s="1"/>
  <c r="I82" i="9"/>
  <c r="BL26" i="21" s="1"/>
  <c r="C83" i="9"/>
  <c r="BF27" i="21" s="1"/>
  <c r="D83" i="9"/>
  <c r="BG27" i="21" s="1"/>
  <c r="E83" i="9"/>
  <c r="BH27" i="21" s="1"/>
  <c r="F83" i="9"/>
  <c r="BI27" i="21" s="1"/>
  <c r="G83" i="9"/>
  <c r="BJ27" i="21" s="1"/>
  <c r="H83" i="9"/>
  <c r="BK27" i="21" s="1"/>
  <c r="I83" i="9"/>
  <c r="BL27" i="21" s="1"/>
  <c r="C84" i="9"/>
  <c r="BF28" i="21" s="1"/>
  <c r="D84" i="9"/>
  <c r="BG28" i="21" s="1"/>
  <c r="E84" i="9"/>
  <c r="F84" i="9"/>
  <c r="BI28" i="21" s="1"/>
  <c r="G84" i="9"/>
  <c r="BJ28" i="21" s="1"/>
  <c r="H84" i="9"/>
  <c r="BK28" i="21" s="1"/>
  <c r="I84" i="9"/>
  <c r="BL28" i="21" s="1"/>
  <c r="C85" i="9"/>
  <c r="BF29" i="21" s="1"/>
  <c r="D85" i="9"/>
  <c r="BG29" i="21" s="1"/>
  <c r="E85" i="9"/>
  <c r="BH29" i="21" s="1"/>
  <c r="F85" i="9"/>
  <c r="G85" i="9"/>
  <c r="BJ29" i="21" s="1"/>
  <c r="H85" i="9"/>
  <c r="BK29" i="21" s="1"/>
  <c r="I85" i="9"/>
  <c r="BL29" i="21" s="1"/>
  <c r="C86" i="9"/>
  <c r="BF30" i="21" s="1"/>
  <c r="D86" i="9"/>
  <c r="BG30" i="21" s="1"/>
  <c r="E86" i="9"/>
  <c r="BH30" i="21" s="1"/>
  <c r="F86" i="9"/>
  <c r="BI30" i="21" s="1"/>
  <c r="G86" i="9"/>
  <c r="BJ30" i="21" s="1"/>
  <c r="H86" i="9"/>
  <c r="BK30" i="21" s="1"/>
  <c r="I86" i="9"/>
  <c r="BL30" i="21" s="1"/>
  <c r="C87" i="9"/>
  <c r="BF31" i="21" s="1"/>
  <c r="D87" i="9"/>
  <c r="BG31" i="21" s="1"/>
  <c r="E87" i="9"/>
  <c r="BH31" i="21" s="1"/>
  <c r="F87" i="9"/>
  <c r="BI31" i="21" s="1"/>
  <c r="G87" i="9"/>
  <c r="BJ31" i="21" s="1"/>
  <c r="H87" i="9"/>
  <c r="I87" i="9"/>
  <c r="BL31" i="21" s="1"/>
  <c r="C88" i="9"/>
  <c r="BF32" i="21" s="1"/>
  <c r="D88" i="9"/>
  <c r="BG32" i="21" s="1"/>
  <c r="E88" i="9"/>
  <c r="BH32" i="21" s="1"/>
  <c r="F88" i="9"/>
  <c r="BI32" i="21" s="1"/>
  <c r="G88" i="9"/>
  <c r="BJ32" i="21" s="1"/>
  <c r="H88" i="9"/>
  <c r="BK32" i="21" s="1"/>
  <c r="I88" i="9"/>
  <c r="BL32" i="21" s="1"/>
  <c r="C89" i="9"/>
  <c r="BF33" i="21" s="1"/>
  <c r="D89" i="9"/>
  <c r="BG33" i="21" s="1"/>
  <c r="E89" i="9"/>
  <c r="BH33" i="21" s="1"/>
  <c r="F89" i="9"/>
  <c r="BI33" i="21" s="1"/>
  <c r="G89" i="9"/>
  <c r="BJ33" i="21" s="1"/>
  <c r="H89" i="9"/>
  <c r="BK33" i="21" s="1"/>
  <c r="I89" i="9"/>
  <c r="C90" i="9"/>
  <c r="D90" i="9"/>
  <c r="BG34" i="21" s="1"/>
  <c r="E90" i="9"/>
  <c r="BH34" i="21" s="1"/>
  <c r="F90" i="9"/>
  <c r="BI34" i="21" s="1"/>
  <c r="G90" i="9"/>
  <c r="BJ34" i="21" s="1"/>
  <c r="H90" i="9"/>
  <c r="BK34" i="21" s="1"/>
  <c r="I90" i="9"/>
  <c r="BL34" i="21" s="1"/>
  <c r="C91" i="9"/>
  <c r="BF35" i="21" s="1"/>
  <c r="D91" i="9"/>
  <c r="E91" i="9"/>
  <c r="BH35" i="21" s="1"/>
  <c r="F91" i="9"/>
  <c r="BI35" i="21" s="1"/>
  <c r="G91" i="9"/>
  <c r="BJ35" i="21" s="1"/>
  <c r="H91" i="9"/>
  <c r="BK35" i="21" s="1"/>
  <c r="I91" i="9"/>
  <c r="BL35" i="21" s="1"/>
  <c r="C92" i="9"/>
  <c r="BF36" i="21" s="1"/>
  <c r="D92" i="9"/>
  <c r="BG36" i="21" s="1"/>
  <c r="E92" i="9"/>
  <c r="F92" i="9"/>
  <c r="BI36" i="21" s="1"/>
  <c r="G92" i="9"/>
  <c r="BJ36" i="21" s="1"/>
  <c r="H92" i="9"/>
  <c r="BK36" i="21" s="1"/>
  <c r="I92" i="9"/>
  <c r="BL36" i="21" s="1"/>
  <c r="C93" i="9"/>
  <c r="BF37" i="21" s="1"/>
  <c r="D93" i="9"/>
  <c r="BG37" i="21" s="1"/>
  <c r="E93" i="9"/>
  <c r="BH37" i="21" s="1"/>
  <c r="F93" i="9"/>
  <c r="G93" i="9"/>
  <c r="BJ37" i="21" s="1"/>
  <c r="H93" i="9"/>
  <c r="BK37" i="21" s="1"/>
  <c r="I93" i="9"/>
  <c r="BL37" i="21" s="1"/>
  <c r="C94" i="9"/>
  <c r="BF38" i="21" s="1"/>
  <c r="D94" i="9"/>
  <c r="BG38" i="21" s="1"/>
  <c r="E94" i="9"/>
  <c r="BH38" i="21" s="1"/>
  <c r="F94" i="9"/>
  <c r="BI38" i="21" s="1"/>
  <c r="G94" i="9"/>
  <c r="BJ38" i="21" s="1"/>
  <c r="H94" i="9"/>
  <c r="BK38" i="21" s="1"/>
  <c r="I94" i="9"/>
  <c r="BL38" i="21" s="1"/>
  <c r="C95" i="9"/>
  <c r="BF39" i="21" s="1"/>
  <c r="D95" i="9"/>
  <c r="BG39" i="21" s="1"/>
  <c r="E95" i="9"/>
  <c r="BH39" i="21" s="1"/>
  <c r="F95" i="9"/>
  <c r="BI39" i="21" s="1"/>
  <c r="G95" i="9"/>
  <c r="BJ39" i="21" s="1"/>
  <c r="H95" i="9"/>
  <c r="I95" i="9"/>
  <c r="BL39" i="21" s="1"/>
  <c r="C96" i="9"/>
  <c r="BF40" i="21" s="1"/>
  <c r="D96" i="9"/>
  <c r="BG40" i="21" s="1"/>
  <c r="E96" i="9"/>
  <c r="BH40" i="21" s="1"/>
  <c r="F96" i="9"/>
  <c r="BI40" i="21" s="1"/>
  <c r="G96" i="9"/>
  <c r="BJ40" i="21" s="1"/>
  <c r="H96" i="9"/>
  <c r="BK40" i="21" s="1"/>
  <c r="I96" i="9"/>
  <c r="BL40" i="21" s="1"/>
  <c r="C97" i="9"/>
  <c r="BF41" i="21" s="1"/>
  <c r="D97" i="9"/>
  <c r="BG41" i="21" s="1"/>
  <c r="E97" i="9"/>
  <c r="F97" i="9"/>
  <c r="BI41" i="21" s="1"/>
  <c r="G97" i="9"/>
  <c r="BJ41" i="21" s="1"/>
  <c r="H97" i="9"/>
  <c r="BK41" i="21" s="1"/>
  <c r="I97" i="9"/>
  <c r="BL41" i="21" s="1"/>
  <c r="C98" i="9"/>
  <c r="D98" i="9"/>
  <c r="BG42" i="21" s="1"/>
  <c r="E98" i="9"/>
  <c r="BH42" i="21" s="1"/>
  <c r="F98" i="9"/>
  <c r="BI42" i="21" s="1"/>
  <c r="G98" i="9"/>
  <c r="BJ42" i="21" s="1"/>
  <c r="H98" i="9"/>
  <c r="BK42" i="21" s="1"/>
  <c r="I98" i="9"/>
  <c r="BL42" i="21" s="1"/>
  <c r="C99" i="9"/>
  <c r="BF43" i="21" s="1"/>
  <c r="D99" i="9"/>
  <c r="E99" i="9"/>
  <c r="BH43" i="21" s="1"/>
  <c r="F99" i="9"/>
  <c r="BI43" i="21" s="1"/>
  <c r="G99" i="9"/>
  <c r="BJ43" i="21" s="1"/>
  <c r="H99" i="9"/>
  <c r="BK43" i="21" s="1"/>
  <c r="I99" i="9"/>
  <c r="BL43" i="21" s="1"/>
  <c r="C100" i="9"/>
  <c r="BF44" i="21" s="1"/>
  <c r="D100" i="9"/>
  <c r="BG44" i="21" s="1"/>
  <c r="E100" i="9"/>
  <c r="BH44" i="21" s="1"/>
  <c r="F100" i="9"/>
  <c r="BI44" i="21" s="1"/>
  <c r="G100" i="9"/>
  <c r="BJ44" i="21" s="1"/>
  <c r="H100" i="9"/>
  <c r="BK44" i="21" s="1"/>
  <c r="I100" i="9"/>
  <c r="BL44" i="21" s="1"/>
  <c r="C101" i="9"/>
  <c r="BF45" i="21" s="1"/>
  <c r="D101" i="9"/>
  <c r="BG45" i="21" s="1"/>
  <c r="E101" i="9"/>
  <c r="BH45" i="21" s="1"/>
  <c r="F101" i="9"/>
  <c r="BI45" i="21" s="1"/>
  <c r="G101" i="9"/>
  <c r="BJ45" i="21" s="1"/>
  <c r="H101" i="9"/>
  <c r="BK45" i="21" s="1"/>
  <c r="I101" i="9"/>
  <c r="BL45" i="21" s="1"/>
  <c r="C102" i="9"/>
  <c r="BF46" i="21" s="1"/>
  <c r="D102" i="9"/>
  <c r="BG46" i="21" s="1"/>
  <c r="E102" i="9"/>
  <c r="BH46" i="21" s="1"/>
  <c r="F102" i="9"/>
  <c r="BI46" i="21" s="1"/>
  <c r="G102" i="9"/>
  <c r="BJ46" i="21" s="1"/>
  <c r="H102" i="9"/>
  <c r="BK46" i="21" s="1"/>
  <c r="I102" i="9"/>
  <c r="BL46" i="21" s="1"/>
  <c r="C103" i="9"/>
  <c r="BF47" i="21" s="1"/>
  <c r="D103" i="9"/>
  <c r="BG47" i="21" s="1"/>
  <c r="E103" i="9"/>
  <c r="BH47" i="21" s="1"/>
  <c r="F103" i="9"/>
  <c r="BI47" i="21" s="1"/>
  <c r="G103" i="9"/>
  <c r="BJ47" i="21" s="1"/>
  <c r="H103" i="9"/>
  <c r="BK47" i="21" s="1"/>
  <c r="I103" i="9"/>
  <c r="BL47" i="21" s="1"/>
  <c r="C104" i="9"/>
  <c r="BF48" i="21" s="1"/>
  <c r="D104" i="9"/>
  <c r="BG48" i="21" s="1"/>
  <c r="E104" i="9"/>
  <c r="BH48" i="21" s="1"/>
  <c r="F104" i="9"/>
  <c r="BI48" i="21" s="1"/>
  <c r="G104" i="9"/>
  <c r="BJ48" i="21" s="1"/>
  <c r="H104" i="9"/>
  <c r="BK48" i="21" s="1"/>
  <c r="I104" i="9"/>
  <c r="BL48" i="21" s="1"/>
  <c r="I64" i="9"/>
  <c r="BL8" i="21" s="1"/>
  <c r="H64" i="9"/>
  <c r="BK8" i="21" s="1"/>
  <c r="G64" i="9"/>
  <c r="BJ8" i="21" s="1"/>
  <c r="F64" i="9"/>
  <c r="BI8" i="21" s="1"/>
  <c r="E64" i="9"/>
  <c r="BH8" i="21" s="1"/>
  <c r="B64" i="9"/>
  <c r="B65" i="9"/>
  <c r="B66" i="9"/>
  <c r="B67" i="9"/>
  <c r="B68" i="9"/>
  <c r="B69" i="9"/>
  <c r="B70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58" i="8"/>
  <c r="K58" i="8"/>
  <c r="B59" i="8"/>
  <c r="B60" i="8"/>
  <c r="B61" i="8"/>
  <c r="B62" i="8"/>
  <c r="B63" i="8"/>
  <c r="B64" i="8"/>
  <c r="B65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O18" i="7"/>
  <c r="D60" i="7" s="1"/>
  <c r="E60" i="7"/>
  <c r="I85" i="7"/>
  <c r="H85" i="7"/>
  <c r="G85" i="7"/>
  <c r="F85" i="7"/>
  <c r="E85" i="7"/>
  <c r="D85" i="7"/>
  <c r="C85" i="7"/>
  <c r="B85" i="7"/>
  <c r="I84" i="7"/>
  <c r="H84" i="7"/>
  <c r="G84" i="7"/>
  <c r="F84" i="7"/>
  <c r="E84" i="7"/>
  <c r="D84" i="7"/>
  <c r="C84" i="7"/>
  <c r="B84" i="7"/>
  <c r="I83" i="7"/>
  <c r="H83" i="7"/>
  <c r="G83" i="7"/>
  <c r="F83" i="7"/>
  <c r="E83" i="7"/>
  <c r="D83" i="7"/>
  <c r="C83" i="7"/>
  <c r="B83" i="7"/>
  <c r="I82" i="7"/>
  <c r="H82" i="7"/>
  <c r="G82" i="7"/>
  <c r="F82" i="7"/>
  <c r="E82" i="7"/>
  <c r="D82" i="7"/>
  <c r="C82" i="7"/>
  <c r="B82" i="7"/>
  <c r="I81" i="7"/>
  <c r="H81" i="7"/>
  <c r="G81" i="7"/>
  <c r="F81" i="7"/>
  <c r="E81" i="7"/>
  <c r="D81" i="7"/>
  <c r="C81" i="7"/>
  <c r="B81" i="7"/>
  <c r="I80" i="7"/>
  <c r="H80" i="7"/>
  <c r="G80" i="7"/>
  <c r="F80" i="7"/>
  <c r="E80" i="7"/>
  <c r="D80" i="7"/>
  <c r="C80" i="7"/>
  <c r="B80" i="7"/>
  <c r="I79" i="7"/>
  <c r="H79" i="7"/>
  <c r="G79" i="7"/>
  <c r="F79" i="7"/>
  <c r="E79" i="7"/>
  <c r="D79" i="7"/>
  <c r="C79" i="7"/>
  <c r="B79" i="7"/>
  <c r="I78" i="7"/>
  <c r="H78" i="7"/>
  <c r="G78" i="7"/>
  <c r="F78" i="7"/>
  <c r="E78" i="7"/>
  <c r="D78" i="7"/>
  <c r="C78" i="7"/>
  <c r="B78" i="7"/>
  <c r="I77" i="7"/>
  <c r="H77" i="7"/>
  <c r="G77" i="7"/>
  <c r="F77" i="7"/>
  <c r="E77" i="7"/>
  <c r="D77" i="7"/>
  <c r="C77" i="7"/>
  <c r="B77" i="7"/>
  <c r="I76" i="7"/>
  <c r="H76" i="7"/>
  <c r="G76" i="7"/>
  <c r="F76" i="7"/>
  <c r="E76" i="7"/>
  <c r="D76" i="7"/>
  <c r="C76" i="7"/>
  <c r="B76" i="7"/>
  <c r="I75" i="7"/>
  <c r="H75" i="7"/>
  <c r="G75" i="7"/>
  <c r="F75" i="7"/>
  <c r="E75" i="7"/>
  <c r="D75" i="7"/>
  <c r="C75" i="7"/>
  <c r="B75" i="7"/>
  <c r="I74" i="7"/>
  <c r="H74" i="7"/>
  <c r="G74" i="7"/>
  <c r="F74" i="7"/>
  <c r="E74" i="7"/>
  <c r="D74" i="7"/>
  <c r="C74" i="7"/>
  <c r="B74" i="7"/>
  <c r="I73" i="7"/>
  <c r="H73" i="7"/>
  <c r="G73" i="7"/>
  <c r="F73" i="7"/>
  <c r="E73" i="7"/>
  <c r="D73" i="7"/>
  <c r="C73" i="7"/>
  <c r="B73" i="7"/>
  <c r="I72" i="7"/>
  <c r="H72" i="7"/>
  <c r="G72" i="7"/>
  <c r="F72" i="7"/>
  <c r="E72" i="7"/>
  <c r="D72" i="7"/>
  <c r="C72" i="7"/>
  <c r="B72" i="7"/>
  <c r="I71" i="7"/>
  <c r="H71" i="7"/>
  <c r="G71" i="7"/>
  <c r="F71" i="7"/>
  <c r="E71" i="7"/>
  <c r="D71" i="7"/>
  <c r="C71" i="7"/>
  <c r="B71" i="7"/>
  <c r="I70" i="7"/>
  <c r="H70" i="7"/>
  <c r="G70" i="7"/>
  <c r="F70" i="7"/>
  <c r="E70" i="7"/>
  <c r="D70" i="7"/>
  <c r="C70" i="7"/>
  <c r="B70" i="7"/>
  <c r="I69" i="7"/>
  <c r="H69" i="7"/>
  <c r="G69" i="7"/>
  <c r="F69" i="7"/>
  <c r="E69" i="7"/>
  <c r="D69" i="7"/>
  <c r="C69" i="7"/>
  <c r="B69" i="7"/>
  <c r="I68" i="7"/>
  <c r="H68" i="7"/>
  <c r="G68" i="7"/>
  <c r="F68" i="7"/>
  <c r="E68" i="7"/>
  <c r="D68" i="7"/>
  <c r="C68" i="7"/>
  <c r="B68" i="7"/>
  <c r="I67" i="7"/>
  <c r="H67" i="7"/>
  <c r="G67" i="7"/>
  <c r="F67" i="7"/>
  <c r="E67" i="7"/>
  <c r="D67" i="7"/>
  <c r="C67" i="7"/>
  <c r="B67" i="7"/>
  <c r="I66" i="7"/>
  <c r="H66" i="7"/>
  <c r="G66" i="7"/>
  <c r="F66" i="7"/>
  <c r="E66" i="7"/>
  <c r="D66" i="7"/>
  <c r="C66" i="7"/>
  <c r="B66" i="7"/>
  <c r="I65" i="7"/>
  <c r="H65" i="7"/>
  <c r="G65" i="7"/>
  <c r="F65" i="7"/>
  <c r="E65" i="7"/>
  <c r="D65" i="7"/>
  <c r="C65" i="7"/>
  <c r="B65" i="7"/>
  <c r="I64" i="7"/>
  <c r="H64" i="7"/>
  <c r="G64" i="7"/>
  <c r="F64" i="7"/>
  <c r="E64" i="7"/>
  <c r="D64" i="7"/>
  <c r="C64" i="7"/>
  <c r="B64" i="7"/>
  <c r="I63" i="7"/>
  <c r="H63" i="7"/>
  <c r="G63" i="7"/>
  <c r="F63" i="7"/>
  <c r="E63" i="7"/>
  <c r="D63" i="7"/>
  <c r="C63" i="7"/>
  <c r="B63" i="7"/>
  <c r="I62" i="7"/>
  <c r="H62" i="7"/>
  <c r="G62" i="7"/>
  <c r="F62" i="7"/>
  <c r="E62" i="7"/>
  <c r="D62" i="7"/>
  <c r="C62" i="7"/>
  <c r="B62" i="7"/>
  <c r="I61" i="7"/>
  <c r="H61" i="7"/>
  <c r="G61" i="7"/>
  <c r="F61" i="7"/>
  <c r="E61" i="7"/>
  <c r="D61" i="7"/>
  <c r="C61" i="7"/>
  <c r="B61" i="7"/>
  <c r="I60" i="7"/>
  <c r="H60" i="7"/>
  <c r="G60" i="7"/>
  <c r="F60" i="7"/>
  <c r="C60" i="7"/>
  <c r="B60" i="7"/>
  <c r="I59" i="7"/>
  <c r="H59" i="7"/>
  <c r="G59" i="7"/>
  <c r="F59" i="7"/>
  <c r="E59" i="7"/>
  <c r="D59" i="7"/>
  <c r="C59" i="7"/>
  <c r="B59" i="7"/>
  <c r="I58" i="7"/>
  <c r="H58" i="7"/>
  <c r="G58" i="7"/>
  <c r="F58" i="7"/>
  <c r="E58" i="7"/>
  <c r="D58" i="7"/>
  <c r="C58" i="7"/>
  <c r="B58" i="7"/>
  <c r="I57" i="7"/>
  <c r="H57" i="7"/>
  <c r="G57" i="7"/>
  <c r="F57" i="7"/>
  <c r="E57" i="7"/>
  <c r="D57" i="7"/>
  <c r="C57" i="7"/>
  <c r="B57" i="7"/>
  <c r="I56" i="7"/>
  <c r="H56" i="7"/>
  <c r="G56" i="7"/>
  <c r="F56" i="7"/>
  <c r="E56" i="7"/>
  <c r="D56" i="7"/>
  <c r="C56" i="7"/>
  <c r="B56" i="7"/>
  <c r="I55" i="7"/>
  <c r="H55" i="7"/>
  <c r="G55" i="7"/>
  <c r="F55" i="7"/>
  <c r="E55" i="7"/>
  <c r="D55" i="7"/>
  <c r="C55" i="7"/>
  <c r="B55" i="7"/>
  <c r="I54" i="7"/>
  <c r="H54" i="7"/>
  <c r="G54" i="7"/>
  <c r="F54" i="7"/>
  <c r="E54" i="7"/>
  <c r="D54" i="7"/>
  <c r="C54" i="7"/>
  <c r="B54" i="7"/>
  <c r="I53" i="7"/>
  <c r="H53" i="7"/>
  <c r="G53" i="7"/>
  <c r="F53" i="7"/>
  <c r="E53" i="7"/>
  <c r="D53" i="7"/>
  <c r="C53" i="7"/>
  <c r="B53" i="7"/>
  <c r="I52" i="7"/>
  <c r="H52" i="7"/>
  <c r="G52" i="7"/>
  <c r="F52" i="7"/>
  <c r="E52" i="7"/>
  <c r="D52" i="7"/>
  <c r="C52" i="7"/>
  <c r="B52" i="7"/>
  <c r="I51" i="7"/>
  <c r="H51" i="7"/>
  <c r="G51" i="7"/>
  <c r="F51" i="7"/>
  <c r="C51" i="7"/>
  <c r="B51" i="7"/>
  <c r="I50" i="7"/>
  <c r="H50" i="7"/>
  <c r="G50" i="7"/>
  <c r="F50" i="7"/>
  <c r="E50" i="7"/>
  <c r="D50" i="7"/>
  <c r="C50" i="7"/>
  <c r="B50" i="7"/>
  <c r="I49" i="7"/>
  <c r="H49" i="7"/>
  <c r="G49" i="7"/>
  <c r="F49" i="7"/>
  <c r="E49" i="7"/>
  <c r="D49" i="7"/>
  <c r="C49" i="7"/>
  <c r="B49" i="7"/>
  <c r="I48" i="7"/>
  <c r="H48" i="7"/>
  <c r="G48" i="7"/>
  <c r="F48" i="7"/>
  <c r="E48" i="7"/>
  <c r="D48" i="7"/>
  <c r="C48" i="7"/>
  <c r="B48" i="7"/>
  <c r="B47" i="7"/>
  <c r="R32" i="6"/>
  <c r="C93" i="6" s="1"/>
  <c r="I94" i="6"/>
  <c r="I124" i="6"/>
  <c r="H124" i="6"/>
  <c r="G124" i="6"/>
  <c r="F124" i="6"/>
  <c r="E124" i="6"/>
  <c r="D124" i="6"/>
  <c r="C124" i="6"/>
  <c r="B124" i="6"/>
  <c r="I123" i="6"/>
  <c r="H123" i="6"/>
  <c r="G123" i="6"/>
  <c r="F123" i="6"/>
  <c r="E123" i="6"/>
  <c r="D123" i="6"/>
  <c r="C123" i="6"/>
  <c r="B123" i="6"/>
  <c r="I122" i="6"/>
  <c r="H122" i="6"/>
  <c r="G122" i="6"/>
  <c r="F122" i="6"/>
  <c r="E122" i="6"/>
  <c r="D122" i="6"/>
  <c r="C122" i="6"/>
  <c r="B122" i="6"/>
  <c r="I121" i="6"/>
  <c r="H121" i="6"/>
  <c r="G121" i="6"/>
  <c r="F121" i="6"/>
  <c r="E121" i="6"/>
  <c r="B121" i="6"/>
  <c r="I120" i="6"/>
  <c r="H120" i="6"/>
  <c r="G120" i="6"/>
  <c r="F120" i="6"/>
  <c r="E120" i="6"/>
  <c r="D120" i="6"/>
  <c r="C120" i="6"/>
  <c r="B120" i="6"/>
  <c r="I119" i="6"/>
  <c r="H119" i="6"/>
  <c r="G119" i="6"/>
  <c r="F119" i="6"/>
  <c r="E119" i="6"/>
  <c r="D119" i="6"/>
  <c r="C119" i="6"/>
  <c r="B119" i="6"/>
  <c r="I118" i="6"/>
  <c r="H118" i="6"/>
  <c r="G118" i="6"/>
  <c r="F118" i="6"/>
  <c r="E118" i="6"/>
  <c r="D118" i="6"/>
  <c r="C118" i="6"/>
  <c r="B118" i="6"/>
  <c r="I117" i="6"/>
  <c r="H117" i="6"/>
  <c r="G117" i="6"/>
  <c r="F117" i="6"/>
  <c r="E117" i="6"/>
  <c r="D117" i="6"/>
  <c r="C117" i="6"/>
  <c r="B117" i="6"/>
  <c r="I116" i="6"/>
  <c r="H116" i="6"/>
  <c r="G116" i="6"/>
  <c r="F116" i="6"/>
  <c r="E116" i="6"/>
  <c r="D116" i="6"/>
  <c r="C116" i="6"/>
  <c r="B116" i="6"/>
  <c r="I115" i="6"/>
  <c r="H115" i="6"/>
  <c r="G115" i="6"/>
  <c r="F115" i="6"/>
  <c r="E115" i="6"/>
  <c r="D115" i="6"/>
  <c r="C115" i="6"/>
  <c r="B115" i="6"/>
  <c r="I114" i="6"/>
  <c r="H114" i="6"/>
  <c r="G114" i="6"/>
  <c r="F114" i="6"/>
  <c r="E114" i="6"/>
  <c r="D114" i="6"/>
  <c r="C114" i="6"/>
  <c r="B114" i="6"/>
  <c r="I113" i="6"/>
  <c r="H113" i="6"/>
  <c r="G113" i="6"/>
  <c r="F113" i="6"/>
  <c r="E113" i="6"/>
  <c r="D113" i="6"/>
  <c r="C113" i="6"/>
  <c r="B113" i="6"/>
  <c r="I112" i="6"/>
  <c r="H112" i="6"/>
  <c r="G112" i="6"/>
  <c r="F112" i="6"/>
  <c r="E112" i="6"/>
  <c r="D112" i="6"/>
  <c r="C112" i="6"/>
  <c r="B112" i="6"/>
  <c r="I111" i="6"/>
  <c r="H111" i="6"/>
  <c r="G111" i="6"/>
  <c r="F111" i="6"/>
  <c r="E111" i="6"/>
  <c r="D111" i="6"/>
  <c r="C111" i="6"/>
  <c r="B111" i="6"/>
  <c r="I110" i="6"/>
  <c r="H110" i="6"/>
  <c r="G110" i="6"/>
  <c r="F110" i="6"/>
  <c r="E110" i="6"/>
  <c r="D110" i="6"/>
  <c r="C110" i="6"/>
  <c r="B110" i="6"/>
  <c r="I109" i="6"/>
  <c r="H109" i="6"/>
  <c r="G109" i="6"/>
  <c r="F109" i="6"/>
  <c r="E109" i="6"/>
  <c r="D109" i="6"/>
  <c r="C109" i="6"/>
  <c r="B109" i="6"/>
  <c r="I108" i="6"/>
  <c r="H108" i="6"/>
  <c r="G108" i="6"/>
  <c r="F108" i="6"/>
  <c r="E108" i="6"/>
  <c r="D108" i="6"/>
  <c r="C108" i="6"/>
  <c r="B108" i="6"/>
  <c r="I107" i="6"/>
  <c r="H107" i="6"/>
  <c r="G107" i="6"/>
  <c r="F107" i="6"/>
  <c r="E107" i="6"/>
  <c r="D107" i="6"/>
  <c r="C107" i="6"/>
  <c r="B107" i="6"/>
  <c r="I106" i="6"/>
  <c r="H106" i="6"/>
  <c r="G106" i="6"/>
  <c r="F106" i="6"/>
  <c r="E106" i="6"/>
  <c r="D106" i="6"/>
  <c r="C106" i="6"/>
  <c r="B106" i="6"/>
  <c r="I105" i="6"/>
  <c r="H105" i="6"/>
  <c r="G105" i="6"/>
  <c r="F105" i="6"/>
  <c r="E105" i="6"/>
  <c r="D105" i="6"/>
  <c r="C105" i="6"/>
  <c r="B105" i="6"/>
  <c r="I104" i="6"/>
  <c r="H104" i="6"/>
  <c r="G104" i="6"/>
  <c r="F104" i="6"/>
  <c r="E104" i="6"/>
  <c r="D104" i="6"/>
  <c r="C104" i="6"/>
  <c r="B104" i="6"/>
  <c r="I103" i="6"/>
  <c r="H103" i="6"/>
  <c r="G103" i="6"/>
  <c r="F103" i="6"/>
  <c r="E103" i="6"/>
  <c r="D103" i="6"/>
  <c r="C103" i="6"/>
  <c r="B103" i="6"/>
  <c r="I102" i="6"/>
  <c r="H102" i="6"/>
  <c r="G102" i="6"/>
  <c r="F102" i="6"/>
  <c r="E102" i="6"/>
  <c r="D102" i="6"/>
  <c r="C102" i="6"/>
  <c r="B102" i="6"/>
  <c r="I101" i="6"/>
  <c r="H101" i="6"/>
  <c r="G101" i="6"/>
  <c r="F101" i="6"/>
  <c r="E101" i="6"/>
  <c r="D101" i="6"/>
  <c r="C101" i="6"/>
  <c r="B101" i="6"/>
  <c r="I100" i="6"/>
  <c r="H100" i="6"/>
  <c r="G100" i="6"/>
  <c r="F100" i="6"/>
  <c r="E100" i="6"/>
  <c r="D100" i="6"/>
  <c r="C100" i="6"/>
  <c r="B100" i="6"/>
  <c r="I99" i="6"/>
  <c r="H99" i="6"/>
  <c r="G99" i="6"/>
  <c r="F99" i="6"/>
  <c r="E99" i="6"/>
  <c r="D99" i="6"/>
  <c r="C99" i="6"/>
  <c r="B99" i="6"/>
  <c r="I98" i="6"/>
  <c r="H98" i="6"/>
  <c r="G98" i="6"/>
  <c r="F98" i="6"/>
  <c r="E98" i="6"/>
  <c r="D98" i="6"/>
  <c r="C98" i="6"/>
  <c r="B98" i="6"/>
  <c r="I97" i="6"/>
  <c r="H97" i="6"/>
  <c r="G97" i="6"/>
  <c r="F97" i="6"/>
  <c r="E97" i="6"/>
  <c r="D97" i="6"/>
  <c r="C97" i="6"/>
  <c r="B97" i="6"/>
  <c r="I96" i="6"/>
  <c r="H96" i="6"/>
  <c r="G96" i="6"/>
  <c r="F96" i="6"/>
  <c r="E96" i="6"/>
  <c r="D96" i="6"/>
  <c r="C96" i="6"/>
  <c r="B96" i="6"/>
  <c r="I95" i="6"/>
  <c r="H95" i="6"/>
  <c r="G95" i="6"/>
  <c r="F95" i="6"/>
  <c r="E95" i="6"/>
  <c r="D95" i="6"/>
  <c r="C95" i="6"/>
  <c r="B95" i="6"/>
  <c r="H94" i="6"/>
  <c r="G94" i="6"/>
  <c r="F94" i="6"/>
  <c r="E94" i="6"/>
  <c r="D94" i="6"/>
  <c r="C94" i="6"/>
  <c r="B94" i="6"/>
  <c r="I93" i="6"/>
  <c r="H93" i="6"/>
  <c r="G93" i="6"/>
  <c r="F93" i="6"/>
  <c r="E93" i="6"/>
  <c r="D93" i="6"/>
  <c r="B93" i="6"/>
  <c r="I92" i="6"/>
  <c r="H92" i="6"/>
  <c r="G92" i="6"/>
  <c r="F92" i="6"/>
  <c r="E92" i="6"/>
  <c r="D92" i="6"/>
  <c r="C92" i="6"/>
  <c r="B92" i="6"/>
  <c r="I91" i="6"/>
  <c r="H91" i="6"/>
  <c r="G91" i="6"/>
  <c r="F91" i="6"/>
  <c r="E91" i="6"/>
  <c r="D91" i="6"/>
  <c r="C91" i="6"/>
  <c r="B91" i="6"/>
  <c r="I90" i="6"/>
  <c r="H90" i="6"/>
  <c r="G90" i="6"/>
  <c r="F90" i="6"/>
  <c r="E90" i="6"/>
  <c r="D90" i="6"/>
  <c r="C90" i="6"/>
  <c r="B90" i="6"/>
  <c r="I89" i="6"/>
  <c r="H89" i="6"/>
  <c r="G89" i="6"/>
  <c r="F89" i="6"/>
  <c r="E89" i="6"/>
  <c r="D89" i="6"/>
  <c r="C89" i="6"/>
  <c r="B89" i="6"/>
  <c r="I88" i="6"/>
  <c r="H88" i="6"/>
  <c r="G88" i="6"/>
  <c r="F88" i="6"/>
  <c r="E88" i="6"/>
  <c r="D88" i="6"/>
  <c r="C88" i="6"/>
  <c r="B88" i="6"/>
  <c r="I87" i="6"/>
  <c r="H87" i="6"/>
  <c r="G87" i="6"/>
  <c r="F87" i="6"/>
  <c r="E87" i="6"/>
  <c r="D87" i="6"/>
  <c r="C87" i="6"/>
  <c r="B87" i="6"/>
  <c r="I86" i="6"/>
  <c r="H86" i="6"/>
  <c r="G86" i="6"/>
  <c r="F86" i="6"/>
  <c r="E86" i="6"/>
  <c r="D86" i="6"/>
  <c r="C86" i="6"/>
  <c r="B86" i="6"/>
  <c r="I85" i="6"/>
  <c r="H85" i="6"/>
  <c r="G85" i="6"/>
  <c r="F85" i="6"/>
  <c r="E85" i="6"/>
  <c r="D85" i="6"/>
  <c r="C85" i="6"/>
  <c r="B85" i="6"/>
  <c r="I84" i="6"/>
  <c r="H84" i="6"/>
  <c r="G84" i="6"/>
  <c r="F84" i="6"/>
  <c r="E84" i="6"/>
  <c r="D84" i="6"/>
  <c r="C84" i="6"/>
  <c r="B84" i="6"/>
  <c r="I83" i="6"/>
  <c r="H83" i="6"/>
  <c r="G83" i="6"/>
  <c r="F83" i="6"/>
  <c r="E83" i="6"/>
  <c r="D83" i="6"/>
  <c r="C83" i="6"/>
  <c r="B83" i="6"/>
  <c r="I82" i="6"/>
  <c r="H82" i="6"/>
  <c r="G82" i="6"/>
  <c r="F82" i="6"/>
  <c r="E82" i="6"/>
  <c r="D82" i="6"/>
  <c r="C82" i="6"/>
  <c r="B82" i="6"/>
  <c r="I81" i="6"/>
  <c r="H81" i="6"/>
  <c r="G81" i="6"/>
  <c r="F81" i="6"/>
  <c r="E81" i="6"/>
  <c r="D81" i="6"/>
  <c r="C81" i="6"/>
  <c r="B81" i="6"/>
  <c r="I80" i="6"/>
  <c r="H80" i="6"/>
  <c r="G80" i="6"/>
  <c r="F80" i="6"/>
  <c r="E80" i="6"/>
  <c r="D80" i="6"/>
  <c r="C80" i="6"/>
  <c r="B80" i="6"/>
  <c r="I79" i="6"/>
  <c r="H79" i="6"/>
  <c r="G79" i="6"/>
  <c r="F79" i="6"/>
  <c r="E79" i="6"/>
  <c r="D79" i="6"/>
  <c r="C79" i="6"/>
  <c r="B79" i="6"/>
  <c r="I78" i="6"/>
  <c r="H78" i="6"/>
  <c r="G78" i="6"/>
  <c r="F78" i="6"/>
  <c r="E78" i="6"/>
  <c r="D78" i="6"/>
  <c r="C78" i="6"/>
  <c r="B78" i="6"/>
  <c r="I77" i="6"/>
  <c r="H77" i="6"/>
  <c r="G77" i="6"/>
  <c r="F77" i="6"/>
  <c r="E77" i="6"/>
  <c r="D77" i="6"/>
  <c r="C77" i="6"/>
  <c r="B77" i="6"/>
  <c r="I76" i="6"/>
  <c r="H76" i="6"/>
  <c r="G76" i="6"/>
  <c r="F76" i="6"/>
  <c r="E76" i="6"/>
  <c r="D76" i="6"/>
  <c r="C76" i="6"/>
  <c r="B76" i="6"/>
  <c r="I75" i="6"/>
  <c r="H75" i="6"/>
  <c r="G75" i="6"/>
  <c r="F75" i="6"/>
  <c r="E75" i="6"/>
  <c r="D75" i="6"/>
  <c r="C75" i="6"/>
  <c r="B75" i="6"/>
  <c r="I74" i="6"/>
  <c r="H74" i="6"/>
  <c r="G74" i="6"/>
  <c r="F74" i="6"/>
  <c r="E74" i="6"/>
  <c r="D74" i="6"/>
  <c r="C74" i="6"/>
  <c r="B74" i="6"/>
  <c r="I73" i="6"/>
  <c r="H73" i="6"/>
  <c r="G73" i="6"/>
  <c r="F73" i="6"/>
  <c r="E73" i="6"/>
  <c r="D73" i="6"/>
  <c r="C73" i="6"/>
  <c r="B73" i="6"/>
  <c r="I72" i="6"/>
  <c r="H72" i="6"/>
  <c r="G72" i="6"/>
  <c r="F72" i="6"/>
  <c r="E72" i="6"/>
  <c r="D72" i="6"/>
  <c r="C72" i="6"/>
  <c r="B72" i="6"/>
  <c r="I71" i="6"/>
  <c r="H71" i="6"/>
  <c r="G71" i="6"/>
  <c r="F71" i="6"/>
  <c r="E71" i="6"/>
  <c r="D71" i="6"/>
  <c r="C71" i="6"/>
  <c r="B71" i="6"/>
  <c r="I70" i="6"/>
  <c r="H70" i="6"/>
  <c r="G70" i="6"/>
  <c r="F70" i="6"/>
  <c r="E70" i="6"/>
  <c r="D70" i="6"/>
  <c r="C70" i="6"/>
  <c r="B70" i="6"/>
  <c r="I69" i="6"/>
  <c r="H69" i="6"/>
  <c r="G69" i="6"/>
  <c r="F69" i="6"/>
  <c r="E69" i="6"/>
  <c r="D69" i="6"/>
  <c r="C69" i="6"/>
  <c r="B69" i="6"/>
  <c r="G127" i="3"/>
  <c r="F127" i="3"/>
  <c r="E127" i="3"/>
  <c r="D127" i="3"/>
  <c r="C127" i="3"/>
  <c r="B127" i="3"/>
  <c r="I126" i="3"/>
  <c r="H126" i="3"/>
  <c r="G126" i="3"/>
  <c r="F126" i="3"/>
  <c r="E126" i="3"/>
  <c r="D126" i="3"/>
  <c r="C126" i="3"/>
  <c r="B126" i="3"/>
  <c r="I125" i="3"/>
  <c r="H125" i="3"/>
  <c r="G125" i="3"/>
  <c r="F125" i="3"/>
  <c r="E125" i="3"/>
  <c r="D125" i="3"/>
  <c r="C125" i="3"/>
  <c r="B125" i="3"/>
  <c r="I124" i="3"/>
  <c r="H124" i="3"/>
  <c r="G124" i="3"/>
  <c r="F124" i="3"/>
  <c r="E124" i="3"/>
  <c r="D124" i="3"/>
  <c r="C124" i="3"/>
  <c r="B124" i="3"/>
  <c r="I123" i="3"/>
  <c r="H123" i="3"/>
  <c r="G123" i="3"/>
  <c r="F123" i="3"/>
  <c r="E123" i="3"/>
  <c r="D123" i="3"/>
  <c r="C123" i="3"/>
  <c r="B123" i="3"/>
  <c r="I122" i="3"/>
  <c r="H122" i="3"/>
  <c r="G122" i="3"/>
  <c r="F122" i="3"/>
  <c r="E122" i="3"/>
  <c r="D122" i="3"/>
  <c r="C122" i="3"/>
  <c r="B122" i="3"/>
  <c r="I121" i="3"/>
  <c r="H121" i="3"/>
  <c r="G121" i="3"/>
  <c r="F121" i="3"/>
  <c r="E121" i="3"/>
  <c r="D121" i="3"/>
  <c r="C121" i="3"/>
  <c r="B121" i="3"/>
  <c r="I120" i="3"/>
  <c r="H120" i="3"/>
  <c r="G120" i="3"/>
  <c r="F120" i="3"/>
  <c r="E120" i="3"/>
  <c r="D120" i="3"/>
  <c r="C120" i="3"/>
  <c r="B120" i="3"/>
  <c r="I119" i="3"/>
  <c r="H119" i="3"/>
  <c r="G119" i="3"/>
  <c r="F119" i="3"/>
  <c r="E119" i="3"/>
  <c r="D119" i="3"/>
  <c r="C119" i="3"/>
  <c r="B119" i="3"/>
  <c r="I118" i="3"/>
  <c r="H118" i="3"/>
  <c r="G118" i="3"/>
  <c r="F118" i="3"/>
  <c r="E118" i="3"/>
  <c r="D118" i="3"/>
  <c r="C118" i="3"/>
  <c r="B118" i="3"/>
  <c r="I117" i="3"/>
  <c r="H117" i="3"/>
  <c r="G117" i="3"/>
  <c r="F117" i="3"/>
  <c r="E117" i="3"/>
  <c r="D117" i="3"/>
  <c r="C117" i="3"/>
  <c r="B117" i="3"/>
  <c r="I116" i="3"/>
  <c r="H116" i="3"/>
  <c r="G116" i="3"/>
  <c r="F116" i="3"/>
  <c r="E116" i="3"/>
  <c r="D116" i="3"/>
  <c r="C116" i="3"/>
  <c r="B116" i="3"/>
  <c r="I115" i="3"/>
  <c r="H115" i="3"/>
  <c r="G115" i="3"/>
  <c r="F115" i="3"/>
  <c r="E115" i="3"/>
  <c r="D115" i="3"/>
  <c r="C115" i="3"/>
  <c r="B115" i="3"/>
  <c r="I114" i="3"/>
  <c r="H114" i="3"/>
  <c r="G114" i="3"/>
  <c r="F114" i="3"/>
  <c r="E114" i="3"/>
  <c r="D114" i="3"/>
  <c r="C114" i="3"/>
  <c r="B114" i="3"/>
  <c r="I113" i="3"/>
  <c r="H113" i="3"/>
  <c r="G113" i="3"/>
  <c r="F113" i="3"/>
  <c r="E113" i="3"/>
  <c r="D113" i="3"/>
  <c r="K113" i="3" s="1"/>
  <c r="C113" i="3"/>
  <c r="B113" i="3"/>
  <c r="I112" i="3"/>
  <c r="H112" i="3"/>
  <c r="G112" i="3"/>
  <c r="F112" i="3"/>
  <c r="E112" i="3"/>
  <c r="D112" i="3"/>
  <c r="C112" i="3"/>
  <c r="B112" i="3"/>
  <c r="I111" i="3"/>
  <c r="H111" i="3"/>
  <c r="G111" i="3"/>
  <c r="F111" i="3"/>
  <c r="E111" i="3"/>
  <c r="D111" i="3"/>
  <c r="C111" i="3"/>
  <c r="B111" i="3"/>
  <c r="I110" i="3"/>
  <c r="H110" i="3"/>
  <c r="G110" i="3"/>
  <c r="F110" i="3"/>
  <c r="E110" i="3"/>
  <c r="D110" i="3"/>
  <c r="C110" i="3"/>
  <c r="B110" i="3"/>
  <c r="I109" i="3"/>
  <c r="H109" i="3"/>
  <c r="G109" i="3"/>
  <c r="F109" i="3"/>
  <c r="E109" i="3"/>
  <c r="D109" i="3"/>
  <c r="C109" i="3"/>
  <c r="B109" i="3"/>
  <c r="I108" i="3"/>
  <c r="H108" i="3"/>
  <c r="G108" i="3"/>
  <c r="F108" i="3"/>
  <c r="E108" i="3"/>
  <c r="D108" i="3"/>
  <c r="C108" i="3"/>
  <c r="B108" i="3"/>
  <c r="I107" i="3"/>
  <c r="H107" i="3"/>
  <c r="G107" i="3"/>
  <c r="F107" i="3"/>
  <c r="E107" i="3"/>
  <c r="D107" i="3"/>
  <c r="C107" i="3"/>
  <c r="B107" i="3"/>
  <c r="I106" i="3"/>
  <c r="H106" i="3"/>
  <c r="G106" i="3"/>
  <c r="F106" i="3"/>
  <c r="E106" i="3"/>
  <c r="D106" i="3"/>
  <c r="C106" i="3"/>
  <c r="B106" i="3"/>
  <c r="I105" i="3"/>
  <c r="H105" i="3"/>
  <c r="G105" i="3"/>
  <c r="F105" i="3"/>
  <c r="E105" i="3"/>
  <c r="D105" i="3"/>
  <c r="C105" i="3"/>
  <c r="B105" i="3"/>
  <c r="I104" i="3"/>
  <c r="H104" i="3"/>
  <c r="G104" i="3"/>
  <c r="F104" i="3"/>
  <c r="E104" i="3"/>
  <c r="D104" i="3"/>
  <c r="C104" i="3"/>
  <c r="B104" i="3"/>
  <c r="I103" i="3"/>
  <c r="H103" i="3"/>
  <c r="G103" i="3"/>
  <c r="F103" i="3"/>
  <c r="E103" i="3"/>
  <c r="D103" i="3"/>
  <c r="C103" i="3"/>
  <c r="B103" i="3"/>
  <c r="I102" i="3"/>
  <c r="H102" i="3"/>
  <c r="G102" i="3"/>
  <c r="F102" i="3"/>
  <c r="E102" i="3"/>
  <c r="D102" i="3"/>
  <c r="C102" i="3"/>
  <c r="B102" i="3"/>
  <c r="I101" i="3"/>
  <c r="H101" i="3"/>
  <c r="G101" i="3"/>
  <c r="F101" i="3"/>
  <c r="E101" i="3"/>
  <c r="D101" i="3"/>
  <c r="C101" i="3"/>
  <c r="B101" i="3"/>
  <c r="B100" i="3"/>
  <c r="K171" i="5"/>
  <c r="O9" i="7"/>
  <c r="E51" i="7" s="1"/>
  <c r="O5" i="6"/>
  <c r="O4" i="6" s="1"/>
  <c r="L5" i="6"/>
  <c r="L4" i="6" s="1"/>
  <c r="I5" i="6"/>
  <c r="I4" i="6" s="1"/>
  <c r="F5" i="6"/>
  <c r="F4" i="6" s="1"/>
  <c r="R60" i="6"/>
  <c r="D121" i="6" s="1"/>
  <c r="L64" i="6"/>
  <c r="F64" i="6"/>
  <c r="C6" i="6"/>
  <c r="C5" i="6" s="1"/>
  <c r="C4" i="6" s="1"/>
  <c r="K105" i="9" l="1"/>
  <c r="BJ49" i="21"/>
  <c r="K65" i="9"/>
  <c r="K99" i="9"/>
  <c r="BG43" i="21"/>
  <c r="K98" i="9"/>
  <c r="BF42" i="21"/>
  <c r="K95" i="9"/>
  <c r="BK39" i="21"/>
  <c r="K93" i="9"/>
  <c r="BI37" i="21"/>
  <c r="K92" i="9"/>
  <c r="BH36" i="21"/>
  <c r="K91" i="9"/>
  <c r="BG35" i="21"/>
  <c r="K90" i="9"/>
  <c r="BF34" i="21"/>
  <c r="K87" i="9"/>
  <c r="BK31" i="21"/>
  <c r="K85" i="9"/>
  <c r="BI29" i="21"/>
  <c r="K84" i="9"/>
  <c r="BH28" i="21"/>
  <c r="K75" i="9"/>
  <c r="BG19" i="21"/>
  <c r="K110" i="9"/>
  <c r="BF54" i="21"/>
  <c r="K97" i="9"/>
  <c r="BH41" i="21"/>
  <c r="K89" i="9"/>
  <c r="BL33" i="21"/>
  <c r="K60" i="8"/>
  <c r="K91" i="8"/>
  <c r="AZ49" i="21"/>
  <c r="K90" i="8"/>
  <c r="AY48" i="21"/>
  <c r="K83" i="8"/>
  <c r="AZ41" i="21"/>
  <c r="K82" i="8"/>
  <c r="AY40" i="21"/>
  <c r="K75" i="8"/>
  <c r="AZ33" i="21"/>
  <c r="K67" i="8"/>
  <c r="K59" i="8"/>
  <c r="K89" i="8"/>
  <c r="BD47" i="21"/>
  <c r="K88" i="8"/>
  <c r="BC46" i="21"/>
  <c r="K87" i="8"/>
  <c r="BB45" i="21"/>
  <c r="K86" i="8"/>
  <c r="BA44" i="21"/>
  <c r="K85" i="8"/>
  <c r="AZ43" i="21"/>
  <c r="K84" i="8"/>
  <c r="AY42" i="21"/>
  <c r="K81" i="8"/>
  <c r="BD39" i="21"/>
  <c r="K80" i="8"/>
  <c r="BC38" i="21"/>
  <c r="K78" i="8"/>
  <c r="BA36" i="21"/>
  <c r="K77" i="8"/>
  <c r="AZ35" i="21"/>
  <c r="K76" i="8"/>
  <c r="AY34" i="21"/>
  <c r="K74" i="8"/>
  <c r="BE32" i="21"/>
  <c r="K73" i="8"/>
  <c r="BD31" i="21"/>
  <c r="K72" i="8"/>
  <c r="BC30" i="21"/>
  <c r="K71" i="8"/>
  <c r="BB29" i="21"/>
  <c r="K70" i="8"/>
  <c r="BA28" i="21"/>
  <c r="K69" i="8"/>
  <c r="AZ27" i="21"/>
  <c r="K68" i="8"/>
  <c r="AY26" i="21"/>
  <c r="K66" i="8"/>
  <c r="BE24" i="21"/>
  <c r="K65" i="8"/>
  <c r="BD23" i="21"/>
  <c r="K63" i="8"/>
  <c r="BB21" i="21"/>
  <c r="K62" i="8"/>
  <c r="BA20" i="21"/>
  <c r="K61" i="8"/>
  <c r="AZ19" i="21"/>
  <c r="K64" i="8"/>
  <c r="K115" i="9"/>
  <c r="K114" i="9"/>
  <c r="K111" i="9"/>
  <c r="K108" i="9"/>
  <c r="K107" i="9"/>
  <c r="K109" i="9"/>
  <c r="K106" i="9"/>
  <c r="K112" i="9"/>
  <c r="K113" i="9"/>
  <c r="O21" i="15"/>
  <c r="E58" i="15"/>
  <c r="D58" i="15"/>
  <c r="K58" i="15" s="1"/>
  <c r="K121" i="3"/>
  <c r="K102" i="3"/>
  <c r="K103" i="3"/>
  <c r="K104" i="3"/>
  <c r="K105" i="3"/>
  <c r="K106" i="3"/>
  <c r="K107" i="3"/>
  <c r="K109" i="3"/>
  <c r="K110" i="3"/>
  <c r="K111" i="3"/>
  <c r="K112" i="3"/>
  <c r="K101" i="3"/>
  <c r="K114" i="3"/>
  <c r="K115" i="3"/>
  <c r="K117" i="3"/>
  <c r="K118" i="3"/>
  <c r="K119" i="3"/>
  <c r="K120" i="3"/>
  <c r="K123" i="3"/>
  <c r="K108" i="3"/>
  <c r="K122" i="3"/>
  <c r="K126" i="3"/>
  <c r="K116" i="3"/>
  <c r="K125" i="3"/>
  <c r="K100" i="3"/>
  <c r="K124" i="3"/>
  <c r="K84" i="6"/>
  <c r="K68" i="6"/>
  <c r="K119" i="6"/>
  <c r="K124" i="6"/>
  <c r="K85" i="6"/>
  <c r="K92" i="6"/>
  <c r="K70" i="6"/>
  <c r="K72" i="6"/>
  <c r="K74" i="6"/>
  <c r="K75" i="6"/>
  <c r="K76" i="6"/>
  <c r="K78" i="6"/>
  <c r="K80" i="6"/>
  <c r="K81" i="6"/>
  <c r="K82" i="6"/>
  <c r="K83" i="6"/>
  <c r="K116" i="6"/>
  <c r="K100" i="6"/>
  <c r="K108" i="6"/>
  <c r="K80" i="9"/>
  <c r="K83" i="9"/>
  <c r="K96" i="9"/>
  <c r="K100" i="9"/>
  <c r="K101" i="9"/>
  <c r="K103" i="9"/>
  <c r="K66" i="9"/>
  <c r="K88" i="9"/>
  <c r="K78" i="9"/>
  <c r="K104" i="9"/>
  <c r="K67" i="9"/>
  <c r="K77" i="9"/>
  <c r="K86" i="9"/>
  <c r="K68" i="9"/>
  <c r="K94" i="9"/>
  <c r="K69" i="9"/>
  <c r="K71" i="9"/>
  <c r="K73" i="9"/>
  <c r="K74" i="9"/>
  <c r="K102" i="9"/>
  <c r="K72" i="9"/>
  <c r="K76" i="9"/>
  <c r="K79" i="9"/>
  <c r="K81" i="9"/>
  <c r="K82" i="9"/>
  <c r="K70" i="9"/>
  <c r="K64" i="9"/>
  <c r="K79" i="8"/>
  <c r="K83" i="7"/>
  <c r="K67" i="7"/>
  <c r="K75" i="7"/>
  <c r="K59" i="7"/>
  <c r="K47" i="7"/>
  <c r="K49" i="7"/>
  <c r="K50" i="7"/>
  <c r="K48" i="7"/>
  <c r="D51" i="7"/>
  <c r="K51" i="7" s="1"/>
  <c r="K52" i="7"/>
  <c r="K53" i="7"/>
  <c r="K55" i="7"/>
  <c r="K57" i="7"/>
  <c r="K58" i="7"/>
  <c r="K54" i="7"/>
  <c r="K56" i="7"/>
  <c r="K60" i="7"/>
  <c r="K61" i="7"/>
  <c r="K63" i="7"/>
  <c r="K65" i="7"/>
  <c r="K66" i="7"/>
  <c r="K62" i="7"/>
  <c r="K64" i="7"/>
  <c r="K68" i="7"/>
  <c r="K69" i="7"/>
  <c r="K71" i="7"/>
  <c r="K73" i="7"/>
  <c r="K74" i="7"/>
  <c r="K70" i="7"/>
  <c r="K72" i="7"/>
  <c r="K76" i="7"/>
  <c r="K77" i="7"/>
  <c r="K79" i="7"/>
  <c r="K81" i="7"/>
  <c r="K82" i="7"/>
  <c r="K78" i="7"/>
  <c r="K80" i="7"/>
  <c r="K84" i="7"/>
  <c r="K85" i="7"/>
  <c r="K86" i="6"/>
  <c r="K88" i="6"/>
  <c r="K89" i="6"/>
  <c r="K90" i="6"/>
  <c r="K91" i="6"/>
  <c r="K73" i="6"/>
  <c r="K71" i="6"/>
  <c r="K94" i="6"/>
  <c r="K96" i="6"/>
  <c r="K97" i="6"/>
  <c r="K98" i="6"/>
  <c r="K99" i="6"/>
  <c r="K93" i="6"/>
  <c r="K79" i="6"/>
  <c r="K101" i="6"/>
  <c r="K102" i="6"/>
  <c r="K104" i="6"/>
  <c r="K105" i="6"/>
  <c r="K106" i="6"/>
  <c r="K107" i="6"/>
  <c r="K87" i="6"/>
  <c r="K109" i="6"/>
  <c r="K110" i="6"/>
  <c r="K112" i="6"/>
  <c r="K114" i="6"/>
  <c r="K115" i="6"/>
  <c r="K95" i="6"/>
  <c r="K113" i="6"/>
  <c r="K117" i="6"/>
  <c r="K118" i="6"/>
  <c r="K120" i="6"/>
  <c r="C121" i="6"/>
  <c r="K121" i="6" s="1"/>
  <c r="K122" i="6"/>
  <c r="K123" i="6"/>
  <c r="K69" i="6"/>
  <c r="K77" i="6"/>
  <c r="K103" i="6"/>
  <c r="K111" i="6"/>
  <c r="R61" i="4"/>
  <c r="B147" i="4"/>
  <c r="C170" i="4"/>
  <c r="B171" i="4"/>
  <c r="C171" i="4"/>
  <c r="K171" i="4" s="1"/>
  <c r="D171" i="4"/>
  <c r="E171" i="4"/>
  <c r="F171" i="4"/>
  <c r="G171" i="4"/>
  <c r="H171" i="4"/>
  <c r="I171" i="4"/>
  <c r="B172" i="4"/>
  <c r="C172" i="4"/>
  <c r="K172" i="4" s="1"/>
  <c r="D172" i="4"/>
  <c r="E172" i="4"/>
  <c r="F172" i="4"/>
  <c r="G172" i="4"/>
  <c r="H172" i="4"/>
  <c r="I172" i="4"/>
  <c r="K91" i="4"/>
  <c r="C92" i="4"/>
  <c r="D92" i="4"/>
  <c r="E92" i="4"/>
  <c r="F92" i="4"/>
  <c r="G92" i="4"/>
  <c r="H92" i="4"/>
  <c r="I92" i="4"/>
  <c r="C93" i="4"/>
  <c r="D93" i="4"/>
  <c r="E93" i="4"/>
  <c r="K93" i="4" s="1"/>
  <c r="F93" i="4"/>
  <c r="G93" i="4"/>
  <c r="H93" i="4"/>
  <c r="I93" i="4"/>
  <c r="C94" i="4"/>
  <c r="D94" i="4"/>
  <c r="E94" i="4"/>
  <c r="F94" i="4"/>
  <c r="G94" i="4"/>
  <c r="H94" i="4"/>
  <c r="I94" i="4"/>
  <c r="C95" i="4"/>
  <c r="D95" i="4"/>
  <c r="E95" i="4"/>
  <c r="F95" i="4"/>
  <c r="G95" i="4"/>
  <c r="H95" i="4"/>
  <c r="I95" i="4"/>
  <c r="C96" i="4"/>
  <c r="D96" i="4"/>
  <c r="E96" i="4"/>
  <c r="F96" i="4"/>
  <c r="G96" i="4"/>
  <c r="H96" i="4"/>
  <c r="I96" i="4"/>
  <c r="C97" i="4"/>
  <c r="D97" i="4"/>
  <c r="E97" i="4"/>
  <c r="F97" i="4"/>
  <c r="G97" i="4"/>
  <c r="H97" i="4"/>
  <c r="I97" i="4"/>
  <c r="C98" i="4"/>
  <c r="D98" i="4"/>
  <c r="E98" i="4"/>
  <c r="F98" i="4"/>
  <c r="G98" i="4"/>
  <c r="H98" i="4"/>
  <c r="I98" i="4"/>
  <c r="C99" i="4"/>
  <c r="K99" i="4" s="1"/>
  <c r="D99" i="4"/>
  <c r="E99" i="4"/>
  <c r="F99" i="4"/>
  <c r="G99" i="4"/>
  <c r="H99" i="4"/>
  <c r="I99" i="4"/>
  <c r="C100" i="4"/>
  <c r="D100" i="4"/>
  <c r="E100" i="4"/>
  <c r="F100" i="4"/>
  <c r="G100" i="4"/>
  <c r="H100" i="4"/>
  <c r="I100" i="4"/>
  <c r="C101" i="4"/>
  <c r="D101" i="4"/>
  <c r="E101" i="4"/>
  <c r="F101" i="4"/>
  <c r="G101" i="4"/>
  <c r="H101" i="4"/>
  <c r="I101" i="4"/>
  <c r="C102" i="4"/>
  <c r="D102" i="4"/>
  <c r="E102" i="4"/>
  <c r="F102" i="4"/>
  <c r="G102" i="4"/>
  <c r="H102" i="4"/>
  <c r="I102" i="4"/>
  <c r="C103" i="4"/>
  <c r="D103" i="4"/>
  <c r="E103" i="4"/>
  <c r="F103" i="4"/>
  <c r="G103" i="4"/>
  <c r="H103" i="4"/>
  <c r="I103" i="4"/>
  <c r="C104" i="4"/>
  <c r="D104" i="4"/>
  <c r="E104" i="4"/>
  <c r="F104" i="4"/>
  <c r="G104" i="4"/>
  <c r="H104" i="4"/>
  <c r="I104" i="4"/>
  <c r="C105" i="4"/>
  <c r="D105" i="4"/>
  <c r="E105" i="4"/>
  <c r="F105" i="4"/>
  <c r="G105" i="4"/>
  <c r="H105" i="4"/>
  <c r="I105" i="4"/>
  <c r="C106" i="4"/>
  <c r="D106" i="4"/>
  <c r="E106" i="4"/>
  <c r="F106" i="4"/>
  <c r="G106" i="4"/>
  <c r="H106" i="4"/>
  <c r="I106" i="4"/>
  <c r="C107" i="4"/>
  <c r="K107" i="4" s="1"/>
  <c r="D107" i="4"/>
  <c r="E107" i="4"/>
  <c r="F107" i="4"/>
  <c r="G107" i="4"/>
  <c r="H107" i="4"/>
  <c r="I107" i="4"/>
  <c r="C108" i="4"/>
  <c r="D108" i="4"/>
  <c r="K108" i="4" s="1"/>
  <c r="E108" i="4"/>
  <c r="F108" i="4"/>
  <c r="G108" i="4"/>
  <c r="H108" i="4"/>
  <c r="I108" i="4"/>
  <c r="C109" i="4"/>
  <c r="D109" i="4"/>
  <c r="E109" i="4"/>
  <c r="F109" i="4"/>
  <c r="G109" i="4"/>
  <c r="H109" i="4"/>
  <c r="I109" i="4"/>
  <c r="C110" i="4"/>
  <c r="D110" i="4"/>
  <c r="E110" i="4"/>
  <c r="F110" i="4"/>
  <c r="G110" i="4"/>
  <c r="H110" i="4"/>
  <c r="I110" i="4"/>
  <c r="C111" i="4"/>
  <c r="D111" i="4"/>
  <c r="E111" i="4"/>
  <c r="F111" i="4"/>
  <c r="G111" i="4"/>
  <c r="H111" i="4"/>
  <c r="I111" i="4"/>
  <c r="C112" i="4"/>
  <c r="D112" i="4"/>
  <c r="E112" i="4"/>
  <c r="F112" i="4"/>
  <c r="G112" i="4"/>
  <c r="H112" i="4"/>
  <c r="I112" i="4"/>
  <c r="C113" i="4"/>
  <c r="D113" i="4"/>
  <c r="E113" i="4"/>
  <c r="F113" i="4"/>
  <c r="G113" i="4"/>
  <c r="H113" i="4"/>
  <c r="I113" i="4"/>
  <c r="C114" i="4"/>
  <c r="D114" i="4"/>
  <c r="E114" i="4"/>
  <c r="F114" i="4"/>
  <c r="G114" i="4"/>
  <c r="H114" i="4"/>
  <c r="I114" i="4"/>
  <c r="C115" i="4"/>
  <c r="K115" i="4" s="1"/>
  <c r="D115" i="4"/>
  <c r="E115" i="4"/>
  <c r="F115" i="4"/>
  <c r="G115" i="4"/>
  <c r="H115" i="4"/>
  <c r="I115" i="4"/>
  <c r="C116" i="4"/>
  <c r="D116" i="4"/>
  <c r="E116" i="4"/>
  <c r="F116" i="4"/>
  <c r="G116" i="4"/>
  <c r="H116" i="4"/>
  <c r="I116" i="4"/>
  <c r="C117" i="4"/>
  <c r="D117" i="4"/>
  <c r="E117" i="4"/>
  <c r="F117" i="4"/>
  <c r="G117" i="4"/>
  <c r="H117" i="4"/>
  <c r="I117" i="4"/>
  <c r="C118" i="4"/>
  <c r="D118" i="4"/>
  <c r="E118" i="4"/>
  <c r="F118" i="4"/>
  <c r="G118" i="4"/>
  <c r="H118" i="4"/>
  <c r="I118" i="4"/>
  <c r="C119" i="4"/>
  <c r="D119" i="4"/>
  <c r="E119" i="4"/>
  <c r="F119" i="4"/>
  <c r="G119" i="4"/>
  <c r="H119" i="4"/>
  <c r="I119" i="4"/>
  <c r="C120" i="4"/>
  <c r="D120" i="4"/>
  <c r="E120" i="4"/>
  <c r="F120" i="4"/>
  <c r="G120" i="4"/>
  <c r="H120" i="4"/>
  <c r="I120" i="4"/>
  <c r="C121" i="4"/>
  <c r="D121" i="4"/>
  <c r="E121" i="4"/>
  <c r="F121" i="4"/>
  <c r="G121" i="4"/>
  <c r="H121" i="4"/>
  <c r="I121" i="4"/>
  <c r="C122" i="4"/>
  <c r="D122" i="4"/>
  <c r="E122" i="4"/>
  <c r="F122" i="4"/>
  <c r="G122" i="4"/>
  <c r="H122" i="4"/>
  <c r="I122" i="4"/>
  <c r="C123" i="4"/>
  <c r="D123" i="4"/>
  <c r="E123" i="4"/>
  <c r="F123" i="4"/>
  <c r="G123" i="4"/>
  <c r="H123" i="4"/>
  <c r="I123" i="4"/>
  <c r="C124" i="4"/>
  <c r="D124" i="4"/>
  <c r="E124" i="4"/>
  <c r="F124" i="4"/>
  <c r="G124" i="4"/>
  <c r="H124" i="4"/>
  <c r="I124" i="4"/>
  <c r="C125" i="4"/>
  <c r="D125" i="4"/>
  <c r="E125" i="4"/>
  <c r="F125" i="4"/>
  <c r="K125" i="4" s="1"/>
  <c r="G125" i="4"/>
  <c r="H125" i="4"/>
  <c r="I125" i="4"/>
  <c r="C126" i="4"/>
  <c r="D126" i="4"/>
  <c r="E126" i="4"/>
  <c r="F126" i="4"/>
  <c r="G126" i="4"/>
  <c r="H126" i="4"/>
  <c r="I126" i="4"/>
  <c r="C127" i="4"/>
  <c r="D127" i="4"/>
  <c r="E127" i="4"/>
  <c r="F127" i="4"/>
  <c r="G127" i="4"/>
  <c r="H127" i="4"/>
  <c r="I127" i="4"/>
  <c r="C128" i="4"/>
  <c r="D128" i="4"/>
  <c r="E128" i="4"/>
  <c r="F128" i="4"/>
  <c r="G128" i="4"/>
  <c r="H128" i="4"/>
  <c r="I128" i="4"/>
  <c r="C129" i="4"/>
  <c r="D129" i="4"/>
  <c r="E129" i="4"/>
  <c r="F129" i="4"/>
  <c r="G129" i="4"/>
  <c r="H129" i="4"/>
  <c r="I129" i="4"/>
  <c r="C130" i="4"/>
  <c r="D130" i="4"/>
  <c r="E130" i="4"/>
  <c r="F130" i="4"/>
  <c r="G130" i="4"/>
  <c r="H130" i="4"/>
  <c r="I130" i="4"/>
  <c r="C131" i="4"/>
  <c r="K131" i="4" s="1"/>
  <c r="D131" i="4"/>
  <c r="E131" i="4"/>
  <c r="F131" i="4"/>
  <c r="G131" i="4"/>
  <c r="H131" i="4"/>
  <c r="I131" i="4"/>
  <c r="C132" i="4"/>
  <c r="D132" i="4"/>
  <c r="K132" i="4" s="1"/>
  <c r="E132" i="4"/>
  <c r="F132" i="4"/>
  <c r="G132" i="4"/>
  <c r="H132" i="4"/>
  <c r="I132" i="4"/>
  <c r="C133" i="4"/>
  <c r="D133" i="4"/>
  <c r="E133" i="4"/>
  <c r="F133" i="4"/>
  <c r="G133" i="4"/>
  <c r="H133" i="4"/>
  <c r="I133" i="4"/>
  <c r="C134" i="4"/>
  <c r="D134" i="4"/>
  <c r="E134" i="4"/>
  <c r="F134" i="4"/>
  <c r="K134" i="4" s="1"/>
  <c r="G134" i="4"/>
  <c r="H134" i="4"/>
  <c r="I134" i="4"/>
  <c r="C135" i="4"/>
  <c r="D135" i="4"/>
  <c r="E135" i="4"/>
  <c r="F135" i="4"/>
  <c r="G135" i="4"/>
  <c r="H135" i="4"/>
  <c r="I135" i="4"/>
  <c r="C136" i="4"/>
  <c r="D136" i="4"/>
  <c r="E136" i="4"/>
  <c r="F136" i="4"/>
  <c r="G136" i="4"/>
  <c r="H136" i="4"/>
  <c r="I136" i="4"/>
  <c r="C137" i="4"/>
  <c r="D137" i="4"/>
  <c r="E137" i="4"/>
  <c r="F137" i="4"/>
  <c r="G137" i="4"/>
  <c r="H137" i="4"/>
  <c r="I137" i="4"/>
  <c r="C138" i="4"/>
  <c r="D138" i="4"/>
  <c r="E138" i="4"/>
  <c r="F138" i="4"/>
  <c r="G138" i="4"/>
  <c r="H138" i="4"/>
  <c r="I138" i="4"/>
  <c r="C139" i="4"/>
  <c r="K139" i="4" s="1"/>
  <c r="D139" i="4"/>
  <c r="E139" i="4"/>
  <c r="F139" i="4"/>
  <c r="G139" i="4"/>
  <c r="H139" i="4"/>
  <c r="I139" i="4"/>
  <c r="C140" i="4"/>
  <c r="D140" i="4"/>
  <c r="E140" i="4"/>
  <c r="F140" i="4"/>
  <c r="G140" i="4"/>
  <c r="H140" i="4"/>
  <c r="I140" i="4"/>
  <c r="C141" i="4"/>
  <c r="D141" i="4"/>
  <c r="E141" i="4"/>
  <c r="F141" i="4"/>
  <c r="G141" i="4"/>
  <c r="H141" i="4"/>
  <c r="I141" i="4"/>
  <c r="C142" i="4"/>
  <c r="D142" i="4"/>
  <c r="E142" i="4"/>
  <c r="F142" i="4"/>
  <c r="G142" i="4"/>
  <c r="H142" i="4"/>
  <c r="I142" i="4"/>
  <c r="C143" i="4"/>
  <c r="D143" i="4"/>
  <c r="E143" i="4"/>
  <c r="F143" i="4"/>
  <c r="G143" i="4"/>
  <c r="K143" i="4" s="1"/>
  <c r="H143" i="4"/>
  <c r="I143" i="4"/>
  <c r="C144" i="4"/>
  <c r="D144" i="4"/>
  <c r="E144" i="4"/>
  <c r="F144" i="4"/>
  <c r="G144" i="4"/>
  <c r="H144" i="4"/>
  <c r="I144" i="4"/>
  <c r="C145" i="4"/>
  <c r="D145" i="4"/>
  <c r="E145" i="4"/>
  <c r="F145" i="4"/>
  <c r="G145" i="4"/>
  <c r="H145" i="4"/>
  <c r="I145" i="4"/>
  <c r="C146" i="4"/>
  <c r="D146" i="4"/>
  <c r="E146" i="4"/>
  <c r="F146" i="4"/>
  <c r="G146" i="4"/>
  <c r="H146" i="4"/>
  <c r="I146" i="4"/>
  <c r="C147" i="4"/>
  <c r="D147" i="4"/>
  <c r="E147" i="4"/>
  <c r="F147" i="4"/>
  <c r="G147" i="4"/>
  <c r="H147" i="4"/>
  <c r="I147" i="4"/>
  <c r="C148" i="4"/>
  <c r="D148" i="4"/>
  <c r="E148" i="4"/>
  <c r="F148" i="4"/>
  <c r="G148" i="4"/>
  <c r="H148" i="4"/>
  <c r="I148" i="4"/>
  <c r="C149" i="4"/>
  <c r="D149" i="4"/>
  <c r="E149" i="4"/>
  <c r="F149" i="4"/>
  <c r="G149" i="4"/>
  <c r="H149" i="4"/>
  <c r="I149" i="4"/>
  <c r="C150" i="4"/>
  <c r="D150" i="4"/>
  <c r="E150" i="4"/>
  <c r="F150" i="4"/>
  <c r="G150" i="4"/>
  <c r="H150" i="4"/>
  <c r="I150" i="4"/>
  <c r="C151" i="4"/>
  <c r="D151" i="4"/>
  <c r="E151" i="4"/>
  <c r="F151" i="4"/>
  <c r="G151" i="4"/>
  <c r="H151" i="4"/>
  <c r="I151" i="4"/>
  <c r="C152" i="4"/>
  <c r="D152" i="4"/>
  <c r="E152" i="4"/>
  <c r="F152" i="4"/>
  <c r="G152" i="4"/>
  <c r="H152" i="4"/>
  <c r="I152" i="4"/>
  <c r="C153" i="4"/>
  <c r="D153" i="4"/>
  <c r="E153" i="4"/>
  <c r="F153" i="4"/>
  <c r="G153" i="4"/>
  <c r="H153" i="4"/>
  <c r="I153" i="4"/>
  <c r="C154" i="4"/>
  <c r="D154" i="4"/>
  <c r="E154" i="4"/>
  <c r="F154" i="4"/>
  <c r="G154" i="4"/>
  <c r="H154" i="4"/>
  <c r="I154" i="4"/>
  <c r="C155" i="4"/>
  <c r="D155" i="4"/>
  <c r="E155" i="4"/>
  <c r="F155" i="4"/>
  <c r="G155" i="4"/>
  <c r="H155" i="4"/>
  <c r="I155" i="4"/>
  <c r="C156" i="4"/>
  <c r="D156" i="4"/>
  <c r="E156" i="4"/>
  <c r="F156" i="4"/>
  <c r="G156" i="4"/>
  <c r="H156" i="4"/>
  <c r="I156" i="4"/>
  <c r="C157" i="4"/>
  <c r="D157" i="4"/>
  <c r="E157" i="4"/>
  <c r="F157" i="4"/>
  <c r="G157" i="4"/>
  <c r="H157" i="4"/>
  <c r="I157" i="4"/>
  <c r="C158" i="4"/>
  <c r="D158" i="4"/>
  <c r="E158" i="4"/>
  <c r="F158" i="4"/>
  <c r="G158" i="4"/>
  <c r="H158" i="4"/>
  <c r="I158" i="4"/>
  <c r="C159" i="4"/>
  <c r="K159" i="4" s="1"/>
  <c r="D159" i="4"/>
  <c r="E159" i="4"/>
  <c r="F159" i="4"/>
  <c r="G159" i="4"/>
  <c r="H159" i="4"/>
  <c r="I159" i="4"/>
  <c r="C160" i="4"/>
  <c r="D160" i="4"/>
  <c r="E160" i="4"/>
  <c r="F160" i="4"/>
  <c r="G160" i="4"/>
  <c r="H160" i="4"/>
  <c r="I160" i="4"/>
  <c r="C161" i="4"/>
  <c r="D161" i="4"/>
  <c r="E161" i="4"/>
  <c r="F161" i="4"/>
  <c r="G161" i="4"/>
  <c r="H161" i="4"/>
  <c r="I161" i="4"/>
  <c r="C162" i="4"/>
  <c r="K162" i="4" s="1"/>
  <c r="D162" i="4"/>
  <c r="E162" i="4"/>
  <c r="F162" i="4"/>
  <c r="G162" i="4"/>
  <c r="H162" i="4"/>
  <c r="I162" i="4"/>
  <c r="E163" i="4"/>
  <c r="F163" i="4"/>
  <c r="G163" i="4"/>
  <c r="H163" i="4"/>
  <c r="I163" i="4"/>
  <c r="C164" i="4"/>
  <c r="D164" i="4"/>
  <c r="E164" i="4"/>
  <c r="F164" i="4"/>
  <c r="G164" i="4"/>
  <c r="H164" i="4"/>
  <c r="I164" i="4"/>
  <c r="C165" i="4"/>
  <c r="D165" i="4"/>
  <c r="E165" i="4"/>
  <c r="F165" i="4"/>
  <c r="G165" i="4"/>
  <c r="H165" i="4"/>
  <c r="I165" i="4"/>
  <c r="C166" i="4"/>
  <c r="D166" i="4"/>
  <c r="E166" i="4"/>
  <c r="F166" i="4"/>
  <c r="G166" i="4"/>
  <c r="H166" i="4"/>
  <c r="I166" i="4"/>
  <c r="C167" i="4"/>
  <c r="D167" i="4"/>
  <c r="E167" i="4"/>
  <c r="F167" i="4"/>
  <c r="G167" i="4"/>
  <c r="H167" i="4"/>
  <c r="I167" i="4"/>
  <c r="C168" i="4"/>
  <c r="K168" i="4" s="1"/>
  <c r="D168" i="4"/>
  <c r="E168" i="4"/>
  <c r="F168" i="4"/>
  <c r="G168" i="4"/>
  <c r="H168" i="4"/>
  <c r="I168" i="4"/>
  <c r="C169" i="4"/>
  <c r="K169" i="4" s="1"/>
  <c r="D169" i="4"/>
  <c r="E169" i="4"/>
  <c r="F169" i="4"/>
  <c r="G169" i="4"/>
  <c r="H169" i="4"/>
  <c r="I169" i="4"/>
  <c r="D170" i="4"/>
  <c r="K170" i="4" s="1"/>
  <c r="E170" i="4"/>
  <c r="F170" i="4"/>
  <c r="G170" i="4"/>
  <c r="H170" i="4"/>
  <c r="I170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K167" i="4"/>
  <c r="K151" i="4"/>
  <c r="K123" i="4"/>
  <c r="K114" i="4"/>
  <c r="B91" i="5"/>
  <c r="B92" i="5"/>
  <c r="C92" i="5"/>
  <c r="D92" i="5"/>
  <c r="E92" i="5"/>
  <c r="F92" i="5"/>
  <c r="G92" i="5"/>
  <c r="K92" i="5" s="1"/>
  <c r="H92" i="5"/>
  <c r="I92" i="5"/>
  <c r="B93" i="5"/>
  <c r="C93" i="5"/>
  <c r="D93" i="5"/>
  <c r="E93" i="5"/>
  <c r="F93" i="5"/>
  <c r="K93" i="5" s="1"/>
  <c r="G93" i="5"/>
  <c r="H93" i="5"/>
  <c r="I93" i="5"/>
  <c r="B94" i="5"/>
  <c r="C94" i="5"/>
  <c r="D94" i="5"/>
  <c r="E94" i="5"/>
  <c r="K94" i="5" s="1"/>
  <c r="F94" i="5"/>
  <c r="G94" i="5"/>
  <c r="H94" i="5"/>
  <c r="I94" i="5"/>
  <c r="B95" i="5"/>
  <c r="C95" i="5"/>
  <c r="D95" i="5"/>
  <c r="K95" i="5" s="1"/>
  <c r="E95" i="5"/>
  <c r="F95" i="5"/>
  <c r="G95" i="5"/>
  <c r="H95" i="5"/>
  <c r="I95" i="5"/>
  <c r="B96" i="5"/>
  <c r="C96" i="5"/>
  <c r="K96" i="5" s="1"/>
  <c r="D96" i="5"/>
  <c r="E96" i="5"/>
  <c r="F96" i="5"/>
  <c r="G96" i="5"/>
  <c r="H96" i="5"/>
  <c r="I96" i="5"/>
  <c r="B97" i="5"/>
  <c r="C97" i="5"/>
  <c r="K97" i="5" s="1"/>
  <c r="D97" i="5"/>
  <c r="E97" i="5"/>
  <c r="F97" i="5"/>
  <c r="G97" i="5"/>
  <c r="H97" i="5"/>
  <c r="I97" i="5"/>
  <c r="B98" i="5"/>
  <c r="C98" i="5"/>
  <c r="D98" i="5"/>
  <c r="E98" i="5"/>
  <c r="F98" i="5"/>
  <c r="G98" i="5"/>
  <c r="H98" i="5"/>
  <c r="I98" i="5"/>
  <c r="K98" i="5"/>
  <c r="B99" i="5"/>
  <c r="C99" i="5"/>
  <c r="D99" i="5"/>
  <c r="E99" i="5"/>
  <c r="F99" i="5"/>
  <c r="G99" i="5"/>
  <c r="H99" i="5"/>
  <c r="K99" i="5" s="1"/>
  <c r="I99" i="5"/>
  <c r="B100" i="5"/>
  <c r="C100" i="5"/>
  <c r="D100" i="5"/>
  <c r="E100" i="5"/>
  <c r="F100" i="5"/>
  <c r="G100" i="5"/>
  <c r="K100" i="5" s="1"/>
  <c r="H100" i="5"/>
  <c r="I100" i="5"/>
  <c r="B101" i="5"/>
  <c r="C101" i="5"/>
  <c r="D101" i="5"/>
  <c r="E101" i="5"/>
  <c r="K101" i="5" s="1"/>
  <c r="F101" i="5"/>
  <c r="G101" i="5"/>
  <c r="H101" i="5"/>
  <c r="I101" i="5"/>
  <c r="B102" i="5"/>
  <c r="C102" i="5"/>
  <c r="D102" i="5"/>
  <c r="K102" i="5" s="1"/>
  <c r="E102" i="5"/>
  <c r="F102" i="5"/>
  <c r="G102" i="5"/>
  <c r="H102" i="5"/>
  <c r="I102" i="5"/>
  <c r="B103" i="5"/>
  <c r="C103" i="5"/>
  <c r="K103" i="5" s="1"/>
  <c r="D103" i="5"/>
  <c r="E103" i="5"/>
  <c r="F103" i="5"/>
  <c r="G103" i="5"/>
  <c r="H103" i="5"/>
  <c r="I103" i="5"/>
  <c r="B104" i="5"/>
  <c r="C104" i="5"/>
  <c r="K104" i="5" s="1"/>
  <c r="D104" i="5"/>
  <c r="E104" i="5"/>
  <c r="F104" i="5"/>
  <c r="G104" i="5"/>
  <c r="H104" i="5"/>
  <c r="I104" i="5"/>
  <c r="B105" i="5"/>
  <c r="C105" i="5"/>
  <c r="K105" i="5" s="1"/>
  <c r="D105" i="5"/>
  <c r="E105" i="5"/>
  <c r="F105" i="5"/>
  <c r="G105" i="5"/>
  <c r="H105" i="5"/>
  <c r="I105" i="5"/>
  <c r="B106" i="5"/>
  <c r="C106" i="5"/>
  <c r="D106" i="5"/>
  <c r="E106" i="5"/>
  <c r="F106" i="5"/>
  <c r="G106" i="5"/>
  <c r="H106" i="5"/>
  <c r="I106" i="5"/>
  <c r="K106" i="5"/>
  <c r="B107" i="5"/>
  <c r="C107" i="5"/>
  <c r="D107" i="5"/>
  <c r="E107" i="5"/>
  <c r="F107" i="5"/>
  <c r="G107" i="5"/>
  <c r="H107" i="5"/>
  <c r="K107" i="5" s="1"/>
  <c r="I107" i="5"/>
  <c r="B108" i="5"/>
  <c r="C108" i="5"/>
  <c r="D108" i="5"/>
  <c r="E108" i="5"/>
  <c r="K108" i="5" s="1"/>
  <c r="F108" i="5"/>
  <c r="G108" i="5"/>
  <c r="H108" i="5"/>
  <c r="I108" i="5"/>
  <c r="B109" i="5"/>
  <c r="C109" i="5"/>
  <c r="D109" i="5"/>
  <c r="K109" i="5" s="1"/>
  <c r="E109" i="5"/>
  <c r="F109" i="5"/>
  <c r="G109" i="5"/>
  <c r="H109" i="5"/>
  <c r="I109" i="5"/>
  <c r="B110" i="5"/>
  <c r="C110" i="5"/>
  <c r="D110" i="5"/>
  <c r="K110" i="5" s="1"/>
  <c r="E110" i="5"/>
  <c r="F110" i="5"/>
  <c r="G110" i="5"/>
  <c r="H110" i="5"/>
  <c r="I110" i="5"/>
  <c r="B111" i="5"/>
  <c r="C111" i="5"/>
  <c r="D111" i="5"/>
  <c r="K111" i="5" s="1"/>
  <c r="E111" i="5"/>
  <c r="F111" i="5"/>
  <c r="G111" i="5"/>
  <c r="H111" i="5"/>
  <c r="I111" i="5"/>
  <c r="B112" i="5"/>
  <c r="C112" i="5"/>
  <c r="K112" i="5" s="1"/>
  <c r="D112" i="5"/>
  <c r="E112" i="5"/>
  <c r="F112" i="5"/>
  <c r="G112" i="5"/>
  <c r="H112" i="5"/>
  <c r="I112" i="5"/>
  <c r="B113" i="5"/>
  <c r="C113" i="5"/>
  <c r="K113" i="5" s="1"/>
  <c r="D113" i="5"/>
  <c r="E113" i="5"/>
  <c r="F113" i="5"/>
  <c r="G113" i="5"/>
  <c r="H113" i="5"/>
  <c r="I113" i="5"/>
  <c r="B114" i="5"/>
  <c r="C114" i="5"/>
  <c r="D114" i="5"/>
  <c r="E114" i="5"/>
  <c r="F114" i="5"/>
  <c r="G114" i="5"/>
  <c r="H114" i="5"/>
  <c r="I114" i="5"/>
  <c r="K114" i="5"/>
  <c r="B115" i="5"/>
  <c r="C115" i="5"/>
  <c r="D115" i="5"/>
  <c r="E115" i="5"/>
  <c r="F115" i="5"/>
  <c r="G115" i="5"/>
  <c r="H115" i="5"/>
  <c r="K115" i="5" s="1"/>
  <c r="I115" i="5"/>
  <c r="B116" i="5"/>
  <c r="C116" i="5"/>
  <c r="D116" i="5"/>
  <c r="E116" i="5"/>
  <c r="K116" i="5" s="1"/>
  <c r="F116" i="5"/>
  <c r="G116" i="5"/>
  <c r="H116" i="5"/>
  <c r="I116" i="5"/>
  <c r="B117" i="5"/>
  <c r="C117" i="5"/>
  <c r="D117" i="5"/>
  <c r="K117" i="5" s="1"/>
  <c r="E117" i="5"/>
  <c r="F117" i="5"/>
  <c r="G117" i="5"/>
  <c r="H117" i="5"/>
  <c r="I117" i="5"/>
  <c r="B118" i="5"/>
  <c r="C118" i="5"/>
  <c r="K118" i="5" s="1"/>
  <c r="D118" i="5"/>
  <c r="E118" i="5"/>
  <c r="F118" i="5"/>
  <c r="G118" i="5"/>
  <c r="H118" i="5"/>
  <c r="I118" i="5"/>
  <c r="B119" i="5"/>
  <c r="C119" i="5"/>
  <c r="K119" i="5" s="1"/>
  <c r="D119" i="5"/>
  <c r="E119" i="5"/>
  <c r="F119" i="5"/>
  <c r="G119" i="5"/>
  <c r="H119" i="5"/>
  <c r="I119" i="5"/>
  <c r="B120" i="5"/>
  <c r="C120" i="5"/>
  <c r="K120" i="5" s="1"/>
  <c r="D120" i="5"/>
  <c r="E120" i="5"/>
  <c r="F120" i="5"/>
  <c r="G120" i="5"/>
  <c r="H120" i="5"/>
  <c r="I120" i="5"/>
  <c r="B121" i="5"/>
  <c r="C121" i="5"/>
  <c r="K121" i="5" s="1"/>
  <c r="D121" i="5"/>
  <c r="E121" i="5"/>
  <c r="F121" i="5"/>
  <c r="G121" i="5"/>
  <c r="H121" i="5"/>
  <c r="I121" i="5"/>
  <c r="B122" i="5"/>
  <c r="C122" i="5"/>
  <c r="D122" i="5"/>
  <c r="E122" i="5"/>
  <c r="F122" i="5"/>
  <c r="G122" i="5"/>
  <c r="H122" i="5"/>
  <c r="I122" i="5"/>
  <c r="K122" i="5"/>
  <c r="B123" i="5"/>
  <c r="C123" i="5"/>
  <c r="K123" i="5" s="1"/>
  <c r="D123" i="5"/>
  <c r="E123" i="5"/>
  <c r="F123" i="5"/>
  <c r="G123" i="5"/>
  <c r="H123" i="5"/>
  <c r="I123" i="5"/>
  <c r="B124" i="5"/>
  <c r="C124" i="5"/>
  <c r="D124" i="5"/>
  <c r="E124" i="5"/>
  <c r="F124" i="5"/>
  <c r="G124" i="5"/>
  <c r="K124" i="5" s="1"/>
  <c r="H124" i="5"/>
  <c r="I124" i="5"/>
  <c r="B125" i="5"/>
  <c r="C125" i="5"/>
  <c r="D125" i="5"/>
  <c r="K125" i="5" s="1"/>
  <c r="E125" i="5"/>
  <c r="F125" i="5"/>
  <c r="G125" i="5"/>
  <c r="H125" i="5"/>
  <c r="I125" i="5"/>
  <c r="B126" i="5"/>
  <c r="C126" i="5"/>
  <c r="D126" i="5"/>
  <c r="E126" i="5"/>
  <c r="K126" i="5" s="1"/>
  <c r="F126" i="5"/>
  <c r="AG17" i="21" s="1"/>
  <c r="H126" i="5"/>
  <c r="I126" i="5"/>
  <c r="B127" i="5"/>
  <c r="C127" i="5"/>
  <c r="D127" i="5"/>
  <c r="K127" i="5" s="1"/>
  <c r="E127" i="5"/>
  <c r="F127" i="5"/>
  <c r="G127" i="5"/>
  <c r="H127" i="5"/>
  <c r="I127" i="5"/>
  <c r="B128" i="5"/>
  <c r="C128" i="5"/>
  <c r="K128" i="5" s="1"/>
  <c r="D128" i="5"/>
  <c r="E128" i="5"/>
  <c r="G128" i="5"/>
  <c r="AH19" i="21" s="1"/>
  <c r="H128" i="5"/>
  <c r="I128" i="5"/>
  <c r="B129" i="5"/>
  <c r="C129" i="5"/>
  <c r="K129" i="5" s="1"/>
  <c r="D129" i="5"/>
  <c r="E129" i="5"/>
  <c r="F129" i="5"/>
  <c r="G129" i="5"/>
  <c r="H129" i="5"/>
  <c r="I129" i="5"/>
  <c r="B130" i="5"/>
  <c r="C130" i="5"/>
  <c r="D130" i="5"/>
  <c r="E130" i="5"/>
  <c r="F130" i="5"/>
  <c r="G130" i="5"/>
  <c r="H130" i="5"/>
  <c r="I130" i="5"/>
  <c r="K130" i="5"/>
  <c r="B131" i="5"/>
  <c r="C131" i="5"/>
  <c r="K131" i="5" s="1"/>
  <c r="D131" i="5"/>
  <c r="E131" i="5"/>
  <c r="F131" i="5"/>
  <c r="G131" i="5"/>
  <c r="H131" i="5"/>
  <c r="I131" i="5"/>
  <c r="B132" i="5"/>
  <c r="C132" i="5"/>
  <c r="D132" i="5"/>
  <c r="E132" i="5"/>
  <c r="F132" i="5"/>
  <c r="G132" i="5"/>
  <c r="K132" i="5" s="1"/>
  <c r="H132" i="5"/>
  <c r="I132" i="5"/>
  <c r="B133" i="5"/>
  <c r="C133" i="5"/>
  <c r="D133" i="5"/>
  <c r="E133" i="5"/>
  <c r="F133" i="5"/>
  <c r="K133" i="5" s="1"/>
  <c r="G133" i="5"/>
  <c r="H133" i="5"/>
  <c r="I133" i="5"/>
  <c r="B134" i="5"/>
  <c r="C134" i="5"/>
  <c r="D134" i="5"/>
  <c r="E134" i="5"/>
  <c r="K134" i="5" s="1"/>
  <c r="F134" i="5"/>
  <c r="G134" i="5"/>
  <c r="H134" i="5"/>
  <c r="I134" i="5"/>
  <c r="B135" i="5"/>
  <c r="C135" i="5"/>
  <c r="D135" i="5"/>
  <c r="K135" i="5" s="1"/>
  <c r="E135" i="5"/>
  <c r="F135" i="5"/>
  <c r="G135" i="5"/>
  <c r="H135" i="5"/>
  <c r="I135" i="5"/>
  <c r="B136" i="5"/>
  <c r="C136" i="5"/>
  <c r="K136" i="5" s="1"/>
  <c r="D136" i="5"/>
  <c r="E136" i="5"/>
  <c r="F136" i="5"/>
  <c r="G136" i="5"/>
  <c r="H136" i="5"/>
  <c r="I136" i="5"/>
  <c r="B137" i="5"/>
  <c r="C137" i="5"/>
  <c r="K137" i="5" s="1"/>
  <c r="D137" i="5"/>
  <c r="E137" i="5"/>
  <c r="F137" i="5"/>
  <c r="G137" i="5"/>
  <c r="H137" i="5"/>
  <c r="I137" i="5"/>
  <c r="B138" i="5"/>
  <c r="C138" i="5"/>
  <c r="D138" i="5"/>
  <c r="E138" i="5"/>
  <c r="F138" i="5"/>
  <c r="G138" i="5"/>
  <c r="H138" i="5"/>
  <c r="I138" i="5"/>
  <c r="K138" i="5"/>
  <c r="B139" i="5"/>
  <c r="C139" i="5"/>
  <c r="K139" i="5" s="1"/>
  <c r="D139" i="5"/>
  <c r="E139" i="5"/>
  <c r="F139" i="5"/>
  <c r="G139" i="5"/>
  <c r="H139" i="5"/>
  <c r="I139" i="5"/>
  <c r="B140" i="5"/>
  <c r="C140" i="5"/>
  <c r="D140" i="5"/>
  <c r="E140" i="5"/>
  <c r="F140" i="5"/>
  <c r="G140" i="5"/>
  <c r="K140" i="5" s="1"/>
  <c r="H140" i="5"/>
  <c r="I140" i="5"/>
  <c r="B141" i="5"/>
  <c r="C141" i="5"/>
  <c r="D141" i="5"/>
  <c r="E141" i="5"/>
  <c r="F141" i="5"/>
  <c r="G141" i="5"/>
  <c r="H141" i="5"/>
  <c r="I141" i="5"/>
  <c r="B142" i="5"/>
  <c r="B143" i="5"/>
  <c r="C143" i="5"/>
  <c r="D143" i="5"/>
  <c r="E143" i="5"/>
  <c r="F143" i="5"/>
  <c r="G143" i="5"/>
  <c r="H143" i="5"/>
  <c r="I143" i="5"/>
  <c r="B144" i="5"/>
  <c r="C144" i="5"/>
  <c r="D144" i="5"/>
  <c r="E144" i="5"/>
  <c r="F144" i="5"/>
  <c r="G144" i="5"/>
  <c r="H144" i="5"/>
  <c r="I144" i="5"/>
  <c r="B145" i="5"/>
  <c r="B146" i="5"/>
  <c r="B147" i="5"/>
  <c r="C147" i="5"/>
  <c r="D147" i="5"/>
  <c r="E147" i="5"/>
  <c r="F147" i="5"/>
  <c r="G147" i="5"/>
  <c r="H147" i="5"/>
  <c r="I147" i="5"/>
  <c r="B148" i="5"/>
  <c r="C148" i="5"/>
  <c r="D148" i="5"/>
  <c r="E148" i="5"/>
  <c r="F148" i="5"/>
  <c r="G148" i="5"/>
  <c r="H148" i="5"/>
  <c r="I148" i="5"/>
  <c r="B149" i="5"/>
  <c r="C149" i="5"/>
  <c r="D149" i="5"/>
  <c r="E149" i="5"/>
  <c r="F149" i="5"/>
  <c r="G149" i="5"/>
  <c r="H149" i="5"/>
  <c r="I149" i="5"/>
  <c r="B150" i="5"/>
  <c r="C150" i="5"/>
  <c r="D150" i="5"/>
  <c r="E150" i="5"/>
  <c r="F150" i="5"/>
  <c r="G150" i="5"/>
  <c r="H150" i="5"/>
  <c r="I150" i="5"/>
  <c r="B151" i="5"/>
  <c r="C151" i="5"/>
  <c r="D151" i="5"/>
  <c r="E151" i="5"/>
  <c r="F151" i="5"/>
  <c r="G151" i="5"/>
  <c r="H151" i="5"/>
  <c r="I151" i="5"/>
  <c r="B152" i="5"/>
  <c r="C152" i="5"/>
  <c r="D152" i="5"/>
  <c r="E152" i="5"/>
  <c r="F152" i="5"/>
  <c r="G152" i="5"/>
  <c r="H152" i="5"/>
  <c r="I152" i="5"/>
  <c r="B153" i="5"/>
  <c r="C153" i="5"/>
  <c r="D153" i="5"/>
  <c r="E153" i="5"/>
  <c r="F153" i="5"/>
  <c r="G153" i="5"/>
  <c r="H153" i="5"/>
  <c r="I153" i="5"/>
  <c r="B154" i="5"/>
  <c r="C154" i="5"/>
  <c r="D154" i="5"/>
  <c r="E154" i="5"/>
  <c r="F154" i="5"/>
  <c r="G154" i="5"/>
  <c r="H154" i="5"/>
  <c r="I154" i="5"/>
  <c r="K154" i="5"/>
  <c r="B155" i="5"/>
  <c r="C155" i="5"/>
  <c r="K155" i="5" s="1"/>
  <c r="D155" i="5"/>
  <c r="E155" i="5"/>
  <c r="F155" i="5"/>
  <c r="G155" i="5"/>
  <c r="H155" i="5"/>
  <c r="I155" i="5"/>
  <c r="B156" i="5"/>
  <c r="C156" i="5"/>
  <c r="D156" i="5"/>
  <c r="E156" i="5"/>
  <c r="F156" i="5"/>
  <c r="G156" i="5"/>
  <c r="K156" i="5" s="1"/>
  <c r="H156" i="5"/>
  <c r="I156" i="5"/>
  <c r="B157" i="5"/>
  <c r="C157" i="5"/>
  <c r="D157" i="5"/>
  <c r="E157" i="5"/>
  <c r="F157" i="5"/>
  <c r="G157" i="5"/>
  <c r="H157" i="5"/>
  <c r="I157" i="5"/>
  <c r="B158" i="5"/>
  <c r="B159" i="5"/>
  <c r="B160" i="5"/>
  <c r="C160" i="5"/>
  <c r="D160" i="5"/>
  <c r="E160" i="5"/>
  <c r="F160" i="5"/>
  <c r="G160" i="5"/>
  <c r="H160" i="5"/>
  <c r="I160" i="5"/>
  <c r="B161" i="5"/>
  <c r="C161" i="5"/>
  <c r="K161" i="5" s="1"/>
  <c r="D161" i="5"/>
  <c r="E161" i="5"/>
  <c r="F161" i="5"/>
  <c r="G161" i="5"/>
  <c r="H161" i="5"/>
  <c r="I161" i="5"/>
  <c r="B162" i="5"/>
  <c r="C162" i="5"/>
  <c r="D162" i="5"/>
  <c r="E162" i="5"/>
  <c r="F162" i="5"/>
  <c r="G162" i="5"/>
  <c r="H162" i="5"/>
  <c r="I162" i="5"/>
  <c r="K162" i="5"/>
  <c r="B163" i="5"/>
  <c r="C163" i="5"/>
  <c r="K163" i="5" s="1"/>
  <c r="D163" i="5"/>
  <c r="E163" i="5"/>
  <c r="F163" i="5"/>
  <c r="G163" i="5"/>
  <c r="H163" i="5"/>
  <c r="I163" i="5"/>
  <c r="B164" i="5"/>
  <c r="C164" i="5"/>
  <c r="D164" i="5"/>
  <c r="E164" i="5"/>
  <c r="F164" i="5"/>
  <c r="K164" i="5" s="1"/>
  <c r="G164" i="5"/>
  <c r="H164" i="5"/>
  <c r="I164" i="5"/>
  <c r="B165" i="5"/>
  <c r="C165" i="5"/>
  <c r="D165" i="5"/>
  <c r="E165" i="5"/>
  <c r="K165" i="5" s="1"/>
  <c r="F165" i="5"/>
  <c r="G165" i="5"/>
  <c r="H165" i="5"/>
  <c r="I165" i="5"/>
  <c r="B166" i="5"/>
  <c r="C166" i="5"/>
  <c r="D166" i="5"/>
  <c r="K166" i="5" s="1"/>
  <c r="E166" i="5"/>
  <c r="F166" i="5"/>
  <c r="G166" i="5"/>
  <c r="H166" i="5"/>
  <c r="I166" i="5"/>
  <c r="B167" i="5"/>
  <c r="C167" i="5"/>
  <c r="K167" i="5" s="1"/>
  <c r="D167" i="5"/>
  <c r="E167" i="5"/>
  <c r="F167" i="5"/>
  <c r="G167" i="5"/>
  <c r="H167" i="5"/>
  <c r="I167" i="5"/>
  <c r="B168" i="5"/>
  <c r="C168" i="5"/>
  <c r="K168" i="5" s="1"/>
  <c r="D168" i="5"/>
  <c r="E168" i="5"/>
  <c r="F168" i="5"/>
  <c r="G168" i="5"/>
  <c r="H168" i="5"/>
  <c r="I168" i="5"/>
  <c r="B169" i="5"/>
  <c r="C169" i="5"/>
  <c r="K169" i="5" s="1"/>
  <c r="D169" i="5"/>
  <c r="E169" i="5"/>
  <c r="F169" i="5"/>
  <c r="G169" i="5"/>
  <c r="H169" i="5"/>
  <c r="I169" i="5"/>
  <c r="B170" i="5"/>
  <c r="C170" i="5"/>
  <c r="D170" i="5"/>
  <c r="E170" i="5"/>
  <c r="F170" i="5"/>
  <c r="G170" i="5"/>
  <c r="H170" i="5"/>
  <c r="I170" i="5"/>
  <c r="K170" i="5"/>
  <c r="B171" i="5"/>
  <c r="C171" i="5"/>
  <c r="D171" i="5"/>
  <c r="E171" i="5"/>
  <c r="F171" i="5"/>
  <c r="G171" i="5"/>
  <c r="H171" i="5"/>
  <c r="I171" i="5"/>
  <c r="L4" i="4"/>
  <c r="I4" i="4"/>
  <c r="F4" i="4"/>
  <c r="C4" i="4"/>
  <c r="R77" i="4"/>
  <c r="C163" i="4" s="1"/>
  <c r="I41" i="3"/>
  <c r="F41" i="3"/>
  <c r="C41" i="3"/>
  <c r="C69" i="3"/>
  <c r="I87" i="3"/>
  <c r="F87" i="3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I127" i="1"/>
  <c r="H127" i="1"/>
  <c r="G127" i="1"/>
  <c r="F127" i="1"/>
  <c r="E127" i="1"/>
  <c r="D127" i="1"/>
  <c r="C127" i="1"/>
  <c r="B127" i="1"/>
  <c r="I126" i="1"/>
  <c r="H126" i="1"/>
  <c r="G126" i="1"/>
  <c r="F126" i="1"/>
  <c r="E126" i="1"/>
  <c r="D126" i="1"/>
  <c r="C126" i="1"/>
  <c r="B126" i="1"/>
  <c r="I125" i="1"/>
  <c r="H125" i="1"/>
  <c r="G125" i="1"/>
  <c r="F125" i="1"/>
  <c r="E125" i="1"/>
  <c r="D125" i="1"/>
  <c r="K125" i="1" s="1"/>
  <c r="C125" i="1"/>
  <c r="B125" i="1"/>
  <c r="I124" i="1"/>
  <c r="H124" i="1"/>
  <c r="G124" i="1"/>
  <c r="F124" i="1"/>
  <c r="E124" i="1"/>
  <c r="D124" i="1"/>
  <c r="C124" i="1"/>
  <c r="B124" i="1"/>
  <c r="I123" i="1"/>
  <c r="H123" i="1"/>
  <c r="G123" i="1"/>
  <c r="F123" i="1"/>
  <c r="E123" i="1"/>
  <c r="D123" i="1"/>
  <c r="C123" i="1"/>
  <c r="B123" i="1"/>
  <c r="I122" i="1"/>
  <c r="H122" i="1"/>
  <c r="G122" i="1"/>
  <c r="F122" i="1"/>
  <c r="E122" i="1"/>
  <c r="D122" i="1"/>
  <c r="C122" i="1"/>
  <c r="B122" i="1"/>
  <c r="I121" i="1"/>
  <c r="H121" i="1"/>
  <c r="G121" i="1"/>
  <c r="F121" i="1"/>
  <c r="E121" i="1"/>
  <c r="D121" i="1"/>
  <c r="C121" i="1"/>
  <c r="B121" i="1"/>
  <c r="I120" i="1"/>
  <c r="H120" i="1"/>
  <c r="G120" i="1"/>
  <c r="F120" i="1"/>
  <c r="K120" i="1" s="1"/>
  <c r="E120" i="1"/>
  <c r="D120" i="1"/>
  <c r="C120" i="1"/>
  <c r="B120" i="1"/>
  <c r="I119" i="1"/>
  <c r="H119" i="1"/>
  <c r="G119" i="1"/>
  <c r="F119" i="1"/>
  <c r="E119" i="1"/>
  <c r="D119" i="1"/>
  <c r="C119" i="1"/>
  <c r="B119" i="1"/>
  <c r="I118" i="1"/>
  <c r="K118" i="1" s="1"/>
  <c r="H118" i="1"/>
  <c r="G118" i="1"/>
  <c r="F118" i="1"/>
  <c r="E118" i="1"/>
  <c r="D118" i="1"/>
  <c r="C118" i="1"/>
  <c r="B118" i="1"/>
  <c r="K117" i="1"/>
  <c r="I117" i="1"/>
  <c r="H117" i="1"/>
  <c r="G117" i="1"/>
  <c r="F117" i="1"/>
  <c r="E117" i="1"/>
  <c r="D117" i="1"/>
  <c r="C117" i="1"/>
  <c r="B117" i="1"/>
  <c r="I116" i="1"/>
  <c r="H116" i="1"/>
  <c r="G116" i="1"/>
  <c r="F116" i="1"/>
  <c r="E116" i="1"/>
  <c r="D116" i="1"/>
  <c r="C116" i="1"/>
  <c r="B116" i="1"/>
  <c r="I115" i="1"/>
  <c r="H115" i="1"/>
  <c r="G115" i="1"/>
  <c r="F115" i="1"/>
  <c r="E115" i="1"/>
  <c r="D115" i="1"/>
  <c r="C115" i="1"/>
  <c r="B115" i="1"/>
  <c r="I114" i="1"/>
  <c r="H114" i="1"/>
  <c r="G114" i="1"/>
  <c r="F114" i="1"/>
  <c r="E114" i="1"/>
  <c r="D114" i="1"/>
  <c r="K114" i="1" s="1"/>
  <c r="C114" i="1"/>
  <c r="B114" i="1"/>
  <c r="I113" i="1"/>
  <c r="H113" i="1"/>
  <c r="G113" i="1"/>
  <c r="F113" i="1"/>
  <c r="E113" i="1"/>
  <c r="D113" i="1"/>
  <c r="C113" i="1"/>
  <c r="B113" i="1"/>
  <c r="I112" i="1"/>
  <c r="H112" i="1"/>
  <c r="G112" i="1"/>
  <c r="K112" i="1" s="1"/>
  <c r="F112" i="1"/>
  <c r="E112" i="1"/>
  <c r="D112" i="1"/>
  <c r="C112" i="1"/>
  <c r="B112" i="1"/>
  <c r="I111" i="1"/>
  <c r="H111" i="1"/>
  <c r="G111" i="1"/>
  <c r="F111" i="1"/>
  <c r="E111" i="1"/>
  <c r="D111" i="1"/>
  <c r="C111" i="1"/>
  <c r="B111" i="1"/>
  <c r="I110" i="1"/>
  <c r="K110" i="1" s="1"/>
  <c r="H110" i="1"/>
  <c r="G110" i="1"/>
  <c r="F110" i="1"/>
  <c r="E110" i="1"/>
  <c r="D110" i="1"/>
  <c r="C110" i="1"/>
  <c r="B110" i="1"/>
  <c r="I109" i="1"/>
  <c r="H109" i="1"/>
  <c r="G109" i="1"/>
  <c r="F109" i="1"/>
  <c r="E109" i="1"/>
  <c r="D109" i="1"/>
  <c r="C109" i="1"/>
  <c r="K109" i="1" s="1"/>
  <c r="B109" i="1"/>
  <c r="I108" i="1"/>
  <c r="H108" i="1"/>
  <c r="G108" i="1"/>
  <c r="F108" i="1"/>
  <c r="E108" i="1"/>
  <c r="D108" i="1"/>
  <c r="C108" i="1"/>
  <c r="K108" i="1" s="1"/>
  <c r="B108" i="1"/>
  <c r="I107" i="1"/>
  <c r="H107" i="1"/>
  <c r="G107" i="1"/>
  <c r="F107" i="1"/>
  <c r="E107" i="1"/>
  <c r="D107" i="1"/>
  <c r="C107" i="1"/>
  <c r="K107" i="1" s="1"/>
  <c r="B107" i="1"/>
  <c r="I106" i="1"/>
  <c r="H106" i="1"/>
  <c r="G106" i="1"/>
  <c r="F106" i="1"/>
  <c r="E106" i="1"/>
  <c r="D106" i="1"/>
  <c r="C106" i="1"/>
  <c r="B106" i="1"/>
  <c r="I105" i="1"/>
  <c r="H105" i="1"/>
  <c r="G105" i="1"/>
  <c r="F105" i="1"/>
  <c r="E105" i="1"/>
  <c r="D105" i="1"/>
  <c r="C105" i="1"/>
  <c r="K105" i="1" s="1"/>
  <c r="B105" i="1"/>
  <c r="I104" i="1"/>
  <c r="H104" i="1"/>
  <c r="G104" i="1"/>
  <c r="F104" i="1"/>
  <c r="E104" i="1"/>
  <c r="D104" i="1"/>
  <c r="C104" i="1"/>
  <c r="B104" i="1"/>
  <c r="I103" i="1"/>
  <c r="H103" i="1"/>
  <c r="G103" i="1"/>
  <c r="F103" i="1"/>
  <c r="E103" i="1"/>
  <c r="D103" i="1"/>
  <c r="C103" i="1"/>
  <c r="K103" i="1" s="1"/>
  <c r="B103" i="1"/>
  <c r="I102" i="1"/>
  <c r="H102" i="1"/>
  <c r="G102" i="1"/>
  <c r="F102" i="1"/>
  <c r="E102" i="1"/>
  <c r="D102" i="1"/>
  <c r="C102" i="1"/>
  <c r="B102" i="1"/>
  <c r="I101" i="1"/>
  <c r="H101" i="1"/>
  <c r="G101" i="1"/>
  <c r="F101" i="1"/>
  <c r="E101" i="1"/>
  <c r="D101" i="1"/>
  <c r="C101" i="1"/>
  <c r="K101" i="1" s="1"/>
  <c r="B101" i="1"/>
  <c r="I100" i="1"/>
  <c r="H100" i="1"/>
  <c r="G100" i="1"/>
  <c r="F100" i="1"/>
  <c r="E100" i="1"/>
  <c r="D100" i="1"/>
  <c r="C100" i="1"/>
  <c r="B100" i="1"/>
  <c r="I99" i="1"/>
  <c r="H99" i="1"/>
  <c r="G99" i="1"/>
  <c r="F99" i="1"/>
  <c r="E99" i="1"/>
  <c r="D99" i="1"/>
  <c r="C99" i="1"/>
  <c r="B99" i="1"/>
  <c r="I98" i="1"/>
  <c r="H98" i="1"/>
  <c r="G98" i="1"/>
  <c r="F98" i="1"/>
  <c r="E98" i="1"/>
  <c r="D98" i="1"/>
  <c r="K98" i="1" s="1"/>
  <c r="C98" i="1"/>
  <c r="B98" i="1"/>
  <c r="I97" i="1"/>
  <c r="H97" i="1"/>
  <c r="G97" i="1"/>
  <c r="F97" i="1"/>
  <c r="E97" i="1"/>
  <c r="D97" i="1"/>
  <c r="C97" i="1"/>
  <c r="B97" i="1"/>
  <c r="I96" i="1"/>
  <c r="H96" i="1"/>
  <c r="G96" i="1"/>
  <c r="F96" i="1"/>
  <c r="E96" i="1"/>
  <c r="D96" i="1"/>
  <c r="C96" i="1"/>
  <c r="B96" i="1"/>
  <c r="I95" i="1"/>
  <c r="H95" i="1"/>
  <c r="G95" i="1"/>
  <c r="F95" i="1"/>
  <c r="E95" i="1"/>
  <c r="D95" i="1"/>
  <c r="C95" i="1"/>
  <c r="B95" i="1"/>
  <c r="I94" i="1"/>
  <c r="H94" i="1"/>
  <c r="G94" i="1"/>
  <c r="F94" i="1"/>
  <c r="E94" i="1"/>
  <c r="D94" i="1"/>
  <c r="C94" i="1"/>
  <c r="B94" i="1"/>
  <c r="I93" i="1"/>
  <c r="H93" i="1"/>
  <c r="G93" i="1"/>
  <c r="F93" i="1"/>
  <c r="E93" i="1"/>
  <c r="D93" i="1"/>
  <c r="K93" i="1" s="1"/>
  <c r="C93" i="1"/>
  <c r="B93" i="1"/>
  <c r="I92" i="1"/>
  <c r="H92" i="1"/>
  <c r="G92" i="1"/>
  <c r="F92" i="1"/>
  <c r="E92" i="1"/>
  <c r="D92" i="1"/>
  <c r="C92" i="1"/>
  <c r="B92" i="1"/>
  <c r="I91" i="1"/>
  <c r="H91" i="1"/>
  <c r="G91" i="1"/>
  <c r="F91" i="1"/>
  <c r="E91" i="1"/>
  <c r="D91" i="1"/>
  <c r="C91" i="1"/>
  <c r="B91" i="1"/>
  <c r="I90" i="1"/>
  <c r="H90" i="1"/>
  <c r="G90" i="1"/>
  <c r="F90" i="1"/>
  <c r="E90" i="1"/>
  <c r="D90" i="1"/>
  <c r="C90" i="1"/>
  <c r="B90" i="1"/>
  <c r="I89" i="1"/>
  <c r="H89" i="1"/>
  <c r="G89" i="1"/>
  <c r="F89" i="1"/>
  <c r="E89" i="1"/>
  <c r="D89" i="1"/>
  <c r="C89" i="1"/>
  <c r="B89" i="1"/>
  <c r="I88" i="1"/>
  <c r="H88" i="1"/>
  <c r="G88" i="1"/>
  <c r="F88" i="1"/>
  <c r="E88" i="1"/>
  <c r="D88" i="1"/>
  <c r="C88" i="1"/>
  <c r="B88" i="1"/>
  <c r="I87" i="1"/>
  <c r="H87" i="1"/>
  <c r="G87" i="1"/>
  <c r="F87" i="1"/>
  <c r="E87" i="1"/>
  <c r="D87" i="1"/>
  <c r="C87" i="1"/>
  <c r="B87" i="1"/>
  <c r="I86" i="1"/>
  <c r="H86" i="1"/>
  <c r="G86" i="1"/>
  <c r="F86" i="1"/>
  <c r="E86" i="1"/>
  <c r="D86" i="1"/>
  <c r="C86" i="1"/>
  <c r="B86" i="1"/>
  <c r="I85" i="1"/>
  <c r="H85" i="1"/>
  <c r="G85" i="1"/>
  <c r="F85" i="1"/>
  <c r="E85" i="1"/>
  <c r="D85" i="1"/>
  <c r="C85" i="1"/>
  <c r="K85" i="1" s="1"/>
  <c r="B85" i="1"/>
  <c r="I84" i="1"/>
  <c r="H84" i="1"/>
  <c r="G84" i="1"/>
  <c r="F84" i="1"/>
  <c r="E84" i="1"/>
  <c r="D84" i="1"/>
  <c r="C84" i="1"/>
  <c r="B84" i="1"/>
  <c r="I83" i="1"/>
  <c r="H83" i="1"/>
  <c r="G83" i="1"/>
  <c r="F83" i="1"/>
  <c r="E83" i="1"/>
  <c r="D83" i="1"/>
  <c r="C83" i="1"/>
  <c r="B83" i="1"/>
  <c r="I82" i="1"/>
  <c r="H82" i="1"/>
  <c r="G82" i="1"/>
  <c r="F82" i="1"/>
  <c r="E82" i="1"/>
  <c r="D82" i="1"/>
  <c r="C82" i="1"/>
  <c r="B82" i="1"/>
  <c r="I81" i="1"/>
  <c r="H81" i="1"/>
  <c r="G81" i="1"/>
  <c r="F81" i="1"/>
  <c r="E81" i="1"/>
  <c r="D81" i="1"/>
  <c r="C81" i="1"/>
  <c r="B81" i="1"/>
  <c r="I80" i="1"/>
  <c r="H80" i="1"/>
  <c r="G80" i="1"/>
  <c r="F80" i="1"/>
  <c r="K80" i="1" s="1"/>
  <c r="E80" i="1"/>
  <c r="D80" i="1"/>
  <c r="C80" i="1"/>
  <c r="B80" i="1"/>
  <c r="I79" i="1"/>
  <c r="H79" i="1"/>
  <c r="G79" i="1"/>
  <c r="F79" i="1"/>
  <c r="E79" i="1"/>
  <c r="D79" i="1"/>
  <c r="C79" i="1"/>
  <c r="B79" i="1"/>
  <c r="I78" i="1"/>
  <c r="H78" i="1"/>
  <c r="G78" i="1"/>
  <c r="F78" i="1"/>
  <c r="E78" i="1"/>
  <c r="D78" i="1"/>
  <c r="C78" i="1"/>
  <c r="B78" i="1"/>
  <c r="I77" i="1"/>
  <c r="H77" i="1"/>
  <c r="G77" i="1"/>
  <c r="F77" i="1"/>
  <c r="E77" i="1"/>
  <c r="D77" i="1"/>
  <c r="C77" i="1"/>
  <c r="K77" i="1" s="1"/>
  <c r="B77" i="1"/>
  <c r="I76" i="1"/>
  <c r="H76" i="1"/>
  <c r="G76" i="1"/>
  <c r="F76" i="1"/>
  <c r="E76" i="1"/>
  <c r="D76" i="1"/>
  <c r="C76" i="1"/>
  <c r="B76" i="1"/>
  <c r="I75" i="1"/>
  <c r="H75" i="1"/>
  <c r="G75" i="1"/>
  <c r="F75" i="1"/>
  <c r="E75" i="1"/>
  <c r="D75" i="1"/>
  <c r="C75" i="1"/>
  <c r="B75" i="1"/>
  <c r="I74" i="1"/>
  <c r="H74" i="1"/>
  <c r="G74" i="1"/>
  <c r="F74" i="1"/>
  <c r="E74" i="1"/>
  <c r="D74" i="1"/>
  <c r="C74" i="1"/>
  <c r="B74" i="1"/>
  <c r="I73" i="1"/>
  <c r="H73" i="1"/>
  <c r="G73" i="1"/>
  <c r="F73" i="1"/>
  <c r="E73" i="1"/>
  <c r="D73" i="1"/>
  <c r="C73" i="1"/>
  <c r="B73" i="1"/>
  <c r="I72" i="1"/>
  <c r="H72" i="1"/>
  <c r="G72" i="1"/>
  <c r="F72" i="1"/>
  <c r="K72" i="1" s="1"/>
  <c r="E72" i="1"/>
  <c r="D72" i="1"/>
  <c r="C72" i="1"/>
  <c r="B72" i="1"/>
  <c r="I71" i="1"/>
  <c r="H71" i="1"/>
  <c r="G71" i="1"/>
  <c r="F71" i="1"/>
  <c r="E71" i="1"/>
  <c r="D71" i="1"/>
  <c r="C71" i="1"/>
  <c r="B71" i="1"/>
  <c r="I70" i="1"/>
  <c r="H70" i="1"/>
  <c r="G70" i="1"/>
  <c r="F70" i="1"/>
  <c r="E70" i="1"/>
  <c r="D70" i="1"/>
  <c r="C70" i="1"/>
  <c r="B70" i="1"/>
  <c r="I69" i="1"/>
  <c r="H69" i="1"/>
  <c r="G69" i="1"/>
  <c r="F69" i="1"/>
  <c r="E69" i="1"/>
  <c r="D69" i="1"/>
  <c r="C69" i="1"/>
  <c r="B69" i="1"/>
  <c r="K68" i="1"/>
  <c r="B68" i="1"/>
  <c r="O20" i="15" l="1"/>
  <c r="E57" i="15"/>
  <c r="D57" i="15"/>
  <c r="K57" i="15" s="1"/>
  <c r="K35" i="2"/>
  <c r="K29" i="2"/>
  <c r="K26" i="2"/>
  <c r="K31" i="2"/>
  <c r="K33" i="2"/>
  <c r="K34" i="2"/>
  <c r="K25" i="2"/>
  <c r="K32" i="2"/>
  <c r="K24" i="2"/>
  <c r="K27" i="2"/>
  <c r="K28" i="2"/>
  <c r="K30" i="2"/>
  <c r="D163" i="4"/>
  <c r="K163" i="4" s="1"/>
  <c r="K166" i="4"/>
  <c r="K165" i="4"/>
  <c r="K164" i="4"/>
  <c r="K161" i="4"/>
  <c r="K158" i="4"/>
  <c r="K157" i="4"/>
  <c r="K156" i="4"/>
  <c r="K153" i="4"/>
  <c r="K150" i="4"/>
  <c r="K149" i="4"/>
  <c r="K148" i="4"/>
  <c r="K145" i="4"/>
  <c r="K142" i="4"/>
  <c r="K141" i="4"/>
  <c r="K140" i="4"/>
  <c r="K137" i="4"/>
  <c r="K136" i="4"/>
  <c r="K133" i="4"/>
  <c r="K130" i="4"/>
  <c r="K128" i="4"/>
  <c r="K127" i="4"/>
  <c r="K124" i="4"/>
  <c r="K122" i="4"/>
  <c r="K121" i="4"/>
  <c r="K118" i="4"/>
  <c r="K117" i="4"/>
  <c r="K116" i="4"/>
  <c r="K112" i="4"/>
  <c r="K111" i="4"/>
  <c r="K109" i="4"/>
  <c r="K106" i="4"/>
  <c r="K105" i="4"/>
  <c r="K104" i="4"/>
  <c r="K103" i="4"/>
  <c r="K102" i="4"/>
  <c r="K101" i="4"/>
  <c r="K100" i="4"/>
  <c r="K98" i="4"/>
  <c r="K97" i="4"/>
  <c r="K96" i="4"/>
  <c r="K95" i="4"/>
  <c r="K94" i="4"/>
  <c r="K92" i="4"/>
  <c r="K155" i="4"/>
  <c r="K160" i="4"/>
  <c r="K154" i="4"/>
  <c r="K152" i="4"/>
  <c r="K146" i="4"/>
  <c r="K144" i="4"/>
  <c r="K138" i="4"/>
  <c r="K135" i="4"/>
  <c r="K129" i="4"/>
  <c r="K126" i="4"/>
  <c r="K120" i="4"/>
  <c r="K119" i="4"/>
  <c r="K113" i="4"/>
  <c r="K110" i="4"/>
  <c r="I127" i="3"/>
  <c r="H127" i="3"/>
  <c r="C40" i="3"/>
  <c r="K147" i="4"/>
  <c r="K91" i="5"/>
  <c r="I40" i="3"/>
  <c r="K88" i="1"/>
  <c r="K106" i="1"/>
  <c r="K111" i="1"/>
  <c r="K113" i="1"/>
  <c r="K115" i="1"/>
  <c r="K116" i="1"/>
  <c r="K126" i="1"/>
  <c r="K70" i="1"/>
  <c r="K96" i="1"/>
  <c r="K119" i="1"/>
  <c r="K121" i="1"/>
  <c r="K123" i="1"/>
  <c r="K124" i="1"/>
  <c r="K78" i="1"/>
  <c r="K122" i="1"/>
  <c r="K127" i="1"/>
  <c r="K71" i="1"/>
  <c r="K73" i="1"/>
  <c r="K75" i="1"/>
  <c r="K76" i="1"/>
  <c r="K86" i="1"/>
  <c r="K104" i="1"/>
  <c r="K83" i="1"/>
  <c r="K94" i="1"/>
  <c r="K69" i="1"/>
  <c r="K74" i="1"/>
  <c r="K79" i="1"/>
  <c r="K81" i="1"/>
  <c r="K84" i="1"/>
  <c r="K82" i="1"/>
  <c r="K87" i="1"/>
  <c r="K89" i="1"/>
  <c r="K91" i="1"/>
  <c r="K92" i="1"/>
  <c r="K102" i="1"/>
  <c r="K90" i="1"/>
  <c r="K95" i="1"/>
  <c r="K97" i="1"/>
  <c r="K99" i="1"/>
  <c r="K100" i="1"/>
  <c r="I88" i="3"/>
  <c r="C70" i="3"/>
  <c r="F88" i="3"/>
  <c r="F40" i="3"/>
  <c r="K36" i="2"/>
  <c r="E56" i="15" l="1"/>
  <c r="D56" i="15"/>
  <c r="K56" i="15" s="1"/>
  <c r="C39" i="3"/>
  <c r="K127" i="3"/>
  <c r="I39" i="3"/>
  <c r="I89" i="3"/>
  <c r="C71" i="3"/>
  <c r="C38" i="3"/>
  <c r="F89" i="3"/>
  <c r="F39" i="3"/>
  <c r="I38" i="3" l="1"/>
  <c r="I90" i="3"/>
  <c r="C72" i="3"/>
  <c r="F38" i="3"/>
  <c r="F90" i="3"/>
  <c r="C37" i="3"/>
  <c r="I37" i="3" l="1"/>
  <c r="C73" i="3"/>
  <c r="I91" i="3"/>
  <c r="F37" i="3"/>
  <c r="C36" i="3"/>
  <c r="F91" i="3"/>
  <c r="K116" i="10" l="1"/>
  <c r="K115" i="10"/>
  <c r="I36" i="3"/>
  <c r="C74" i="3"/>
  <c r="I92" i="3"/>
  <c r="F36" i="3"/>
  <c r="F92" i="3"/>
  <c r="C35" i="3"/>
  <c r="C75" i="3" l="1"/>
  <c r="I35" i="3"/>
  <c r="I93" i="3"/>
  <c r="C34" i="3"/>
  <c r="F93" i="3"/>
  <c r="F35" i="3"/>
  <c r="K114" i="10" l="1"/>
  <c r="C76" i="3"/>
  <c r="I34" i="3"/>
  <c r="I94" i="3"/>
  <c r="C33" i="3"/>
  <c r="F94" i="3"/>
  <c r="F34" i="3"/>
  <c r="K113" i="10" l="1"/>
  <c r="C77" i="3"/>
  <c r="C78" i="3" s="1"/>
  <c r="I33" i="3"/>
  <c r="C32" i="3"/>
  <c r="F33" i="3"/>
  <c r="K112" i="10" l="1"/>
  <c r="I32" i="3"/>
  <c r="C79" i="3"/>
  <c r="C31" i="3"/>
  <c r="F32" i="3"/>
  <c r="K111" i="10" l="1"/>
  <c r="K110" i="10"/>
  <c r="I31" i="3"/>
  <c r="F31" i="3"/>
  <c r="C30" i="3"/>
  <c r="C80" i="3"/>
  <c r="I30" i="3" l="1"/>
  <c r="C81" i="3"/>
  <c r="C29" i="3"/>
  <c r="F30" i="3"/>
  <c r="K109" i="10" l="1"/>
  <c r="I29" i="3"/>
  <c r="F29" i="3"/>
  <c r="C28" i="3"/>
  <c r="C82" i="3"/>
  <c r="K108" i="10" l="1"/>
  <c r="K107" i="10"/>
  <c r="I28" i="3"/>
  <c r="C27" i="3"/>
  <c r="C83" i="3"/>
  <c r="F28" i="3"/>
  <c r="I27" i="3" l="1"/>
  <c r="C84" i="3"/>
  <c r="F27" i="3"/>
  <c r="C26" i="3"/>
  <c r="K106" i="10" l="1"/>
  <c r="I26" i="3"/>
  <c r="C25" i="3"/>
  <c r="F26" i="3"/>
  <c r="C85" i="3"/>
  <c r="K105" i="10" l="1"/>
  <c r="K104" i="10"/>
  <c r="I25" i="3"/>
  <c r="C86" i="3"/>
  <c r="F25" i="3"/>
  <c r="C24" i="3"/>
  <c r="I24" i="3" l="1"/>
  <c r="C23" i="3"/>
  <c r="F24" i="3"/>
  <c r="C87" i="3"/>
  <c r="K103" i="10" l="1"/>
  <c r="I23" i="3"/>
  <c r="C88" i="3"/>
  <c r="F23" i="3"/>
  <c r="C22" i="3"/>
  <c r="K102" i="10" l="1"/>
  <c r="I22" i="3"/>
  <c r="C21" i="3"/>
  <c r="F22" i="3"/>
  <c r="C89" i="3"/>
  <c r="K101" i="10" l="1"/>
  <c r="I21" i="3"/>
  <c r="C90" i="3"/>
  <c r="F21" i="3"/>
  <c r="C20" i="3"/>
  <c r="K100" i="10" l="1"/>
  <c r="I20" i="3"/>
  <c r="C19" i="3"/>
  <c r="F20" i="3"/>
  <c r="C91" i="3"/>
  <c r="K99" i="10" l="1"/>
  <c r="I19" i="3"/>
  <c r="C92" i="3"/>
  <c r="F19" i="3"/>
  <c r="C18" i="3"/>
  <c r="K98" i="10" l="1"/>
  <c r="I18" i="3"/>
  <c r="C17" i="3"/>
  <c r="F18" i="3"/>
  <c r="C93" i="3"/>
  <c r="K97" i="10" l="1"/>
  <c r="I17" i="3"/>
  <c r="C94" i="3"/>
  <c r="F17" i="3"/>
  <c r="C16" i="3"/>
  <c r="K96" i="10" l="1"/>
  <c r="I16" i="3"/>
  <c r="F16" i="3"/>
  <c r="C15" i="3"/>
  <c r="K95" i="10" l="1"/>
  <c r="K94" i="10"/>
  <c r="I15" i="3"/>
  <c r="C14" i="3"/>
  <c r="F15" i="3"/>
  <c r="I14" i="3" l="1"/>
  <c r="F14" i="3"/>
  <c r="C13" i="3"/>
  <c r="K93" i="10" l="1"/>
  <c r="I13" i="3"/>
  <c r="C12" i="3"/>
  <c r="F13" i="3"/>
  <c r="K92" i="10" l="1"/>
  <c r="I12" i="3"/>
  <c r="F12" i="3"/>
  <c r="C11" i="3"/>
  <c r="K91" i="10" l="1"/>
  <c r="I11" i="3"/>
  <c r="C10" i="3"/>
  <c r="F11" i="3"/>
  <c r="K90" i="10" l="1"/>
  <c r="I10" i="3"/>
  <c r="F10" i="3"/>
  <c r="C9" i="3"/>
  <c r="K89" i="10" l="1"/>
  <c r="I9" i="3"/>
  <c r="C8" i="3"/>
  <c r="F9" i="3"/>
  <c r="K88" i="10" l="1"/>
  <c r="I8" i="3"/>
  <c r="F8" i="3"/>
  <c r="C7" i="3"/>
  <c r="K87" i="10" l="1"/>
  <c r="I7" i="3"/>
  <c r="C6" i="3"/>
  <c r="F7" i="3"/>
  <c r="K86" i="10" l="1"/>
  <c r="I6" i="3"/>
  <c r="F6" i="3"/>
  <c r="C5" i="3"/>
  <c r="K85" i="10" l="1"/>
  <c r="I5" i="3"/>
  <c r="C4" i="3"/>
  <c r="F5" i="3"/>
  <c r="K84" i="10" l="1"/>
  <c r="I4" i="3"/>
  <c r="F4" i="3"/>
  <c r="K83" i="10" l="1"/>
  <c r="K82" i="10" l="1"/>
  <c r="K81" i="10" l="1"/>
  <c r="K80" i="10"/>
  <c r="K79" i="10" l="1"/>
  <c r="K78" i="10" l="1"/>
  <c r="K77" i="10" l="1"/>
  <c r="K76" i="10" l="1"/>
  <c r="K75" i="10"/>
  <c r="K74" i="10" l="1"/>
  <c r="K73" i="10" l="1"/>
  <c r="K72" i="10"/>
  <c r="K7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 Streeck</author>
  </authors>
  <commentList>
    <comment ref="DX1" authorId="0" shapeId="0" xr:uid="{D45BB73D-F49A-4BCB-B861-78FEC9E5B0B7}">
      <text>
        <r>
          <rPr>
            <b/>
            <sz val="9"/>
            <color indexed="81"/>
            <rFont val="Segoe UI"/>
            <charset val="1"/>
          </rPr>
          <t>Jan Streeck:</t>
        </r>
        <r>
          <rPr>
            <sz val="9"/>
            <color indexed="81"/>
            <rFont val="Segoe UI"/>
            <charset val="1"/>
          </rPr>
          <t xml:space="preserve">
actually called UK, but Use for plots together with Exiobase GB identifier</t>
        </r>
      </text>
    </comment>
    <comment ref="A2" authorId="0" shapeId="0" xr:uid="{9B0CC646-62D6-4EF9-9BA0-54868CC226D2}">
      <text>
        <r>
          <rPr>
            <b/>
            <sz val="9"/>
            <color indexed="81"/>
            <rFont val="Segoe UI"/>
            <family val="2"/>
          </rPr>
          <t>Jan Streeck:
the years used in table S2 of Liu et al reported years of domestic end-use per country; for some countries using only the years with different values</t>
        </r>
      </text>
    </comment>
  </commentList>
</comments>
</file>

<file path=xl/sharedStrings.xml><?xml version="1.0" encoding="utf-8"?>
<sst xmlns="http://schemas.openxmlformats.org/spreadsheetml/2006/main" count="1201" uniqueCount="328">
  <si>
    <t>World</t>
  </si>
  <si>
    <t>Year</t>
  </si>
  <si>
    <t>ConDur</t>
  </si>
  <si>
    <t>EE</t>
  </si>
  <si>
    <t>M&amp;E</t>
  </si>
  <si>
    <t>C&amp;P</t>
  </si>
  <si>
    <t>Trans</t>
  </si>
  <si>
    <t>B&amp;C</t>
  </si>
  <si>
    <t>Percentage</t>
  </si>
  <si>
    <t>Argentina</t>
  </si>
  <si>
    <t>Australia</t>
  </si>
  <si>
    <t>Austria</t>
  </si>
  <si>
    <t>Belgium</t>
  </si>
  <si>
    <t>China</t>
  </si>
  <si>
    <t>Brazil</t>
  </si>
  <si>
    <t>France</t>
  </si>
  <si>
    <t>Italy</t>
  </si>
  <si>
    <t>India</t>
  </si>
  <si>
    <t>Germany</t>
  </si>
  <si>
    <t>Japan</t>
  </si>
  <si>
    <t>Netherlands</t>
  </si>
  <si>
    <t>Norway</t>
  </si>
  <si>
    <t>(Graphik überdeckt sich teilweise, eventuell ungenau?)</t>
  </si>
  <si>
    <t>Russia</t>
  </si>
  <si>
    <t>South Africa</t>
  </si>
  <si>
    <t>Spain</t>
  </si>
  <si>
    <t>U.S.</t>
  </si>
  <si>
    <t>U.K.</t>
  </si>
  <si>
    <t>Switzerland</t>
  </si>
  <si>
    <t>89.67</t>
  </si>
  <si>
    <t>79.17</t>
  </si>
  <si>
    <t>Others</t>
  </si>
  <si>
    <t>sum</t>
  </si>
  <si>
    <t>11,770</t>
  </si>
  <si>
    <t>12,060</t>
  </si>
  <si>
    <t>UK</t>
  </si>
  <si>
    <t>USA</t>
  </si>
  <si>
    <t>Austrialia</t>
  </si>
  <si>
    <t>from Liu et al 2013 Centennial evolution aluminum</t>
  </si>
  <si>
    <t>checked that all read data trajectories are ok; however with small errors at times; values probably not accurate</t>
  </si>
  <si>
    <t>0.121</t>
  </si>
  <si>
    <t>16.696</t>
  </si>
  <si>
    <t>16.703</t>
  </si>
  <si>
    <t>16.71</t>
  </si>
  <si>
    <t>16.718</t>
  </si>
  <si>
    <t>16.725</t>
  </si>
  <si>
    <t>16.732</t>
  </si>
  <si>
    <t>16.739</t>
  </si>
  <si>
    <t>16.747</t>
  </si>
  <si>
    <t>16.754</t>
  </si>
  <si>
    <t>16.761</t>
  </si>
  <si>
    <t>16.768</t>
  </si>
  <si>
    <t>16.776</t>
  </si>
  <si>
    <t>16.783</t>
  </si>
  <si>
    <t>16.79</t>
  </si>
  <si>
    <t>16.797</t>
  </si>
  <si>
    <t>16.805</t>
  </si>
  <si>
    <t>16.812</t>
  </si>
  <si>
    <t>16.819</t>
  </si>
  <si>
    <t>16.827</t>
  </si>
  <si>
    <t>16.834</t>
  </si>
  <si>
    <t>16.841</t>
  </si>
  <si>
    <t>16.848</t>
  </si>
  <si>
    <t>16.856</t>
  </si>
  <si>
    <t>16.863</t>
  </si>
  <si>
    <t>16.994</t>
  </si>
  <si>
    <t>18.777</t>
  </si>
  <si>
    <t>18.333</t>
  </si>
  <si>
    <t>18.119</t>
  </si>
  <si>
    <t>21.87</t>
  </si>
  <si>
    <t>25.621</t>
  </si>
  <si>
    <t>29.15</t>
  </si>
  <si>
    <t>27.501</t>
  </si>
  <si>
    <t>29.142</t>
  </si>
  <si>
    <t>30.783</t>
  </si>
  <si>
    <t>41.294</t>
  </si>
  <si>
    <t>37.743</t>
  </si>
  <si>
    <t>34.401</t>
  </si>
  <si>
    <t>34.101</t>
  </si>
  <si>
    <t>47.785</t>
  </si>
  <si>
    <t>50.817</t>
  </si>
  <si>
    <t>53.391</t>
  </si>
  <si>
    <t>55.04</t>
  </si>
  <si>
    <t>49.823</t>
  </si>
  <si>
    <t>43.392</t>
  </si>
  <si>
    <t>40.865</t>
  </si>
  <si>
    <t>41.344</t>
  </si>
  <si>
    <t>58.656</t>
  </si>
  <si>
    <t>63.794</t>
  </si>
  <si>
    <t>55.826</t>
  </si>
  <si>
    <t>55.839</t>
  </si>
  <si>
    <t>55.851</t>
  </si>
  <si>
    <t>55.863</t>
  </si>
  <si>
    <t>55.876</t>
  </si>
  <si>
    <t>55.888</t>
  </si>
  <si>
    <t>55.901</t>
  </si>
  <si>
    <t>55.913</t>
  </si>
  <si>
    <t>55.926</t>
  </si>
  <si>
    <t>55.938</t>
  </si>
  <si>
    <t>55.95</t>
  </si>
  <si>
    <t>55.963</t>
  </si>
  <si>
    <t>55.975</t>
  </si>
  <si>
    <t>55.988</t>
  </si>
  <si>
    <t>BC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</si>
  <si>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</si>
  <si>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</si>
  <si>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</si>
  <si>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</si>
  <si>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</si>
  <si>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</si>
  <si>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</si>
  <si>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</si>
  <si>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</si>
  <si>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</si>
  <si>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</si>
  <si>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</si>
  <si>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</si>
  <si>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</si>
  <si>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</si>
  <si>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</si>
  <si>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</si>
  <si>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</si>
  <si>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</si>
  <si>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</si>
  <si>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</si>
  <si>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</si>
  <si>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</si>
  <si>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</si>
  <si>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</si>
  <si>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</si>
  <si>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</si>
  <si>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</si>
  <si>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</si>
  <si>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</si>
  <si>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</si>
  <si>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</si>
  <si>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</si>
  <si>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</si>
  <si>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</si>
  <si>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</si>
  <si>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</si>
  <si>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</si>
  <si>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</si>
  <si>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</si>
  <si>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</si>
  <si>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</si>
  <si>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</si>
  <si>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</si>
  <si>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</si>
  <si>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</si>
  <si>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</si>
  <si>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</si>
  <si>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</si>
  <si>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</si>
  <si>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</si>
  <si>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</si>
  <si>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</si>
  <si>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</si>
  <si>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</si>
  <si>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</si>
  <si>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</si>
  <si>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</si>
  <si>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</si>
  <si>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</si>
  <si>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</si>
  <si>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</si>
  <si>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</si>
  <si>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</si>
  <si>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</si>
  <si>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</si>
  <si>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</si>
  <si>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</si>
  <si>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</si>
  <si>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</si>
  <si>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</si>
  <si>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</si>
  <si>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</si>
  <si>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24.725</t>
  </si>
  <si>
    <t>31.629</t>
  </si>
  <si>
    <t>31.633</t>
  </si>
  <si>
    <t>31.638</t>
  </si>
  <si>
    <t>31.642</t>
  </si>
  <si>
    <t>31.647</t>
  </si>
  <si>
    <t>31.651</t>
  </si>
  <si>
    <t>31.655</t>
  </si>
  <si>
    <t>31.66</t>
  </si>
  <si>
    <t>31.664</t>
  </si>
  <si>
    <t>31.669</t>
  </si>
  <si>
    <t>31.673</t>
  </si>
  <si>
    <t>31.678</t>
  </si>
  <si>
    <t>31.682</t>
  </si>
  <si>
    <t>31.686</t>
  </si>
  <si>
    <t>31.691</t>
  </si>
  <si>
    <t>31.695</t>
  </si>
  <si>
    <t>31.7</t>
  </si>
  <si>
    <t>31.704</t>
  </si>
  <si>
    <t>31.708</t>
  </si>
  <si>
    <t>31.713</t>
  </si>
  <si>
    <t>31.717</t>
  </si>
  <si>
    <t>31.722</t>
  </si>
  <si>
    <t>31.726</t>
  </si>
  <si>
    <t>31.73</t>
  </si>
  <si>
    <t>31.735</t>
  </si>
  <si>
    <t>31.739</t>
  </si>
  <si>
    <t>31.744</t>
  </si>
  <si>
    <t>31.748</t>
  </si>
  <si>
    <t>31.753</t>
  </si>
  <si>
    <t>31.757</t>
  </si>
  <si>
    <t>31.761</t>
  </si>
  <si>
    <t>31.766</t>
  </si>
  <si>
    <t>31.77</t>
  </si>
  <si>
    <t>31.775</t>
  </si>
  <si>
    <t>31.779</t>
  </si>
  <si>
    <t>34.986</t>
  </si>
  <si>
    <t>44.696</t>
  </si>
  <si>
    <t>44.692</t>
  </si>
  <si>
    <t>44.687</t>
  </si>
  <si>
    <t>44.683</t>
  </si>
  <si>
    <t>44.678</t>
  </si>
  <si>
    <t>44.674</t>
  </si>
  <si>
    <t>44.67</t>
  </si>
  <si>
    <t>44.665</t>
  </si>
  <si>
    <t>44.661</t>
  </si>
  <si>
    <t>44.656</t>
  </si>
  <si>
    <t>44.652</t>
  </si>
  <si>
    <t>44.648</t>
  </si>
  <si>
    <t>44.643</t>
  </si>
  <si>
    <t>44.639</t>
  </si>
  <si>
    <t>44.634</t>
  </si>
  <si>
    <t>44.63</t>
  </si>
  <si>
    <t>44.626</t>
  </si>
  <si>
    <t>44.621</t>
  </si>
  <si>
    <t>44.617</t>
  </si>
  <si>
    <t>44.612</t>
  </si>
  <si>
    <t>44.608</t>
  </si>
  <si>
    <t>44.603</t>
  </si>
  <si>
    <t>44.599</t>
  </si>
  <si>
    <t>44.595</t>
  </si>
  <si>
    <t>44.59</t>
  </si>
  <si>
    <t>44.586</t>
  </si>
  <si>
    <t>44.581</t>
  </si>
  <si>
    <t>44.577</t>
  </si>
  <si>
    <t>44.573</t>
  </si>
  <si>
    <t>44.568</t>
  </si>
  <si>
    <t>44.564</t>
  </si>
  <si>
    <t>44.559</t>
  </si>
  <si>
    <t>44.555</t>
  </si>
  <si>
    <t>44.551</t>
  </si>
  <si>
    <t>44.546</t>
  </si>
  <si>
    <t>44.542</t>
  </si>
  <si>
    <t>33.091</t>
  </si>
  <si>
    <t>49.29</t>
  </si>
  <si>
    <t>49.286</t>
  </si>
  <si>
    <t>49.282</t>
  </si>
  <si>
    <t>49.277</t>
  </si>
  <si>
    <t>49.273</t>
  </si>
  <si>
    <t>49.268</t>
  </si>
  <si>
    <t>49.264</t>
  </si>
  <si>
    <t>49.259</t>
  </si>
  <si>
    <t>49.255</t>
  </si>
  <si>
    <t>49.25</t>
  </si>
  <si>
    <t>49.246</t>
  </si>
  <si>
    <t>49.242</t>
  </si>
  <si>
    <t>49.237</t>
  </si>
  <si>
    <t>49.233</t>
  </si>
  <si>
    <t>49.228</t>
  </si>
  <si>
    <t>49.224</t>
  </si>
  <si>
    <t>49.219</t>
  </si>
  <si>
    <t>49.215</t>
  </si>
  <si>
    <t>49.21</t>
  </si>
  <si>
    <t>49.206</t>
  </si>
  <si>
    <t>49.201</t>
  </si>
  <si>
    <t>49.197</t>
  </si>
  <si>
    <t>49.193</t>
  </si>
  <si>
    <t>49.188</t>
  </si>
  <si>
    <t>49.184</t>
  </si>
  <si>
    <t>49.179</t>
  </si>
  <si>
    <t>49.175</t>
  </si>
  <si>
    <t>49.17</t>
  </si>
  <si>
    <t>49.166</t>
  </si>
  <si>
    <t>49.161</t>
  </si>
  <si>
    <t>49.157</t>
  </si>
  <si>
    <t>49.153</t>
  </si>
  <si>
    <t>49.148</t>
  </si>
  <si>
    <t>49.144</t>
  </si>
  <si>
    <t>49.139</t>
  </si>
  <si>
    <t>49.135</t>
  </si>
  <si>
    <t>64.652</t>
  </si>
  <si>
    <t>90.81</t>
  </si>
  <si>
    <t>90.805</t>
  </si>
  <si>
    <t>90.801</t>
  </si>
  <si>
    <t>90.797</t>
  </si>
  <si>
    <t>90.792</t>
  </si>
  <si>
    <t>90.788</t>
  </si>
  <si>
    <t>90.783</t>
  </si>
  <si>
    <t>90.779</t>
  </si>
  <si>
    <t>90.774</t>
  </si>
  <si>
    <t>90.77</t>
  </si>
  <si>
    <t>90.765</t>
  </si>
  <si>
    <t>90.761</t>
  </si>
  <si>
    <t>90.756</t>
  </si>
  <si>
    <t>90.752</t>
  </si>
  <si>
    <t>90.748</t>
  </si>
  <si>
    <t>90.743</t>
  </si>
  <si>
    <t>90.739</t>
  </si>
  <si>
    <t>90.734</t>
  </si>
  <si>
    <t>90.73</t>
  </si>
  <si>
    <t>90.725</t>
  </si>
  <si>
    <t>90.721</t>
  </si>
  <si>
    <t>90.716</t>
  </si>
  <si>
    <t>90.712</t>
  </si>
  <si>
    <t>90.708</t>
  </si>
  <si>
    <t>90.703</t>
  </si>
  <si>
    <t>90.699</t>
  </si>
  <si>
    <t>90.694</t>
  </si>
  <si>
    <t>90.69</t>
  </si>
  <si>
    <t>90.685</t>
  </si>
  <si>
    <t>90.681</t>
  </si>
  <si>
    <t>90.676</t>
  </si>
  <si>
    <t>90.672</t>
  </si>
  <si>
    <t>90.668</t>
  </si>
  <si>
    <t>90.663</t>
  </si>
  <si>
    <t>90.659</t>
  </si>
  <si>
    <t>90.654</t>
  </si>
  <si>
    <t>63.754</t>
  </si>
  <si>
    <t>94.876</t>
  </si>
  <si>
    <t>NOCH NORWAY und NETHERLANDS neu machen (mit neu ausgelesenen Punkten)</t>
  </si>
  <si>
    <t>Great Britain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</si>
</sst>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0.0%"/>
    <numFmt numFmtId="167" formatCode="_-* #,##0.00000_-;\-* #,##0.00000_-;_-* &quot;-&quot;??_-;_-@_-"/>
  </numFmts>
  <fonts count="1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5"/>
      <name val="Calibri (Textkörper)"/>
    </font>
    <font>
      <b/>
      <sz val="12"/>
      <color rgb="FF50B5BF"/>
      <name val="Calibri (Textkörper)"/>
    </font>
    <font>
      <b/>
      <sz val="12"/>
      <color rgb="FF7030A0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1" xfId="0" applyFont="1" applyBorder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/>
    <xf numFmtId="164" fontId="0" fillId="0" borderId="0" xfId="1" applyNumberFormat="1" applyFont="1" applyAlignment="1">
      <alignment horizontal="right"/>
    </xf>
    <xf numFmtId="164" fontId="0" fillId="0" borderId="0" xfId="1" applyNumberFormat="1" applyFont="1"/>
    <xf numFmtId="164" fontId="0" fillId="0" borderId="0" xfId="0" applyNumberFormat="1"/>
    <xf numFmtId="9" fontId="0" fillId="0" borderId="0" xfId="2" applyFont="1"/>
    <xf numFmtId="43" fontId="0" fillId="0" borderId="0" xfId="1" applyNumberFormat="1" applyFont="1"/>
    <xf numFmtId="9" fontId="0" fillId="0" borderId="0" xfId="0" applyNumberFormat="1"/>
    <xf numFmtId="9" fontId="0" fillId="2" borderId="0" xfId="2" applyFont="1" applyFill="1"/>
    <xf numFmtId="0" fontId="0" fillId="0" borderId="0" xfId="0" applyFont="1" applyBorder="1" applyAlignment="1">
      <alignment horizontal="right"/>
    </xf>
    <xf numFmtId="0" fontId="0" fillId="0" borderId="0" xfId="0" applyFill="1"/>
    <xf numFmtId="9" fontId="0" fillId="0" borderId="0" xfId="2" applyFont="1" applyFill="1"/>
    <xf numFmtId="9" fontId="0" fillId="0" borderId="0" xfId="0" applyNumberFormat="1" applyFill="1"/>
    <xf numFmtId="3" fontId="0" fillId="2" borderId="0" xfId="0" applyNumberFormat="1" applyFill="1"/>
    <xf numFmtId="3" fontId="0" fillId="2" borderId="0" xfId="0" applyNumberFormat="1" applyFill="1" applyAlignment="1">
      <alignment horizontal="right"/>
    </xf>
    <xf numFmtId="43" fontId="0" fillId="0" borderId="0" xfId="1" applyFont="1" applyAlignment="1">
      <alignment horizontal="right"/>
    </xf>
    <xf numFmtId="43" fontId="0" fillId="0" borderId="0" xfId="1" applyFont="1"/>
    <xf numFmtId="0" fontId="0" fillId="0" borderId="0" xfId="0" applyNumberFormat="1"/>
    <xf numFmtId="9" fontId="0" fillId="0" borderId="0" xfId="1" applyNumberFormat="1" applyFont="1"/>
    <xf numFmtId="43" fontId="0" fillId="0" borderId="1" xfId="1" applyFont="1" applyBorder="1" applyAlignment="1">
      <alignment horizontal="right"/>
    </xf>
    <xf numFmtId="165" fontId="0" fillId="0" borderId="0" xfId="1" applyNumberFormat="1" applyFont="1"/>
    <xf numFmtId="165" fontId="0" fillId="0" borderId="1" xfId="1" applyNumberFormat="1" applyFont="1" applyBorder="1" applyAlignment="1">
      <alignment horizontal="right"/>
    </xf>
    <xf numFmtId="0" fontId="0" fillId="0" borderId="0" xfId="1" applyNumberFormat="1" applyFont="1" applyAlignment="1">
      <alignment horizontal="right"/>
    </xf>
    <xf numFmtId="0" fontId="0" fillId="0" borderId="0" xfId="1" applyNumberFormat="1" applyFont="1"/>
    <xf numFmtId="43" fontId="0" fillId="2" borderId="0" xfId="1" applyFont="1" applyFill="1"/>
    <xf numFmtId="43" fontId="1" fillId="0" borderId="0" xfId="1" applyFont="1"/>
    <xf numFmtId="0" fontId="0" fillId="3" borderId="0" xfId="0" applyFill="1"/>
    <xf numFmtId="3" fontId="0" fillId="3" borderId="0" xfId="0" applyNumberFormat="1" applyFill="1" applyAlignment="1">
      <alignment horizontal="right"/>
    </xf>
    <xf numFmtId="3" fontId="0" fillId="3" borderId="0" xfId="0" applyNumberFormat="1" applyFill="1"/>
    <xf numFmtId="9" fontId="0" fillId="3" borderId="0" xfId="2" applyFont="1" applyFill="1"/>
    <xf numFmtId="9" fontId="0" fillId="3" borderId="0" xfId="0" applyNumberFormat="1" applyFill="1"/>
    <xf numFmtId="0" fontId="0" fillId="3" borderId="0" xfId="0" applyFill="1" applyAlignment="1">
      <alignment horizontal="right"/>
    </xf>
    <xf numFmtId="9" fontId="0" fillId="4" borderId="0" xfId="2" applyFont="1" applyFill="1"/>
    <xf numFmtId="165" fontId="0" fillId="2" borderId="0" xfId="1" applyNumberFormat="1" applyFont="1" applyFill="1"/>
    <xf numFmtId="166" fontId="0" fillId="0" borderId="0" xfId="2" applyNumberFormat="1" applyFont="1"/>
    <xf numFmtId="9" fontId="0" fillId="0" borderId="0" xfId="2" applyNumberFormat="1" applyFont="1"/>
    <xf numFmtId="2" fontId="0" fillId="0" borderId="0" xfId="0" applyNumberFormat="1"/>
    <xf numFmtId="2" fontId="0" fillId="0" borderId="0" xfId="1" applyNumberFormat="1" applyFont="1"/>
    <xf numFmtId="0" fontId="0" fillId="2" borderId="0" xfId="0" applyFill="1"/>
    <xf numFmtId="164" fontId="0" fillId="2" borderId="0" xfId="1" applyNumberFormat="1" applyFont="1" applyFill="1" applyAlignment="1">
      <alignment horizontal="right"/>
    </xf>
    <xf numFmtId="43" fontId="0" fillId="0" borderId="0" xfId="0" applyNumberFormat="1"/>
    <xf numFmtId="164" fontId="0" fillId="0" borderId="0" xfId="1" applyNumberFormat="1" applyFont="1" applyFill="1" applyAlignment="1">
      <alignment horizontal="right"/>
    </xf>
    <xf numFmtId="0" fontId="0" fillId="0" borderId="0" xfId="0" applyFill="1" applyAlignment="1">
      <alignment horizontal="right"/>
    </xf>
    <xf numFmtId="43" fontId="0" fillId="2" borderId="0" xfId="1" applyFont="1" applyFill="1" applyAlignment="1">
      <alignment horizontal="right"/>
    </xf>
    <xf numFmtId="164" fontId="0" fillId="2" borderId="0" xfId="0" applyNumberFormat="1" applyFill="1"/>
    <xf numFmtId="49" fontId="0" fillId="0" borderId="0" xfId="0" applyNumberFormat="1" applyFill="1"/>
    <xf numFmtId="43" fontId="0" fillId="0" borderId="0" xfId="1" applyFont="1" applyFill="1"/>
    <xf numFmtId="0" fontId="0" fillId="0" borderId="0" xfId="0" applyNumberFormat="1" applyFill="1"/>
    <xf numFmtId="0" fontId="0" fillId="5" borderId="0" xfId="0" applyFill="1"/>
    <xf numFmtId="9" fontId="0" fillId="5" borderId="0" xfId="2" applyFont="1" applyFill="1"/>
    <xf numFmtId="167" fontId="0" fillId="2" borderId="0" xfId="1" applyNumberFormat="1" applyFont="1" applyFill="1"/>
    <xf numFmtId="0" fontId="0" fillId="0" borderId="0" xfId="0" applyAlignment="1">
      <alignment horizontal="center"/>
    </xf>
    <xf numFmtId="0" fontId="0" fillId="0" borderId="0" xfId="1" applyNumberFormat="1" applyFont="1" applyAlignment="1">
      <alignment horizontal="center"/>
    </xf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colors>
    <mruColors>
      <color rgb="FF50B5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6"/>
          <c:order val="0"/>
          <c:tx>
            <c:strRef>
              <c:f>World!$I$67</c:f>
              <c:strCache>
                <c:ptCount val="1"/>
                <c:pt idx="0">
                  <c:v>B&amp;C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World!$B$68:$B$127</c:f>
              <c:numCache>
                <c:formatCode>General</c:formatCode>
                <c:ptCount val="6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</c:numCache>
            </c:numRef>
          </c:cat>
          <c:val>
            <c:numRef>
              <c:f>World!$I$68:$I$127</c:f>
              <c:numCache>
                <c:formatCode>0%</c:formatCode>
                <c:ptCount val="60"/>
                <c:pt idx="0">
                  <c:v>0.23344000000000001</c:v>
                </c:pt>
                <c:pt idx="1">
                  <c:v>0.22192000000000001</c:v>
                </c:pt>
                <c:pt idx="2">
                  <c:v>0.22778999999999999</c:v>
                </c:pt>
                <c:pt idx="3">
                  <c:v>0.22967000000000001</c:v>
                </c:pt>
                <c:pt idx="4">
                  <c:v>0.22103</c:v>
                </c:pt>
                <c:pt idx="5">
                  <c:v>0.22034000000000001</c:v>
                </c:pt>
                <c:pt idx="6">
                  <c:v>0.22034000000000001</c:v>
                </c:pt>
                <c:pt idx="7">
                  <c:v>0.22034000000000001</c:v>
                </c:pt>
                <c:pt idx="8">
                  <c:v>0.21809000000000001</c:v>
                </c:pt>
                <c:pt idx="9">
                  <c:v>0.21346999999999999</c:v>
                </c:pt>
                <c:pt idx="10">
                  <c:v>0.19542999999999999</c:v>
                </c:pt>
                <c:pt idx="11">
                  <c:v>0.21079000000000001</c:v>
                </c:pt>
                <c:pt idx="12">
                  <c:v>0.21365000000000001</c:v>
                </c:pt>
                <c:pt idx="13">
                  <c:v>0.21557000000000001</c:v>
                </c:pt>
                <c:pt idx="14">
                  <c:v>0.21443999999999999</c:v>
                </c:pt>
                <c:pt idx="15">
                  <c:v>0.21213000000000001</c:v>
                </c:pt>
                <c:pt idx="16">
                  <c:v>0.20372999999999999</c:v>
                </c:pt>
                <c:pt idx="17">
                  <c:v>0.19558</c:v>
                </c:pt>
                <c:pt idx="18">
                  <c:v>0.21093999999999999</c:v>
                </c:pt>
                <c:pt idx="19">
                  <c:v>0.20319999999999999</c:v>
                </c:pt>
                <c:pt idx="20">
                  <c:v>0.19561000000000001</c:v>
                </c:pt>
                <c:pt idx="21">
                  <c:v>0.20252000000000001</c:v>
                </c:pt>
                <c:pt idx="22">
                  <c:v>0.20512</c:v>
                </c:pt>
                <c:pt idx="23">
                  <c:v>0.19553000000000001</c:v>
                </c:pt>
                <c:pt idx="24">
                  <c:v>0.18643999999999999</c:v>
                </c:pt>
                <c:pt idx="25">
                  <c:v>0.18643999999999999</c:v>
                </c:pt>
                <c:pt idx="26">
                  <c:v>0.18643999999999999</c:v>
                </c:pt>
                <c:pt idx="27">
                  <c:v>0.18643999999999999</c:v>
                </c:pt>
                <c:pt idx="28">
                  <c:v>0.18643999999999999</c:v>
                </c:pt>
                <c:pt idx="29">
                  <c:v>0.18518999999999999</c:v>
                </c:pt>
                <c:pt idx="30">
                  <c:v>0.18059</c:v>
                </c:pt>
                <c:pt idx="31">
                  <c:v>0.17962</c:v>
                </c:pt>
                <c:pt idx="32">
                  <c:v>0.18346000000000001</c:v>
                </c:pt>
                <c:pt idx="33">
                  <c:v>0.18386</c:v>
                </c:pt>
                <c:pt idx="34">
                  <c:v>0.17484</c:v>
                </c:pt>
                <c:pt idx="35">
                  <c:v>0.18404999999999999</c:v>
                </c:pt>
                <c:pt idx="36">
                  <c:v>0.18959999999999999</c:v>
                </c:pt>
                <c:pt idx="37">
                  <c:v>0.18576000000000001</c:v>
                </c:pt>
                <c:pt idx="38">
                  <c:v>0.18192</c:v>
                </c:pt>
                <c:pt idx="39">
                  <c:v>0.17807999999999999</c:v>
                </c:pt>
                <c:pt idx="40">
                  <c:v>0.17424000000000001</c:v>
                </c:pt>
                <c:pt idx="41">
                  <c:v>0.18246000000000001</c:v>
                </c:pt>
                <c:pt idx="42">
                  <c:v>0.19253999999999999</c:v>
                </c:pt>
                <c:pt idx="43">
                  <c:v>0.20261000000000001</c:v>
                </c:pt>
                <c:pt idx="44">
                  <c:v>0.20338999999999999</c:v>
                </c:pt>
                <c:pt idx="45">
                  <c:v>0.20338999999999999</c:v>
                </c:pt>
                <c:pt idx="46">
                  <c:v>0.20338999999999999</c:v>
                </c:pt>
                <c:pt idx="47">
                  <c:v>0.20075000000000001</c:v>
                </c:pt>
                <c:pt idx="48">
                  <c:v>0.19642999999999999</c:v>
                </c:pt>
                <c:pt idx="49">
                  <c:v>0.19211</c:v>
                </c:pt>
                <c:pt idx="50">
                  <c:v>0.21379000000000001</c:v>
                </c:pt>
                <c:pt idx="51">
                  <c:v>0.23066999999999999</c:v>
                </c:pt>
                <c:pt idx="52">
                  <c:v>0.23396</c:v>
                </c:pt>
                <c:pt idx="53">
                  <c:v>0.23726</c:v>
                </c:pt>
                <c:pt idx="54">
                  <c:v>0.23044999999999999</c:v>
                </c:pt>
                <c:pt idx="55">
                  <c:v>0.22531999999999999</c:v>
                </c:pt>
                <c:pt idx="56">
                  <c:v>0.23025999999999999</c:v>
                </c:pt>
                <c:pt idx="57">
                  <c:v>0.23519000000000001</c:v>
                </c:pt>
                <c:pt idx="58">
                  <c:v>0.24501999999999999</c:v>
                </c:pt>
                <c:pt idx="59">
                  <c:v>0.25846000000000002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61-4A13-9CEF-3A4E8FB27384}"/>
            </c:ext>
          </c:extLst>
        </c:ser>
        <c:ser>
          <c:idx val="5"/>
          <c:order val="1"/>
          <c:tx>
            <c:strRef>
              <c:f>World!$H$67</c:f>
              <c:strCache>
                <c:ptCount val="1"/>
                <c:pt idx="0">
                  <c:v>Trans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World!$B$68:$B$127</c:f>
              <c:numCache>
                <c:formatCode>General</c:formatCode>
                <c:ptCount val="6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</c:numCache>
            </c:numRef>
          </c:cat>
          <c:val>
            <c:numRef>
              <c:f>World!$H$68:$H$127</c:f>
              <c:numCache>
                <c:formatCode>0%</c:formatCode>
                <c:ptCount val="60"/>
                <c:pt idx="0">
                  <c:v>0.23305000000000001</c:v>
                </c:pt>
                <c:pt idx="1">
                  <c:v>0.23305000000000001</c:v>
                </c:pt>
                <c:pt idx="2">
                  <c:v>0.23554</c:v>
                </c:pt>
                <c:pt idx="3">
                  <c:v>0.23796</c:v>
                </c:pt>
                <c:pt idx="4">
                  <c:v>0.23968999999999999</c:v>
                </c:pt>
                <c:pt idx="5">
                  <c:v>0.23835000000000001</c:v>
                </c:pt>
                <c:pt idx="6">
                  <c:v>0.24027000000000001</c:v>
                </c:pt>
                <c:pt idx="7">
                  <c:v>0.2402</c:v>
                </c:pt>
                <c:pt idx="8">
                  <c:v>0.23860999999999999</c:v>
                </c:pt>
                <c:pt idx="9">
                  <c:v>0.23780999999999999</c:v>
                </c:pt>
                <c:pt idx="10">
                  <c:v>0.24177999999999999</c:v>
                </c:pt>
                <c:pt idx="11">
                  <c:v>0.24945999999999999</c:v>
                </c:pt>
                <c:pt idx="12">
                  <c:v>0.2525</c:v>
                </c:pt>
                <c:pt idx="13">
                  <c:v>0.25373000000000001</c:v>
                </c:pt>
                <c:pt idx="14">
                  <c:v>0.24334</c:v>
                </c:pt>
                <c:pt idx="15">
                  <c:v>0.26064999999999999</c:v>
                </c:pt>
                <c:pt idx="16">
                  <c:v>0.25305</c:v>
                </c:pt>
                <c:pt idx="17">
                  <c:v>0.25169999999999998</c:v>
                </c:pt>
                <c:pt idx="18">
                  <c:v>0.24210000000000001</c:v>
                </c:pt>
                <c:pt idx="19">
                  <c:v>0.23286999999999999</c:v>
                </c:pt>
                <c:pt idx="20">
                  <c:v>0.22484000000000001</c:v>
                </c:pt>
                <c:pt idx="21">
                  <c:v>0.22753000000000001</c:v>
                </c:pt>
                <c:pt idx="22">
                  <c:v>0.23452999999999999</c:v>
                </c:pt>
                <c:pt idx="23">
                  <c:v>0.22869</c:v>
                </c:pt>
                <c:pt idx="24">
                  <c:v>0.22055</c:v>
                </c:pt>
                <c:pt idx="25">
                  <c:v>0.22438</c:v>
                </c:pt>
                <c:pt idx="26">
                  <c:v>0.22822000000000001</c:v>
                </c:pt>
                <c:pt idx="27">
                  <c:v>0.23369000000000001</c:v>
                </c:pt>
                <c:pt idx="28">
                  <c:v>0.23405000000000001</c:v>
                </c:pt>
                <c:pt idx="29">
                  <c:v>0.22666</c:v>
                </c:pt>
                <c:pt idx="30">
                  <c:v>0.22262999999999999</c:v>
                </c:pt>
                <c:pt idx="31">
                  <c:v>0.22151999999999999</c:v>
                </c:pt>
                <c:pt idx="32">
                  <c:v>0.22427</c:v>
                </c:pt>
                <c:pt idx="33">
                  <c:v>0.23044999999999999</c:v>
                </c:pt>
                <c:pt idx="34">
                  <c:v>0.24435999999999999</c:v>
                </c:pt>
                <c:pt idx="35">
                  <c:v>0.2397</c:v>
                </c:pt>
                <c:pt idx="36">
                  <c:v>0.23558999999999999</c:v>
                </c:pt>
                <c:pt idx="37">
                  <c:v>0.24087</c:v>
                </c:pt>
                <c:pt idx="38">
                  <c:v>0.24568000000000001</c:v>
                </c:pt>
                <c:pt idx="39">
                  <c:v>0.24459</c:v>
                </c:pt>
                <c:pt idx="40">
                  <c:v>0.24349000000000001</c:v>
                </c:pt>
                <c:pt idx="41">
                  <c:v>0.23996999999999999</c:v>
                </c:pt>
                <c:pt idx="42">
                  <c:v>0.24429000000000001</c:v>
                </c:pt>
                <c:pt idx="43">
                  <c:v>0.24861</c:v>
                </c:pt>
                <c:pt idx="44">
                  <c:v>0.25935000000000002</c:v>
                </c:pt>
                <c:pt idx="45">
                  <c:v>0.26856999999999998</c:v>
                </c:pt>
                <c:pt idx="46">
                  <c:v>0.27778000000000003</c:v>
                </c:pt>
                <c:pt idx="47">
                  <c:v>0.28964000000000001</c:v>
                </c:pt>
                <c:pt idx="48">
                  <c:v>0.29076999999999997</c:v>
                </c:pt>
                <c:pt idx="49">
                  <c:v>0.29015000000000002</c:v>
                </c:pt>
                <c:pt idx="50">
                  <c:v>0.27801999999999999</c:v>
                </c:pt>
                <c:pt idx="51">
                  <c:v>0.30434</c:v>
                </c:pt>
                <c:pt idx="52">
                  <c:v>0.31031999999999998</c:v>
                </c:pt>
                <c:pt idx="53">
                  <c:v>0.30932999999999999</c:v>
                </c:pt>
                <c:pt idx="54">
                  <c:v>0.26678000000000002</c:v>
                </c:pt>
                <c:pt idx="55">
                  <c:v>0.27766999999999997</c:v>
                </c:pt>
                <c:pt idx="56">
                  <c:v>0.27789000000000003</c:v>
                </c:pt>
                <c:pt idx="57">
                  <c:v>0.26605000000000001</c:v>
                </c:pt>
                <c:pt idx="58">
                  <c:v>0.25026999999999999</c:v>
                </c:pt>
                <c:pt idx="59">
                  <c:v>0.23452000000000001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61-4A13-9CEF-3A4E8FB27384}"/>
            </c:ext>
          </c:extLst>
        </c:ser>
        <c:ser>
          <c:idx val="4"/>
          <c:order val="2"/>
          <c:tx>
            <c:strRef>
              <c:f>World!$G$67</c:f>
              <c:strCache>
                <c:ptCount val="1"/>
                <c:pt idx="0">
                  <c:v>C&amp;P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World!$B$68:$B$127</c:f>
              <c:numCache>
                <c:formatCode>General</c:formatCode>
                <c:ptCount val="6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</c:numCache>
            </c:numRef>
          </c:cat>
          <c:val>
            <c:numRef>
              <c:f>World!$G$68:$G$127</c:f>
              <c:numCache>
                <c:formatCode>0%</c:formatCode>
                <c:ptCount val="60"/>
                <c:pt idx="0">
                  <c:v>9.6490000000000006E-2</c:v>
                </c:pt>
                <c:pt idx="1">
                  <c:v>9.3609999999999999E-2</c:v>
                </c:pt>
                <c:pt idx="2">
                  <c:v>8.924E-2</c:v>
                </c:pt>
                <c:pt idx="3">
                  <c:v>9.1490000000000002E-2</c:v>
                </c:pt>
                <c:pt idx="4">
                  <c:v>8.9760000000000006E-2</c:v>
                </c:pt>
                <c:pt idx="5">
                  <c:v>9.0039999999999995E-2</c:v>
                </c:pt>
                <c:pt idx="6">
                  <c:v>9.196E-2</c:v>
                </c:pt>
                <c:pt idx="7">
                  <c:v>9.2960000000000001E-2</c:v>
                </c:pt>
                <c:pt idx="8">
                  <c:v>9.2189999999999994E-2</c:v>
                </c:pt>
                <c:pt idx="9">
                  <c:v>8.9510000000000006E-2</c:v>
                </c:pt>
                <c:pt idx="10">
                  <c:v>9.3090000000000006E-2</c:v>
                </c:pt>
                <c:pt idx="11">
                  <c:v>8.9249999999999996E-2</c:v>
                </c:pt>
                <c:pt idx="12">
                  <c:v>8.6230000000000001E-2</c:v>
                </c:pt>
                <c:pt idx="13">
                  <c:v>8.4720000000000004E-2</c:v>
                </c:pt>
                <c:pt idx="14">
                  <c:v>0.10274999999999999</c:v>
                </c:pt>
                <c:pt idx="15">
                  <c:v>9.579E-2</c:v>
                </c:pt>
                <c:pt idx="16">
                  <c:v>9.7970000000000002E-2</c:v>
                </c:pt>
                <c:pt idx="17">
                  <c:v>0.10217</c:v>
                </c:pt>
                <c:pt idx="18">
                  <c:v>0.10332</c:v>
                </c:pt>
                <c:pt idx="19">
                  <c:v>0.11534999999999999</c:v>
                </c:pt>
                <c:pt idx="20">
                  <c:v>0.11715</c:v>
                </c:pt>
                <c:pt idx="21">
                  <c:v>0.11228</c:v>
                </c:pt>
                <c:pt idx="22">
                  <c:v>0.1142</c:v>
                </c:pt>
                <c:pt idx="23">
                  <c:v>0.11887</c:v>
                </c:pt>
                <c:pt idx="24">
                  <c:v>0.12266000000000001</c:v>
                </c:pt>
                <c:pt idx="25">
                  <c:v>0.12776999999999999</c:v>
                </c:pt>
                <c:pt idx="26">
                  <c:v>0.13463</c:v>
                </c:pt>
                <c:pt idx="27">
                  <c:v>0.13377</c:v>
                </c:pt>
                <c:pt idx="28">
                  <c:v>0.13092999999999999</c:v>
                </c:pt>
                <c:pt idx="29">
                  <c:v>0.13463</c:v>
                </c:pt>
                <c:pt idx="30">
                  <c:v>0.14036000000000001</c:v>
                </c:pt>
                <c:pt idx="31">
                  <c:v>0.14964</c:v>
                </c:pt>
                <c:pt idx="32">
                  <c:v>0.15024000000000001</c:v>
                </c:pt>
                <c:pt idx="33">
                  <c:v>0.15096999999999999</c:v>
                </c:pt>
                <c:pt idx="34">
                  <c:v>0.15376000000000001</c:v>
                </c:pt>
                <c:pt idx="35">
                  <c:v>0.15679999999999999</c:v>
                </c:pt>
                <c:pt idx="36">
                  <c:v>0.15765999999999999</c:v>
                </c:pt>
                <c:pt idx="37">
                  <c:v>0.15851999999999999</c:v>
                </c:pt>
                <c:pt idx="38">
                  <c:v>0.15986</c:v>
                </c:pt>
                <c:pt idx="39">
                  <c:v>0.16397999999999999</c:v>
                </c:pt>
                <c:pt idx="40">
                  <c:v>0.16200999999999999</c:v>
                </c:pt>
                <c:pt idx="41">
                  <c:v>0.16245000000000001</c:v>
                </c:pt>
                <c:pt idx="42">
                  <c:v>0.16533</c:v>
                </c:pt>
                <c:pt idx="43">
                  <c:v>0.16821</c:v>
                </c:pt>
                <c:pt idx="44">
                  <c:v>0.16949</c:v>
                </c:pt>
                <c:pt idx="45">
                  <c:v>0.16949</c:v>
                </c:pt>
                <c:pt idx="46">
                  <c:v>0.16564999999999999</c:v>
                </c:pt>
                <c:pt idx="47">
                  <c:v>0.16026000000000001</c:v>
                </c:pt>
                <c:pt idx="48">
                  <c:v>0.16367000000000001</c:v>
                </c:pt>
                <c:pt idx="49">
                  <c:v>0.16531999999999999</c:v>
                </c:pt>
                <c:pt idx="50">
                  <c:v>0.15248</c:v>
                </c:pt>
                <c:pt idx="51">
                  <c:v>0.15174000000000001</c:v>
                </c:pt>
                <c:pt idx="52">
                  <c:v>0.16083</c:v>
                </c:pt>
                <c:pt idx="53">
                  <c:v>0.13164999999999999</c:v>
                </c:pt>
                <c:pt idx="54">
                  <c:v>0.15412999999999999</c:v>
                </c:pt>
                <c:pt idx="55">
                  <c:v>0.15143999999999999</c:v>
                </c:pt>
                <c:pt idx="56">
                  <c:v>0.15260000000000001</c:v>
                </c:pt>
                <c:pt idx="57">
                  <c:v>0.15375</c:v>
                </c:pt>
                <c:pt idx="58">
                  <c:v>0.15393999999999999</c:v>
                </c:pt>
                <c:pt idx="59">
                  <c:v>0.16499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61-4A13-9CEF-3A4E8FB27384}"/>
            </c:ext>
          </c:extLst>
        </c:ser>
        <c:ser>
          <c:idx val="3"/>
          <c:order val="3"/>
          <c:tx>
            <c:strRef>
              <c:f>World!$F$67</c:f>
              <c:strCache>
                <c:ptCount val="1"/>
                <c:pt idx="0">
                  <c:v>M&amp;E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World!$B$68:$B$127</c:f>
              <c:numCache>
                <c:formatCode>General</c:formatCode>
                <c:ptCount val="6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</c:numCache>
            </c:numRef>
          </c:cat>
          <c:val>
            <c:numRef>
              <c:f>World!$F$68:$F$127</c:f>
              <c:numCache>
                <c:formatCode>0%</c:formatCode>
                <c:ptCount val="60"/>
                <c:pt idx="0">
                  <c:v>8.5709999999999995E-2</c:v>
                </c:pt>
                <c:pt idx="1">
                  <c:v>8.8590000000000002E-2</c:v>
                </c:pt>
                <c:pt idx="2">
                  <c:v>9.0480000000000005E-2</c:v>
                </c:pt>
                <c:pt idx="3">
                  <c:v>8.6929999999999993E-2</c:v>
                </c:pt>
                <c:pt idx="4">
                  <c:v>8.9810000000000001E-2</c:v>
                </c:pt>
                <c:pt idx="5">
                  <c:v>9.375E-2</c:v>
                </c:pt>
                <c:pt idx="6">
                  <c:v>9.2789999999999997E-2</c:v>
                </c:pt>
                <c:pt idx="7">
                  <c:v>9.4740000000000005E-2</c:v>
                </c:pt>
                <c:pt idx="8">
                  <c:v>9.3789999999999998E-2</c:v>
                </c:pt>
                <c:pt idx="9">
                  <c:v>9.3219999999999997E-2</c:v>
                </c:pt>
                <c:pt idx="10">
                  <c:v>9.3219999999999997E-2</c:v>
                </c:pt>
                <c:pt idx="11">
                  <c:v>9.3219999999999997E-2</c:v>
                </c:pt>
                <c:pt idx="12">
                  <c:v>9.8110000000000003E-2</c:v>
                </c:pt>
                <c:pt idx="13">
                  <c:v>0.10172</c:v>
                </c:pt>
                <c:pt idx="14">
                  <c:v>8.3690000000000001E-2</c:v>
                </c:pt>
                <c:pt idx="15">
                  <c:v>8.6860000000000007E-2</c:v>
                </c:pt>
                <c:pt idx="16">
                  <c:v>8.9829999999999993E-2</c:v>
                </c:pt>
                <c:pt idx="17">
                  <c:v>8.2409999999999997E-2</c:v>
                </c:pt>
                <c:pt idx="18">
                  <c:v>8.7010000000000004E-2</c:v>
                </c:pt>
                <c:pt idx="19">
                  <c:v>8.3989999999999995E-2</c:v>
                </c:pt>
                <c:pt idx="20">
                  <c:v>9.0289999999999995E-2</c:v>
                </c:pt>
                <c:pt idx="21">
                  <c:v>9.3240000000000003E-2</c:v>
                </c:pt>
                <c:pt idx="22">
                  <c:v>8.9399999999999993E-2</c:v>
                </c:pt>
                <c:pt idx="23">
                  <c:v>9.0690000000000007E-2</c:v>
                </c:pt>
                <c:pt idx="24">
                  <c:v>9.3850000000000003E-2</c:v>
                </c:pt>
                <c:pt idx="25">
                  <c:v>9.6430000000000002E-2</c:v>
                </c:pt>
                <c:pt idx="26">
                  <c:v>9.3890000000000001E-2</c:v>
                </c:pt>
                <c:pt idx="27">
                  <c:v>9.5039999999999999E-2</c:v>
                </c:pt>
                <c:pt idx="28">
                  <c:v>9.8530000000000006E-2</c:v>
                </c:pt>
                <c:pt idx="29">
                  <c:v>9.6560000000000007E-2</c:v>
                </c:pt>
                <c:pt idx="30">
                  <c:v>9.9669999999999995E-2</c:v>
                </c:pt>
                <c:pt idx="31">
                  <c:v>9.887E-2</c:v>
                </c:pt>
                <c:pt idx="32">
                  <c:v>9.8080000000000001E-2</c:v>
                </c:pt>
                <c:pt idx="33">
                  <c:v>9.7030000000000005E-2</c:v>
                </c:pt>
                <c:pt idx="34">
                  <c:v>9.511E-2</c:v>
                </c:pt>
                <c:pt idx="35">
                  <c:v>9.3200000000000005E-2</c:v>
                </c:pt>
                <c:pt idx="36">
                  <c:v>9.2050000000000007E-2</c:v>
                </c:pt>
                <c:pt idx="37">
                  <c:v>9.0899999999999995E-2</c:v>
                </c:pt>
                <c:pt idx="38">
                  <c:v>8.974E-2</c:v>
                </c:pt>
                <c:pt idx="39">
                  <c:v>8.8400000000000006E-2</c:v>
                </c:pt>
                <c:pt idx="40">
                  <c:v>8.6669999999999997E-2</c:v>
                </c:pt>
                <c:pt idx="41">
                  <c:v>9.178E-2</c:v>
                </c:pt>
                <c:pt idx="42">
                  <c:v>8.7660000000000002E-2</c:v>
                </c:pt>
                <c:pt idx="43">
                  <c:v>7.9719999999999999E-2</c:v>
                </c:pt>
                <c:pt idx="44">
                  <c:v>6.6919999999999993E-2</c:v>
                </c:pt>
                <c:pt idx="45">
                  <c:v>5.8180000000000003E-2</c:v>
                </c:pt>
                <c:pt idx="46">
                  <c:v>5.8569999999999997E-2</c:v>
                </c:pt>
                <c:pt idx="47">
                  <c:v>6.0499999999999998E-2</c:v>
                </c:pt>
                <c:pt idx="48">
                  <c:v>6.6040000000000001E-2</c:v>
                </c:pt>
                <c:pt idx="49">
                  <c:v>6.9029999999999994E-2</c:v>
                </c:pt>
                <c:pt idx="50">
                  <c:v>6.3109999999999999E-2</c:v>
                </c:pt>
                <c:pt idx="51">
                  <c:v>5.57E-2</c:v>
                </c:pt>
                <c:pt idx="52">
                  <c:v>6.4680000000000001E-2</c:v>
                </c:pt>
                <c:pt idx="53">
                  <c:v>7.016E-2</c:v>
                </c:pt>
                <c:pt idx="54">
                  <c:v>7.5649999999999995E-2</c:v>
                </c:pt>
                <c:pt idx="55">
                  <c:v>7.3550000000000004E-2</c:v>
                </c:pt>
                <c:pt idx="56">
                  <c:v>7.1069999999999994E-2</c:v>
                </c:pt>
                <c:pt idx="57">
                  <c:v>7.6759999999999995E-2</c:v>
                </c:pt>
                <c:pt idx="58">
                  <c:v>8.0600000000000005E-2</c:v>
                </c:pt>
                <c:pt idx="59">
                  <c:v>7.1859999999999993E-2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61-4A13-9CEF-3A4E8FB27384}"/>
            </c:ext>
          </c:extLst>
        </c:ser>
        <c:ser>
          <c:idx val="2"/>
          <c:order val="4"/>
          <c:tx>
            <c:strRef>
              <c:f>World!$E$67</c:f>
              <c:strCache>
                <c:ptCount val="1"/>
                <c:pt idx="0">
                  <c:v>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World!$B$68:$B$127</c:f>
              <c:numCache>
                <c:formatCode>General</c:formatCode>
                <c:ptCount val="6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</c:numCache>
            </c:numRef>
          </c:cat>
          <c:val>
            <c:numRef>
              <c:f>World!$E$68:$E$127</c:f>
              <c:numCache>
                <c:formatCode>0%</c:formatCode>
                <c:ptCount val="60"/>
                <c:pt idx="0">
                  <c:v>0.12057</c:v>
                </c:pt>
                <c:pt idx="1">
                  <c:v>0.12633</c:v>
                </c:pt>
                <c:pt idx="2">
                  <c:v>0.12364</c:v>
                </c:pt>
                <c:pt idx="3">
                  <c:v>0.12511</c:v>
                </c:pt>
                <c:pt idx="4">
                  <c:v>0.12972</c:v>
                </c:pt>
                <c:pt idx="5">
                  <c:v>0.12637999999999999</c:v>
                </c:pt>
                <c:pt idx="6">
                  <c:v>0.12234</c:v>
                </c:pt>
                <c:pt idx="7">
                  <c:v>0.11772000000000001</c:v>
                </c:pt>
                <c:pt idx="8">
                  <c:v>0.12039999999999999</c:v>
                </c:pt>
                <c:pt idx="9">
                  <c:v>0.12619</c:v>
                </c:pt>
                <c:pt idx="10">
                  <c:v>0.1368</c:v>
                </c:pt>
                <c:pt idx="11">
                  <c:v>0.12221</c:v>
                </c:pt>
                <c:pt idx="12">
                  <c:v>0.12034</c:v>
                </c:pt>
                <c:pt idx="13">
                  <c:v>0.122</c:v>
                </c:pt>
                <c:pt idx="14">
                  <c:v>0.12920000000000001</c:v>
                </c:pt>
                <c:pt idx="15">
                  <c:v>0.1173</c:v>
                </c:pt>
                <c:pt idx="16">
                  <c:v>0.13486999999999999</c:v>
                </c:pt>
                <c:pt idx="17">
                  <c:v>0.13933000000000001</c:v>
                </c:pt>
                <c:pt idx="18">
                  <c:v>0.12781999999999999</c:v>
                </c:pt>
                <c:pt idx="19">
                  <c:v>0.13578000000000001</c:v>
                </c:pt>
                <c:pt idx="20">
                  <c:v>0.14399000000000001</c:v>
                </c:pt>
                <c:pt idx="21">
                  <c:v>0.14321999999999999</c:v>
                </c:pt>
                <c:pt idx="22">
                  <c:v>0.14015</c:v>
                </c:pt>
                <c:pt idx="23">
                  <c:v>0.1477</c:v>
                </c:pt>
                <c:pt idx="24">
                  <c:v>0.15634000000000001</c:v>
                </c:pt>
                <c:pt idx="25">
                  <c:v>0.14810999999999999</c:v>
                </c:pt>
                <c:pt idx="26">
                  <c:v>0.14324000000000001</c:v>
                </c:pt>
                <c:pt idx="27">
                  <c:v>0.14102999999999999</c:v>
                </c:pt>
                <c:pt idx="28">
                  <c:v>0.14385999999999999</c:v>
                </c:pt>
                <c:pt idx="29">
                  <c:v>0.15253</c:v>
                </c:pt>
                <c:pt idx="30">
                  <c:v>0.14848</c:v>
                </c:pt>
                <c:pt idx="31">
                  <c:v>0.13880000000000001</c:v>
                </c:pt>
                <c:pt idx="32">
                  <c:v>0.13733999999999999</c:v>
                </c:pt>
                <c:pt idx="33">
                  <c:v>0.13600999999999999</c:v>
                </c:pt>
                <c:pt idx="34">
                  <c:v>0.13371</c:v>
                </c:pt>
                <c:pt idx="35">
                  <c:v>0.12995000000000001</c:v>
                </c:pt>
                <c:pt idx="36">
                  <c:v>0.12964999999999999</c:v>
                </c:pt>
                <c:pt idx="37">
                  <c:v>0.12658</c:v>
                </c:pt>
                <c:pt idx="38">
                  <c:v>0.12350999999999999</c:v>
                </c:pt>
                <c:pt idx="39">
                  <c:v>0.12374</c:v>
                </c:pt>
                <c:pt idx="40">
                  <c:v>0.13045999999999999</c:v>
                </c:pt>
                <c:pt idx="41">
                  <c:v>0.12992999999999999</c:v>
                </c:pt>
                <c:pt idx="42">
                  <c:v>0.12791</c:v>
                </c:pt>
                <c:pt idx="43">
                  <c:v>0.11627999999999999</c:v>
                </c:pt>
                <c:pt idx="44">
                  <c:v>0.11502999999999999</c:v>
                </c:pt>
                <c:pt idx="45">
                  <c:v>0.11784</c:v>
                </c:pt>
                <c:pt idx="46">
                  <c:v>0.11537</c:v>
                </c:pt>
                <c:pt idx="47">
                  <c:v>0.1137</c:v>
                </c:pt>
                <c:pt idx="48">
                  <c:v>0.11255</c:v>
                </c:pt>
                <c:pt idx="49">
                  <c:v>0.10945000000000001</c:v>
                </c:pt>
                <c:pt idx="50">
                  <c:v>0.1129</c:v>
                </c:pt>
                <c:pt idx="51">
                  <c:v>0.13067999999999999</c:v>
                </c:pt>
                <c:pt idx="52">
                  <c:v>0.11622</c:v>
                </c:pt>
                <c:pt idx="53">
                  <c:v>0.13300000000000001</c:v>
                </c:pt>
                <c:pt idx="54">
                  <c:v>0.12014</c:v>
                </c:pt>
                <c:pt idx="55">
                  <c:v>0.11148</c:v>
                </c:pt>
                <c:pt idx="56">
                  <c:v>0.12425</c:v>
                </c:pt>
                <c:pt idx="57">
                  <c:v>0.12720000000000001</c:v>
                </c:pt>
                <c:pt idx="58">
                  <c:v>0.13200000000000001</c:v>
                </c:pt>
                <c:pt idx="59">
                  <c:v>0.13488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61-4A13-9CEF-3A4E8FB27384}"/>
            </c:ext>
          </c:extLst>
        </c:ser>
        <c:ser>
          <c:idx val="1"/>
          <c:order val="5"/>
          <c:tx>
            <c:strRef>
              <c:f>World!$D$67</c:f>
              <c:strCache>
                <c:ptCount val="1"/>
                <c:pt idx="0">
                  <c:v>ConDur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World!$B$68:$B$127</c:f>
              <c:numCache>
                <c:formatCode>General</c:formatCode>
                <c:ptCount val="6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</c:numCache>
            </c:numRef>
          </c:cat>
          <c:val>
            <c:numRef>
              <c:f>World!$D$68:$D$127</c:f>
              <c:numCache>
                <c:formatCode>0%</c:formatCode>
                <c:ptCount val="60"/>
                <c:pt idx="0">
                  <c:v>0.11206000000000001</c:v>
                </c:pt>
                <c:pt idx="1">
                  <c:v>0.11507000000000001</c:v>
                </c:pt>
                <c:pt idx="2">
                  <c:v>0.109</c:v>
                </c:pt>
                <c:pt idx="3">
                  <c:v>0.10163</c:v>
                </c:pt>
                <c:pt idx="4">
                  <c:v>9.894E-2</c:v>
                </c:pt>
                <c:pt idx="5">
                  <c:v>9.6250000000000002E-2</c:v>
                </c:pt>
                <c:pt idx="6">
                  <c:v>9.7750000000000004E-2</c:v>
                </c:pt>
                <c:pt idx="7">
                  <c:v>0.10077</c:v>
                </c:pt>
                <c:pt idx="8">
                  <c:v>0.10493</c:v>
                </c:pt>
                <c:pt idx="9">
                  <c:v>0.10625999999999999</c:v>
                </c:pt>
                <c:pt idx="10">
                  <c:v>0.10181999999999999</c:v>
                </c:pt>
                <c:pt idx="11">
                  <c:v>9.289E-2</c:v>
                </c:pt>
                <c:pt idx="12">
                  <c:v>8.8340000000000002E-2</c:v>
                </c:pt>
                <c:pt idx="13">
                  <c:v>8.6959999999999996E-2</c:v>
                </c:pt>
                <c:pt idx="14">
                  <c:v>9.4570000000000001E-2</c:v>
                </c:pt>
                <c:pt idx="15">
                  <c:v>9.8559999999999995E-2</c:v>
                </c:pt>
                <c:pt idx="16">
                  <c:v>8.6309999999999998E-2</c:v>
                </c:pt>
                <c:pt idx="17">
                  <c:v>8.0750000000000002E-2</c:v>
                </c:pt>
                <c:pt idx="18">
                  <c:v>8.2100000000000006E-2</c:v>
                </c:pt>
                <c:pt idx="19">
                  <c:v>8.8039999999999993E-2</c:v>
                </c:pt>
                <c:pt idx="20">
                  <c:v>8.2739999999999994E-2</c:v>
                </c:pt>
                <c:pt idx="21">
                  <c:v>7.7100000000000002E-2</c:v>
                </c:pt>
                <c:pt idx="22">
                  <c:v>8.4010000000000001E-2</c:v>
                </c:pt>
                <c:pt idx="23">
                  <c:v>8.3049999999999999E-2</c:v>
                </c:pt>
                <c:pt idx="24">
                  <c:v>8.0420000000000005E-2</c:v>
                </c:pt>
                <c:pt idx="25">
                  <c:v>7.8770000000000007E-2</c:v>
                </c:pt>
                <c:pt idx="26">
                  <c:v>7.7130000000000004E-2</c:v>
                </c:pt>
                <c:pt idx="27">
                  <c:v>7.4440000000000006E-2</c:v>
                </c:pt>
                <c:pt idx="28">
                  <c:v>7.0599999999999996E-2</c:v>
                </c:pt>
                <c:pt idx="29">
                  <c:v>6.8839999999999998E-2</c:v>
                </c:pt>
                <c:pt idx="30">
                  <c:v>7.0940000000000003E-2</c:v>
                </c:pt>
                <c:pt idx="31">
                  <c:v>7.2300000000000003E-2</c:v>
                </c:pt>
                <c:pt idx="32">
                  <c:v>6.9449999999999998E-2</c:v>
                </c:pt>
                <c:pt idx="33">
                  <c:v>6.8360000000000004E-2</c:v>
                </c:pt>
                <c:pt idx="34">
                  <c:v>6.9269999999999998E-2</c:v>
                </c:pt>
                <c:pt idx="35">
                  <c:v>7.2289999999999993E-2</c:v>
                </c:pt>
                <c:pt idx="36">
                  <c:v>7.6380000000000003E-2</c:v>
                </c:pt>
                <c:pt idx="37">
                  <c:v>7.5219999999999995E-2</c:v>
                </c:pt>
                <c:pt idx="38">
                  <c:v>7.3300000000000004E-2</c:v>
                </c:pt>
                <c:pt idx="39">
                  <c:v>7.5450000000000003E-2</c:v>
                </c:pt>
                <c:pt idx="40">
                  <c:v>7.9289999999999999E-2</c:v>
                </c:pt>
                <c:pt idx="41">
                  <c:v>7.5120000000000006E-2</c:v>
                </c:pt>
                <c:pt idx="42">
                  <c:v>7.3190000000000005E-2</c:v>
                </c:pt>
                <c:pt idx="43">
                  <c:v>7.7549999999999994E-2</c:v>
                </c:pt>
                <c:pt idx="44">
                  <c:v>7.7160000000000006E-2</c:v>
                </c:pt>
                <c:pt idx="45">
                  <c:v>7.22E-2</c:v>
                </c:pt>
                <c:pt idx="46">
                  <c:v>6.6989999999999994E-2</c:v>
                </c:pt>
                <c:pt idx="47">
                  <c:v>6.0979999999999999E-2</c:v>
                </c:pt>
                <c:pt idx="48">
                  <c:v>5.3249999999999999E-2</c:v>
                </c:pt>
                <c:pt idx="49">
                  <c:v>5.3359999999999998E-2</c:v>
                </c:pt>
                <c:pt idx="50">
                  <c:v>6.7220000000000002E-2</c:v>
                </c:pt>
                <c:pt idx="51">
                  <c:v>4.8939999999999997E-2</c:v>
                </c:pt>
                <c:pt idx="52">
                  <c:v>4.6730000000000001E-2</c:v>
                </c:pt>
                <c:pt idx="53">
                  <c:v>4.8860000000000001E-2</c:v>
                </c:pt>
                <c:pt idx="54">
                  <c:v>6.583E-2</c:v>
                </c:pt>
                <c:pt idx="55">
                  <c:v>8.1759999999999999E-2</c:v>
                </c:pt>
                <c:pt idx="56">
                  <c:v>7.6850000000000002E-2</c:v>
                </c:pt>
                <c:pt idx="57">
                  <c:v>8.9330000000000007E-2</c:v>
                </c:pt>
                <c:pt idx="58">
                  <c:v>8.5150000000000003E-2</c:v>
                </c:pt>
                <c:pt idx="59">
                  <c:v>7.9969999999999999E-2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61-4A13-9CEF-3A4E8FB27384}"/>
            </c:ext>
          </c:extLst>
        </c:ser>
        <c:ser>
          <c:idx val="0"/>
          <c:order val="6"/>
          <c:tx>
            <c:strRef>
              <c:f>World!$C$67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World!$B$68:$B$127</c:f>
              <c:numCache>
                <c:formatCode>General</c:formatCode>
                <c:ptCount val="6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</c:numCache>
            </c:numRef>
          </c:cat>
          <c:val>
            <c:numRef>
              <c:f>World!$C$68:$C$127</c:f>
              <c:numCache>
                <c:formatCode>0%</c:formatCode>
                <c:ptCount val="60"/>
                <c:pt idx="0">
                  <c:v>0.11868000000000001</c:v>
                </c:pt>
                <c:pt idx="1">
                  <c:v>0.12143000000000004</c:v>
                </c:pt>
                <c:pt idx="2">
                  <c:v>0.12431000000000003</c:v>
                </c:pt>
                <c:pt idx="3">
                  <c:v>0.12721000000000005</c:v>
                </c:pt>
                <c:pt idx="4">
                  <c:v>0.13105</c:v>
                </c:pt>
                <c:pt idx="5">
                  <c:v>0.13488999999999995</c:v>
                </c:pt>
                <c:pt idx="6">
                  <c:v>0.13454999999999995</c:v>
                </c:pt>
                <c:pt idx="7">
                  <c:v>0.13327</c:v>
                </c:pt>
                <c:pt idx="8">
                  <c:v>0.13199000000000005</c:v>
                </c:pt>
                <c:pt idx="9">
                  <c:v>0.13353999999999999</c:v>
                </c:pt>
                <c:pt idx="10">
                  <c:v>0.13785999999999998</c:v>
                </c:pt>
                <c:pt idx="11">
                  <c:v>0.14217999999999997</c:v>
                </c:pt>
                <c:pt idx="12">
                  <c:v>0.14083000000000001</c:v>
                </c:pt>
                <c:pt idx="13">
                  <c:v>0.13529999999999998</c:v>
                </c:pt>
                <c:pt idx="14">
                  <c:v>0.13200999999999996</c:v>
                </c:pt>
                <c:pt idx="15">
                  <c:v>0.12870999999999999</c:v>
                </c:pt>
                <c:pt idx="16">
                  <c:v>0.13424000000000003</c:v>
                </c:pt>
                <c:pt idx="17">
                  <c:v>0.14805999999999997</c:v>
                </c:pt>
                <c:pt idx="18">
                  <c:v>0.14671000000000001</c:v>
                </c:pt>
                <c:pt idx="19">
                  <c:v>0.14076999999999995</c:v>
                </c:pt>
                <c:pt idx="20">
                  <c:v>0.14537999999999995</c:v>
                </c:pt>
                <c:pt idx="21">
                  <c:v>0.14410999999999996</c:v>
                </c:pt>
                <c:pt idx="22">
                  <c:v>0.13258999999999999</c:v>
                </c:pt>
                <c:pt idx="23">
                  <c:v>0.13546999999999998</c:v>
                </c:pt>
                <c:pt idx="24">
                  <c:v>0.13973999999999998</c:v>
                </c:pt>
                <c:pt idx="25">
                  <c:v>0.1381</c:v>
                </c:pt>
                <c:pt idx="26">
                  <c:v>0.13644999999999996</c:v>
                </c:pt>
                <c:pt idx="27">
                  <c:v>0.13558999999999999</c:v>
                </c:pt>
                <c:pt idx="28">
                  <c:v>0.13558999999999999</c:v>
                </c:pt>
                <c:pt idx="29">
                  <c:v>0.13558999999999999</c:v>
                </c:pt>
                <c:pt idx="30">
                  <c:v>0.13732999999999995</c:v>
                </c:pt>
                <c:pt idx="31">
                  <c:v>0.13924999999999998</c:v>
                </c:pt>
                <c:pt idx="32">
                  <c:v>0.13715999999999995</c:v>
                </c:pt>
                <c:pt idx="33">
                  <c:v>0.13331999999999999</c:v>
                </c:pt>
                <c:pt idx="34">
                  <c:v>0.12895000000000001</c:v>
                </c:pt>
                <c:pt idx="35">
                  <c:v>0.12400999999999995</c:v>
                </c:pt>
                <c:pt idx="36">
                  <c:v>0.11907000000000001</c:v>
                </c:pt>
                <c:pt idx="37">
                  <c:v>0.12214999999999998</c:v>
                </c:pt>
                <c:pt idx="38">
                  <c:v>0.12599000000000005</c:v>
                </c:pt>
                <c:pt idx="39">
                  <c:v>0.12575999999999998</c:v>
                </c:pt>
                <c:pt idx="40">
                  <c:v>0.12383999999999995</c:v>
                </c:pt>
                <c:pt idx="41">
                  <c:v>0.11829000000000001</c:v>
                </c:pt>
                <c:pt idx="42">
                  <c:v>0.10907999999999995</c:v>
                </c:pt>
                <c:pt idx="43">
                  <c:v>0.10702</c:v>
                </c:pt>
                <c:pt idx="44">
                  <c:v>0.10865999999999998</c:v>
                </c:pt>
                <c:pt idx="45">
                  <c:v>0.11033000000000004</c:v>
                </c:pt>
                <c:pt idx="46">
                  <c:v>0.11224999999999996</c:v>
                </c:pt>
                <c:pt idx="47">
                  <c:v>0.11416999999999999</c:v>
                </c:pt>
                <c:pt idx="48">
                  <c:v>0.11729000000000001</c:v>
                </c:pt>
                <c:pt idx="49">
                  <c:v>0.12058000000000002</c:v>
                </c:pt>
                <c:pt idx="50">
                  <c:v>0.11248000000000002</c:v>
                </c:pt>
                <c:pt idx="51">
                  <c:v>7.7930000000000055E-2</c:v>
                </c:pt>
                <c:pt idx="52">
                  <c:v>6.7259999999999986E-2</c:v>
                </c:pt>
                <c:pt idx="53">
                  <c:v>6.9740000000000024E-2</c:v>
                </c:pt>
                <c:pt idx="54">
                  <c:v>8.7019999999999986E-2</c:v>
                </c:pt>
                <c:pt idx="55">
                  <c:v>7.8779999999999961E-2</c:v>
                </c:pt>
                <c:pt idx="56">
                  <c:v>6.7080000000000028E-2</c:v>
                </c:pt>
                <c:pt idx="57">
                  <c:v>5.1719999999999988E-2</c:v>
                </c:pt>
                <c:pt idx="58">
                  <c:v>5.3019999999999956E-2</c:v>
                </c:pt>
                <c:pt idx="59">
                  <c:v>5.5320000000000036E-2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1-4A13-9CEF-3A4E8FB27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95983"/>
        <c:axId val="1494614095"/>
      </c:areaChart>
      <c:catAx>
        <c:axId val="115769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614095"/>
        <c:crosses val="autoZero"/>
        <c:auto val="1"/>
        <c:lblAlgn val="ctr"/>
        <c:lblOffset val="100"/>
        <c:noMultiLvlLbl val="0"/>
      </c:catAx>
      <c:valAx>
        <c:axId val="1494614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69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6"/>
          <c:order val="0"/>
          <c:tx>
            <c:strRef>
              <c:f>India!$C$67</c:f>
              <c:strCache>
                <c:ptCount val="1"/>
                <c:pt idx="0">
                  <c:v> B&amp;C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India!$B$68:$B$127</c:f>
              <c:numCache>
                <c:formatCode>General</c:formatCode>
                <c:ptCount val="6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</c:numCache>
            </c:numRef>
          </c:cat>
          <c:val>
            <c:numRef>
              <c:f>India!$C$68:$C$127</c:f>
              <c:numCache>
                <c:formatCode>0%</c:formatCode>
                <c:ptCount val="60"/>
                <c:pt idx="0">
                  <c:v>2.7690000000000003E-2</c:v>
                </c:pt>
                <c:pt idx="1">
                  <c:v>2.7690000000000003E-2</c:v>
                </c:pt>
                <c:pt idx="2">
                  <c:v>2.7690000000000003E-2</c:v>
                </c:pt>
                <c:pt idx="3">
                  <c:v>2.7690000000000003E-2</c:v>
                </c:pt>
                <c:pt idx="4">
                  <c:v>2.7690000000000003E-2</c:v>
                </c:pt>
                <c:pt idx="5">
                  <c:v>2.7690000000000003E-2</c:v>
                </c:pt>
                <c:pt idx="6">
                  <c:v>2.7690000000000003E-2</c:v>
                </c:pt>
                <c:pt idx="7">
                  <c:v>2.7690000000000003E-2</c:v>
                </c:pt>
                <c:pt idx="8">
                  <c:v>2.7690000000000003E-2</c:v>
                </c:pt>
                <c:pt idx="9">
                  <c:v>2.7690000000000003E-2</c:v>
                </c:pt>
                <c:pt idx="10">
                  <c:v>2.7690000000000003E-2</c:v>
                </c:pt>
                <c:pt idx="11">
                  <c:v>2.7690000000000003E-2</c:v>
                </c:pt>
                <c:pt idx="12">
                  <c:v>2.7690000000000003E-2</c:v>
                </c:pt>
                <c:pt idx="13">
                  <c:v>2.7690000000000003E-2</c:v>
                </c:pt>
                <c:pt idx="14">
                  <c:v>2.7690000000000003E-2</c:v>
                </c:pt>
                <c:pt idx="15">
                  <c:v>2.7690000000000003E-2</c:v>
                </c:pt>
                <c:pt idx="16">
                  <c:v>2.7690000000000003E-2</c:v>
                </c:pt>
                <c:pt idx="17">
                  <c:v>2.7690000000000003E-2</c:v>
                </c:pt>
                <c:pt idx="18">
                  <c:v>2.7690000000000003E-2</c:v>
                </c:pt>
                <c:pt idx="19">
                  <c:v>2.7690000000000003E-2</c:v>
                </c:pt>
                <c:pt idx="20">
                  <c:v>2.7690000000000003E-2</c:v>
                </c:pt>
                <c:pt idx="21">
                  <c:v>2.7690000000000003E-2</c:v>
                </c:pt>
                <c:pt idx="22">
                  <c:v>3.1210000000000002E-2</c:v>
                </c:pt>
                <c:pt idx="23">
                  <c:v>3.49E-2</c:v>
                </c:pt>
                <c:pt idx="24">
                  <c:v>3.8599999999999995E-2</c:v>
                </c:pt>
                <c:pt idx="25">
                  <c:v>4.2290000000000001E-2</c:v>
                </c:pt>
                <c:pt idx="26">
                  <c:v>4.5990000000000003E-2</c:v>
                </c:pt>
                <c:pt idx="27">
                  <c:v>4.9680000000000002E-2</c:v>
                </c:pt>
                <c:pt idx="28">
                  <c:v>5.3370000000000001E-2</c:v>
                </c:pt>
                <c:pt idx="29">
                  <c:v>5.7069999999999996E-2</c:v>
                </c:pt>
                <c:pt idx="30">
                  <c:v>6.0759999999999995E-2</c:v>
                </c:pt>
                <c:pt idx="31">
                  <c:v>5.8880000000000002E-2</c:v>
                </c:pt>
                <c:pt idx="32">
                  <c:v>5.6559999999999999E-2</c:v>
                </c:pt>
                <c:pt idx="33">
                  <c:v>5.4240000000000003E-2</c:v>
                </c:pt>
                <c:pt idx="34">
                  <c:v>5.1920000000000001E-2</c:v>
                </c:pt>
                <c:pt idx="35">
                  <c:v>4.9589999999999995E-2</c:v>
                </c:pt>
                <c:pt idx="36">
                  <c:v>4.7270000000000006E-2</c:v>
                </c:pt>
                <c:pt idx="37">
                  <c:v>5.33E-2</c:v>
                </c:pt>
                <c:pt idx="38">
                  <c:v>6.0690000000000001E-2</c:v>
                </c:pt>
                <c:pt idx="39">
                  <c:v>6.8080000000000002E-2</c:v>
                </c:pt>
                <c:pt idx="40">
                  <c:v>7.5469999999999995E-2</c:v>
                </c:pt>
                <c:pt idx="41">
                  <c:v>7.9809999999999992E-2</c:v>
                </c:pt>
                <c:pt idx="42">
                  <c:v>7.9809999999999992E-2</c:v>
                </c:pt>
                <c:pt idx="43">
                  <c:v>7.9809999999999992E-2</c:v>
                </c:pt>
                <c:pt idx="44">
                  <c:v>7.9809999999999992E-2</c:v>
                </c:pt>
                <c:pt idx="45">
                  <c:v>7.9809999999999992E-2</c:v>
                </c:pt>
                <c:pt idx="46">
                  <c:v>7.9809999999999992E-2</c:v>
                </c:pt>
                <c:pt idx="47">
                  <c:v>7.9809999999999992E-2</c:v>
                </c:pt>
                <c:pt idx="48">
                  <c:v>7.9809999999999992E-2</c:v>
                </c:pt>
                <c:pt idx="49">
                  <c:v>7.9809999999999992E-2</c:v>
                </c:pt>
                <c:pt idx="50">
                  <c:v>7.9809999999999992E-2</c:v>
                </c:pt>
                <c:pt idx="51">
                  <c:v>7.9809999999999992E-2</c:v>
                </c:pt>
                <c:pt idx="52">
                  <c:v>7.9809999999999992E-2</c:v>
                </c:pt>
                <c:pt idx="53">
                  <c:v>7.9809999999999992E-2</c:v>
                </c:pt>
                <c:pt idx="54">
                  <c:v>7.9809999999999992E-2</c:v>
                </c:pt>
                <c:pt idx="55">
                  <c:v>8.9770000000000003E-2</c:v>
                </c:pt>
                <c:pt idx="56">
                  <c:v>0.12682000000000002</c:v>
                </c:pt>
                <c:pt idx="57">
                  <c:v>0.12811</c:v>
                </c:pt>
                <c:pt idx="58">
                  <c:v>0.12939999999999999</c:v>
                </c:pt>
                <c:pt idx="59">
                  <c:v>0.13069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B-43EC-9372-CDCAC14B2F5C}"/>
            </c:ext>
          </c:extLst>
        </c:ser>
        <c:ser>
          <c:idx val="5"/>
          <c:order val="1"/>
          <c:tx>
            <c:strRef>
              <c:f>India!$D$67</c:f>
              <c:strCache>
                <c:ptCount val="1"/>
                <c:pt idx="0">
                  <c:v>Trans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India!$B$68:$B$127</c:f>
              <c:numCache>
                <c:formatCode>General</c:formatCode>
                <c:ptCount val="6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</c:numCache>
            </c:numRef>
          </c:cat>
          <c:val>
            <c:numRef>
              <c:f>India!$D$68:$D$127</c:f>
              <c:numCache>
                <c:formatCode>0%</c:formatCode>
                <c:ptCount val="60"/>
                <c:pt idx="0">
                  <c:v>5.6139999999999989E-2</c:v>
                </c:pt>
                <c:pt idx="1">
                  <c:v>6.2360000000000006E-2</c:v>
                </c:pt>
                <c:pt idx="2">
                  <c:v>6.8859999999999991E-2</c:v>
                </c:pt>
                <c:pt idx="3">
                  <c:v>7.5359999999999996E-2</c:v>
                </c:pt>
                <c:pt idx="4">
                  <c:v>8.1869999999999998E-2</c:v>
                </c:pt>
                <c:pt idx="5">
                  <c:v>8.8370000000000004E-2</c:v>
                </c:pt>
                <c:pt idx="6">
                  <c:v>9.4869999999999996E-2</c:v>
                </c:pt>
                <c:pt idx="7">
                  <c:v>0.10137</c:v>
                </c:pt>
                <c:pt idx="8">
                  <c:v>0.10786999999999999</c:v>
                </c:pt>
                <c:pt idx="9">
                  <c:v>0.11437</c:v>
                </c:pt>
                <c:pt idx="10">
                  <c:v>0.12086999999999999</c:v>
                </c:pt>
                <c:pt idx="11">
                  <c:v>0.11879999999999999</c:v>
                </c:pt>
                <c:pt idx="12">
                  <c:v>0.11375</c:v>
                </c:pt>
                <c:pt idx="13">
                  <c:v>0.10869999999999999</c:v>
                </c:pt>
                <c:pt idx="14">
                  <c:v>0.10365000000000001</c:v>
                </c:pt>
                <c:pt idx="15">
                  <c:v>9.8610000000000003E-2</c:v>
                </c:pt>
                <c:pt idx="16">
                  <c:v>9.3560000000000004E-2</c:v>
                </c:pt>
                <c:pt idx="17">
                  <c:v>8.8509999999999991E-2</c:v>
                </c:pt>
                <c:pt idx="18">
                  <c:v>8.3460000000000006E-2</c:v>
                </c:pt>
                <c:pt idx="19">
                  <c:v>7.8420000000000004E-2</c:v>
                </c:pt>
                <c:pt idx="20">
                  <c:v>7.8560000000000005E-2</c:v>
                </c:pt>
                <c:pt idx="21">
                  <c:v>8.5280000000000009E-2</c:v>
                </c:pt>
                <c:pt idx="22">
                  <c:v>8.8479999999999989E-2</c:v>
                </c:pt>
                <c:pt idx="23">
                  <c:v>9.1509999999999994E-2</c:v>
                </c:pt>
                <c:pt idx="24">
                  <c:v>9.4540000000000013E-2</c:v>
                </c:pt>
                <c:pt idx="25">
                  <c:v>9.7570000000000018E-2</c:v>
                </c:pt>
                <c:pt idx="26">
                  <c:v>0.10059</c:v>
                </c:pt>
                <c:pt idx="27">
                  <c:v>0.10362</c:v>
                </c:pt>
                <c:pt idx="28">
                  <c:v>0.10758</c:v>
                </c:pt>
                <c:pt idx="29">
                  <c:v>0.11181999999999999</c:v>
                </c:pt>
                <c:pt idx="30">
                  <c:v>0.11606999999999999</c:v>
                </c:pt>
                <c:pt idx="31">
                  <c:v>0.12589</c:v>
                </c:pt>
                <c:pt idx="32">
                  <c:v>0.13616</c:v>
                </c:pt>
                <c:pt idx="33">
                  <c:v>0.14641999999999999</c:v>
                </c:pt>
                <c:pt idx="34">
                  <c:v>0.15667999999999999</c:v>
                </c:pt>
                <c:pt idx="35">
                  <c:v>0.16667000000000001</c:v>
                </c:pt>
                <c:pt idx="36">
                  <c:v>0.17309000000000002</c:v>
                </c:pt>
                <c:pt idx="37">
                  <c:v>0.17116000000000001</c:v>
                </c:pt>
                <c:pt idx="38">
                  <c:v>0.16787000000000002</c:v>
                </c:pt>
                <c:pt idx="39">
                  <c:v>0.16456999999999999</c:v>
                </c:pt>
                <c:pt idx="40">
                  <c:v>0.16128000000000001</c:v>
                </c:pt>
                <c:pt idx="41">
                  <c:v>0.16103999999999999</c:v>
                </c:pt>
                <c:pt idx="42">
                  <c:v>0.16481999999999999</c:v>
                </c:pt>
                <c:pt idx="43">
                  <c:v>0.16729999999999998</c:v>
                </c:pt>
                <c:pt idx="44">
                  <c:v>0.16979</c:v>
                </c:pt>
                <c:pt idx="45">
                  <c:v>0.17228000000000002</c:v>
                </c:pt>
                <c:pt idx="46">
                  <c:v>0.17476999999999998</c:v>
                </c:pt>
                <c:pt idx="47">
                  <c:v>0.17725000000000002</c:v>
                </c:pt>
                <c:pt idx="48">
                  <c:v>0.17877000000000001</c:v>
                </c:pt>
                <c:pt idx="49">
                  <c:v>0.17945999999999998</c:v>
                </c:pt>
                <c:pt idx="50">
                  <c:v>0.18014000000000002</c:v>
                </c:pt>
                <c:pt idx="51">
                  <c:v>0.18082000000000001</c:v>
                </c:pt>
                <c:pt idx="52">
                  <c:v>0.18149999999999999</c:v>
                </c:pt>
                <c:pt idx="53">
                  <c:v>0.18219000000000002</c:v>
                </c:pt>
                <c:pt idx="54">
                  <c:v>0.18286999999999998</c:v>
                </c:pt>
                <c:pt idx="55">
                  <c:v>0.20233000000000001</c:v>
                </c:pt>
                <c:pt idx="56">
                  <c:v>0.20939999999999998</c:v>
                </c:pt>
                <c:pt idx="57">
                  <c:v>0.22506000000000001</c:v>
                </c:pt>
                <c:pt idx="58">
                  <c:v>0.22542999999999999</c:v>
                </c:pt>
                <c:pt idx="59">
                  <c:v>0.22579999999999997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0B-43EC-9372-CDCAC14B2F5C}"/>
            </c:ext>
          </c:extLst>
        </c:ser>
        <c:ser>
          <c:idx val="4"/>
          <c:order val="2"/>
          <c:tx>
            <c:strRef>
              <c:f>India!$E$67</c:f>
              <c:strCache>
                <c:ptCount val="1"/>
                <c:pt idx="0">
                  <c:v>C&amp;P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India!$B$68:$B$127</c:f>
              <c:numCache>
                <c:formatCode>General</c:formatCode>
                <c:ptCount val="6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</c:numCache>
            </c:numRef>
          </c:cat>
          <c:val>
            <c:numRef>
              <c:f>India!$E$68:$E$127</c:f>
              <c:numCache>
                <c:formatCode>0%</c:formatCode>
                <c:ptCount val="60"/>
                <c:pt idx="0">
                  <c:v>0.10326</c:v>
                </c:pt>
                <c:pt idx="1">
                  <c:v>0.10351999999999999</c:v>
                </c:pt>
                <c:pt idx="2">
                  <c:v>0.10378999999999999</c:v>
                </c:pt>
                <c:pt idx="3">
                  <c:v>0.10405999999999999</c:v>
                </c:pt>
                <c:pt idx="4">
                  <c:v>0.10432999999999999</c:v>
                </c:pt>
                <c:pt idx="5">
                  <c:v>0.10459999999999998</c:v>
                </c:pt>
                <c:pt idx="6">
                  <c:v>0.10486999999999998</c:v>
                </c:pt>
                <c:pt idx="7">
                  <c:v>0.10514000000000001</c:v>
                </c:pt>
                <c:pt idx="8">
                  <c:v>0.10541000000000002</c:v>
                </c:pt>
                <c:pt idx="9">
                  <c:v>0.10568999999999999</c:v>
                </c:pt>
                <c:pt idx="10">
                  <c:v>0.10401000000000002</c:v>
                </c:pt>
                <c:pt idx="11">
                  <c:v>9.957000000000002E-2</c:v>
                </c:pt>
                <c:pt idx="12">
                  <c:v>9.8119999999999999E-2</c:v>
                </c:pt>
                <c:pt idx="13">
                  <c:v>9.667000000000002E-2</c:v>
                </c:pt>
                <c:pt idx="14">
                  <c:v>9.5219999999999985E-2</c:v>
                </c:pt>
                <c:pt idx="15">
                  <c:v>9.3759999999999996E-2</c:v>
                </c:pt>
                <c:pt idx="16">
                  <c:v>9.2310000000000017E-2</c:v>
                </c:pt>
                <c:pt idx="17">
                  <c:v>9.0859999999999996E-2</c:v>
                </c:pt>
                <c:pt idx="18">
                  <c:v>8.9410000000000003E-2</c:v>
                </c:pt>
                <c:pt idx="19">
                  <c:v>8.7949999999999987E-2</c:v>
                </c:pt>
                <c:pt idx="20">
                  <c:v>8.1729999999999983E-2</c:v>
                </c:pt>
                <c:pt idx="21">
                  <c:v>8.0120000000000011E-2</c:v>
                </c:pt>
                <c:pt idx="22">
                  <c:v>7.851000000000001E-2</c:v>
                </c:pt>
                <c:pt idx="23">
                  <c:v>7.6899999999999996E-2</c:v>
                </c:pt>
                <c:pt idx="24">
                  <c:v>7.5270000000000004E-2</c:v>
                </c:pt>
                <c:pt idx="25">
                  <c:v>7.3660000000000003E-2</c:v>
                </c:pt>
                <c:pt idx="26">
                  <c:v>7.2050000000000003E-2</c:v>
                </c:pt>
                <c:pt idx="27">
                  <c:v>7.0439999999999989E-2</c:v>
                </c:pt>
                <c:pt idx="28">
                  <c:v>6.790000000000003E-2</c:v>
                </c:pt>
                <c:pt idx="29">
                  <c:v>6.5060000000000007E-2</c:v>
                </c:pt>
                <c:pt idx="30">
                  <c:v>6.2229999999999987E-2</c:v>
                </c:pt>
                <c:pt idx="31">
                  <c:v>6.3629999999999992E-2</c:v>
                </c:pt>
                <c:pt idx="32">
                  <c:v>6.5350000000000005E-2</c:v>
                </c:pt>
                <c:pt idx="33">
                  <c:v>6.7089999999999997E-2</c:v>
                </c:pt>
                <c:pt idx="34">
                  <c:v>6.882000000000002E-2</c:v>
                </c:pt>
                <c:pt idx="35">
                  <c:v>7.084E-2</c:v>
                </c:pt>
                <c:pt idx="36">
                  <c:v>7.6409999999999978E-2</c:v>
                </c:pt>
                <c:pt idx="37">
                  <c:v>8.197999999999997E-2</c:v>
                </c:pt>
                <c:pt idx="38">
                  <c:v>8.7559999999999971E-2</c:v>
                </c:pt>
                <c:pt idx="39">
                  <c:v>9.3140000000000001E-2</c:v>
                </c:pt>
                <c:pt idx="40">
                  <c:v>9.685999999999996E-2</c:v>
                </c:pt>
                <c:pt idx="41">
                  <c:v>9.4020000000000006E-2</c:v>
                </c:pt>
                <c:pt idx="42">
                  <c:v>9.1490000000000016E-2</c:v>
                </c:pt>
                <c:pt idx="43">
                  <c:v>9.0270000000000017E-2</c:v>
                </c:pt>
                <c:pt idx="44">
                  <c:v>8.9029999999999984E-2</c:v>
                </c:pt>
                <c:pt idx="45">
                  <c:v>8.7799999999999975E-2</c:v>
                </c:pt>
                <c:pt idx="46">
                  <c:v>8.6559999999999984E-2</c:v>
                </c:pt>
                <c:pt idx="47">
                  <c:v>8.5340000000000027E-2</c:v>
                </c:pt>
                <c:pt idx="48">
                  <c:v>8.5070000000000021E-2</c:v>
                </c:pt>
                <c:pt idx="49">
                  <c:v>8.5639999999999994E-2</c:v>
                </c:pt>
                <c:pt idx="50">
                  <c:v>8.6209999999999981E-2</c:v>
                </c:pt>
                <c:pt idx="51">
                  <c:v>8.6789999999999978E-2</c:v>
                </c:pt>
                <c:pt idx="52">
                  <c:v>8.7359999999999965E-2</c:v>
                </c:pt>
                <c:pt idx="53">
                  <c:v>8.7930000000000022E-2</c:v>
                </c:pt>
                <c:pt idx="54">
                  <c:v>8.8500000000000009E-2</c:v>
                </c:pt>
                <c:pt idx="55">
                  <c:v>8.3909999999999985E-2</c:v>
                </c:pt>
                <c:pt idx="56">
                  <c:v>0.12862999999999999</c:v>
                </c:pt>
                <c:pt idx="57">
                  <c:v>0.11313000000000002</c:v>
                </c:pt>
                <c:pt idx="58">
                  <c:v>0.11293000000000006</c:v>
                </c:pt>
                <c:pt idx="59">
                  <c:v>0.11271999999999999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0B-43EC-9372-CDCAC14B2F5C}"/>
            </c:ext>
          </c:extLst>
        </c:ser>
        <c:ser>
          <c:idx val="3"/>
          <c:order val="3"/>
          <c:tx>
            <c:strRef>
              <c:f>India!$F$67</c:f>
              <c:strCache>
                <c:ptCount val="1"/>
                <c:pt idx="0">
                  <c:v> M&amp;E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India!$B$68:$B$127</c:f>
              <c:numCache>
                <c:formatCode>General</c:formatCode>
                <c:ptCount val="6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</c:numCache>
            </c:numRef>
          </c:cat>
          <c:val>
            <c:numRef>
              <c:f>India!$F$68:$F$127</c:f>
              <c:numCache>
                <c:formatCode>0%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1.546999999999997E-2</c:v>
                </c:pt>
                <c:pt idx="57">
                  <c:v>6.2979999999999953E-2</c:v>
                </c:pt>
                <c:pt idx="58">
                  <c:v>5.9579999999999987E-2</c:v>
                </c:pt>
                <c:pt idx="59">
                  <c:v>5.8130000000000022E-2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0B-43EC-9372-CDCAC14B2F5C}"/>
            </c:ext>
          </c:extLst>
        </c:ser>
        <c:ser>
          <c:idx val="2"/>
          <c:order val="4"/>
          <c:tx>
            <c:strRef>
              <c:f>India!$G$67</c:f>
              <c:strCache>
                <c:ptCount val="1"/>
                <c:pt idx="0">
                  <c:v>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India!$B$68:$B$127</c:f>
              <c:numCache>
                <c:formatCode>General</c:formatCode>
                <c:ptCount val="6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</c:numCache>
            </c:numRef>
          </c:cat>
          <c:val>
            <c:numRef>
              <c:f>India!$G$68:$G$127</c:f>
              <c:numCache>
                <c:formatCode>0%</c:formatCode>
                <c:ptCount val="60"/>
                <c:pt idx="0">
                  <c:v>0.19663</c:v>
                </c:pt>
                <c:pt idx="1">
                  <c:v>0.21477000000000004</c:v>
                </c:pt>
                <c:pt idx="2">
                  <c:v>0.2354</c:v>
                </c:pt>
                <c:pt idx="3">
                  <c:v>0.25603000000000004</c:v>
                </c:pt>
                <c:pt idx="4">
                  <c:v>0.27665000000000001</c:v>
                </c:pt>
                <c:pt idx="5">
                  <c:v>0.29726999999999998</c:v>
                </c:pt>
                <c:pt idx="6">
                  <c:v>0.31790000000000002</c:v>
                </c:pt>
                <c:pt idx="7">
                  <c:v>0.33853</c:v>
                </c:pt>
                <c:pt idx="8">
                  <c:v>0.35915999999999998</c:v>
                </c:pt>
                <c:pt idx="9">
                  <c:v>0.37977000000000005</c:v>
                </c:pt>
                <c:pt idx="10">
                  <c:v>0.40234999999999999</c:v>
                </c:pt>
                <c:pt idx="11">
                  <c:v>0.41660000000000003</c:v>
                </c:pt>
                <c:pt idx="12">
                  <c:v>0.42402999999999991</c:v>
                </c:pt>
                <c:pt idx="13">
                  <c:v>0.43146000000000001</c:v>
                </c:pt>
                <c:pt idx="14">
                  <c:v>0.43889</c:v>
                </c:pt>
                <c:pt idx="15">
                  <c:v>0.44632000000000005</c:v>
                </c:pt>
                <c:pt idx="16">
                  <c:v>0.45374999999999993</c:v>
                </c:pt>
                <c:pt idx="17">
                  <c:v>0.46116999999999991</c:v>
                </c:pt>
                <c:pt idx="18">
                  <c:v>0.46860000000000002</c:v>
                </c:pt>
                <c:pt idx="19">
                  <c:v>0.47603000000000001</c:v>
                </c:pt>
                <c:pt idx="20">
                  <c:v>0.48304000000000002</c:v>
                </c:pt>
                <c:pt idx="21">
                  <c:v>0.4843900000000001</c:v>
                </c:pt>
                <c:pt idx="22">
                  <c:v>0.48895000000000005</c:v>
                </c:pt>
                <c:pt idx="23">
                  <c:v>0.49352000000000001</c:v>
                </c:pt>
                <c:pt idx="24">
                  <c:v>0.49809000000000003</c:v>
                </c:pt>
                <c:pt idx="25">
                  <c:v>0.50265999999999988</c:v>
                </c:pt>
                <c:pt idx="26">
                  <c:v>0.50721999999999989</c:v>
                </c:pt>
                <c:pt idx="27">
                  <c:v>0.51178000000000012</c:v>
                </c:pt>
                <c:pt idx="28">
                  <c:v>0.51634999999999986</c:v>
                </c:pt>
                <c:pt idx="29">
                  <c:v>0.52091999999999994</c:v>
                </c:pt>
                <c:pt idx="30">
                  <c:v>0.52549000000000001</c:v>
                </c:pt>
                <c:pt idx="31">
                  <c:v>0.50533000000000006</c:v>
                </c:pt>
                <c:pt idx="32">
                  <c:v>0.48322999999999994</c:v>
                </c:pt>
                <c:pt idx="33">
                  <c:v>0.46110999999999996</c:v>
                </c:pt>
                <c:pt idx="34">
                  <c:v>0.43899999999999989</c:v>
                </c:pt>
                <c:pt idx="35">
                  <c:v>0.41687999999999997</c:v>
                </c:pt>
                <c:pt idx="36">
                  <c:v>0.40083000000000008</c:v>
                </c:pt>
                <c:pt idx="37">
                  <c:v>0.40161000000000008</c:v>
                </c:pt>
                <c:pt idx="38">
                  <c:v>0.40238000000000002</c:v>
                </c:pt>
                <c:pt idx="39">
                  <c:v>0.40315999999999996</c:v>
                </c:pt>
                <c:pt idx="40">
                  <c:v>0.4019100000000001</c:v>
                </c:pt>
                <c:pt idx="41">
                  <c:v>0.39356000000000002</c:v>
                </c:pt>
                <c:pt idx="42">
                  <c:v>0.38522000000000001</c:v>
                </c:pt>
                <c:pt idx="43">
                  <c:v>0.37686000000000008</c:v>
                </c:pt>
                <c:pt idx="44">
                  <c:v>0.36852000000000001</c:v>
                </c:pt>
                <c:pt idx="45">
                  <c:v>0.36015999999999998</c:v>
                </c:pt>
                <c:pt idx="46">
                  <c:v>0.35182000000000008</c:v>
                </c:pt>
                <c:pt idx="47">
                  <c:v>0.34345999999999999</c:v>
                </c:pt>
                <c:pt idx="48">
                  <c:v>0.34121999999999991</c:v>
                </c:pt>
                <c:pt idx="49">
                  <c:v>0.33935000000000004</c:v>
                </c:pt>
                <c:pt idx="50">
                  <c:v>0.33748999999999996</c:v>
                </c:pt>
                <c:pt idx="51">
                  <c:v>0.33562000000000003</c:v>
                </c:pt>
                <c:pt idx="52">
                  <c:v>0.33376</c:v>
                </c:pt>
                <c:pt idx="53">
                  <c:v>0.33189000000000002</c:v>
                </c:pt>
                <c:pt idx="54">
                  <c:v>0.33002000000000004</c:v>
                </c:pt>
                <c:pt idx="55">
                  <c:v>0.34855999999999993</c:v>
                </c:pt>
                <c:pt idx="56">
                  <c:v>0.40700000000000003</c:v>
                </c:pt>
                <c:pt idx="57">
                  <c:v>0.35804000000000002</c:v>
                </c:pt>
                <c:pt idx="58">
                  <c:v>0.35997999999999997</c:v>
                </c:pt>
                <c:pt idx="59">
                  <c:v>0.35997999999999997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0B-43EC-9372-CDCAC14B2F5C}"/>
            </c:ext>
          </c:extLst>
        </c:ser>
        <c:ser>
          <c:idx val="1"/>
          <c:order val="5"/>
          <c:tx>
            <c:strRef>
              <c:f>India!$H$67</c:f>
              <c:strCache>
                <c:ptCount val="1"/>
                <c:pt idx="0">
                  <c:v>ConDur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India!$B$68:$B$127</c:f>
              <c:numCache>
                <c:formatCode>General</c:formatCode>
                <c:ptCount val="6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</c:numCache>
            </c:numRef>
          </c:cat>
          <c:val>
            <c:numRef>
              <c:f>India!$H$68:$H$127</c:f>
              <c:numCache>
                <c:formatCode>0%</c:formatCode>
                <c:ptCount val="60"/>
                <c:pt idx="0">
                  <c:v>0.52761999999999998</c:v>
                </c:pt>
                <c:pt idx="1">
                  <c:v>0.503</c:v>
                </c:pt>
                <c:pt idx="2">
                  <c:v>0.47560000000000002</c:v>
                </c:pt>
                <c:pt idx="3">
                  <c:v>0.44819999999999999</c:v>
                </c:pt>
                <c:pt idx="4">
                  <c:v>0.42080000000000001</c:v>
                </c:pt>
                <c:pt idx="5">
                  <c:v>0.39341000000000004</c:v>
                </c:pt>
                <c:pt idx="6">
                  <c:v>0.36601</c:v>
                </c:pt>
                <c:pt idx="7">
                  <c:v>0.33860999999999997</c:v>
                </c:pt>
                <c:pt idx="8">
                  <c:v>0.31121000000000004</c:v>
                </c:pt>
                <c:pt idx="9">
                  <c:v>0.28381999999999996</c:v>
                </c:pt>
                <c:pt idx="10">
                  <c:v>0.25641999999999998</c:v>
                </c:pt>
                <c:pt idx="11">
                  <c:v>0.25239999999999996</c:v>
                </c:pt>
                <c:pt idx="12">
                  <c:v>0.25518000000000002</c:v>
                </c:pt>
                <c:pt idx="13">
                  <c:v>0.25796999999999998</c:v>
                </c:pt>
                <c:pt idx="14">
                  <c:v>0.26075000000000004</c:v>
                </c:pt>
                <c:pt idx="15">
                  <c:v>0.26354</c:v>
                </c:pt>
                <c:pt idx="16">
                  <c:v>0.26632000000000006</c:v>
                </c:pt>
                <c:pt idx="17">
                  <c:v>0.26912000000000008</c:v>
                </c:pt>
                <c:pt idx="18">
                  <c:v>0.27189999999999998</c:v>
                </c:pt>
                <c:pt idx="19">
                  <c:v>0.27468999999999993</c:v>
                </c:pt>
                <c:pt idx="20">
                  <c:v>0.27733999999999992</c:v>
                </c:pt>
                <c:pt idx="21">
                  <c:v>0.27087999999999995</c:v>
                </c:pt>
                <c:pt idx="22">
                  <c:v>0.26120999999999994</c:v>
                </c:pt>
                <c:pt idx="23">
                  <c:v>0.25152999999999992</c:v>
                </c:pt>
                <c:pt idx="24">
                  <c:v>0.24185999999999994</c:v>
                </c:pt>
                <c:pt idx="25">
                  <c:v>0.23218000000000003</c:v>
                </c:pt>
                <c:pt idx="26">
                  <c:v>0.22251000000000004</c:v>
                </c:pt>
                <c:pt idx="27">
                  <c:v>0.21283999999999992</c:v>
                </c:pt>
                <c:pt idx="28">
                  <c:v>0.20316000000000004</c:v>
                </c:pt>
                <c:pt idx="29">
                  <c:v>0.19349000000000005</c:v>
                </c:pt>
                <c:pt idx="30">
                  <c:v>0.18381</c:v>
                </c:pt>
                <c:pt idx="31">
                  <c:v>0.19462999999999994</c:v>
                </c:pt>
                <c:pt idx="32">
                  <c:v>0.20706000000000002</c:v>
                </c:pt>
                <c:pt idx="33">
                  <c:v>0.21950000000000003</c:v>
                </c:pt>
                <c:pt idx="34">
                  <c:v>0.23194000000000004</c:v>
                </c:pt>
                <c:pt idx="35">
                  <c:v>0.24438000000000001</c:v>
                </c:pt>
                <c:pt idx="36">
                  <c:v>0.25075999999999993</c:v>
                </c:pt>
                <c:pt idx="37">
                  <c:v>0.23446999999999987</c:v>
                </c:pt>
                <c:pt idx="38">
                  <c:v>0.21121000000000009</c:v>
                </c:pt>
                <c:pt idx="39">
                  <c:v>0.18795000000000001</c:v>
                </c:pt>
                <c:pt idx="40">
                  <c:v>0.16857</c:v>
                </c:pt>
                <c:pt idx="41">
                  <c:v>0.16284999999999997</c:v>
                </c:pt>
                <c:pt idx="42">
                  <c:v>0.15712999999999994</c:v>
                </c:pt>
                <c:pt idx="43">
                  <c:v>0.15141999999999997</c:v>
                </c:pt>
                <c:pt idx="44">
                  <c:v>0.14569999999999994</c:v>
                </c:pt>
                <c:pt idx="45">
                  <c:v>0.13999000000000009</c:v>
                </c:pt>
                <c:pt idx="46">
                  <c:v>0.13426999999999992</c:v>
                </c:pt>
                <c:pt idx="47">
                  <c:v>0.12855999999999995</c:v>
                </c:pt>
                <c:pt idx="48">
                  <c:v>0.11674000000000007</c:v>
                </c:pt>
                <c:pt idx="49">
                  <c:v>0.11385999999999996</c:v>
                </c:pt>
                <c:pt idx="50">
                  <c:v>0.11447000000000003</c:v>
                </c:pt>
                <c:pt idx="51">
                  <c:v>0.11507999999999996</c:v>
                </c:pt>
                <c:pt idx="52">
                  <c:v>0.11569000000000003</c:v>
                </c:pt>
                <c:pt idx="53">
                  <c:v>0.11629999999999996</c:v>
                </c:pt>
                <c:pt idx="54">
                  <c:v>0.11691999999999993</c:v>
                </c:pt>
                <c:pt idx="55">
                  <c:v>7.3550000000000046E-2</c:v>
                </c:pt>
                <c:pt idx="56">
                  <c:v>2.9620000000000032E-2</c:v>
                </c:pt>
                <c:pt idx="57">
                  <c:v>7.9819999999999988E-2</c:v>
                </c:pt>
                <c:pt idx="58">
                  <c:v>7.9819999999999988E-2</c:v>
                </c:pt>
                <c:pt idx="59">
                  <c:v>7.9819999999999988E-2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0B-43EC-9372-CDCAC14B2F5C}"/>
            </c:ext>
          </c:extLst>
        </c:ser>
        <c:ser>
          <c:idx val="0"/>
          <c:order val="6"/>
          <c:tx>
            <c:strRef>
              <c:f>India!$I$67</c:f>
              <c:strCache>
                <c:ptCount val="1"/>
                <c:pt idx="0">
                  <c:v> Others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India!$B$68:$B$127</c:f>
              <c:numCache>
                <c:formatCode>General</c:formatCode>
                <c:ptCount val="6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</c:numCache>
            </c:numRef>
          </c:cat>
          <c:val>
            <c:numRef>
              <c:f>India!$I$68:$I$127</c:f>
              <c:numCache>
                <c:formatCode>0%</c:formatCode>
                <c:ptCount val="60"/>
                <c:pt idx="0">
                  <c:v>8.8659999999999961E-2</c:v>
                </c:pt>
                <c:pt idx="1">
                  <c:v>8.8659999999999961E-2</c:v>
                </c:pt>
                <c:pt idx="2">
                  <c:v>8.8659999999999961E-2</c:v>
                </c:pt>
                <c:pt idx="3">
                  <c:v>8.8659999999999961E-2</c:v>
                </c:pt>
                <c:pt idx="4">
                  <c:v>8.8659999999999961E-2</c:v>
                </c:pt>
                <c:pt idx="5">
                  <c:v>8.8659999999999961E-2</c:v>
                </c:pt>
                <c:pt idx="6">
                  <c:v>8.8659999999999961E-2</c:v>
                </c:pt>
                <c:pt idx="7">
                  <c:v>8.8659999999999961E-2</c:v>
                </c:pt>
                <c:pt idx="8">
                  <c:v>8.8659999999999961E-2</c:v>
                </c:pt>
                <c:pt idx="9">
                  <c:v>8.8659999999999961E-2</c:v>
                </c:pt>
                <c:pt idx="10">
                  <c:v>8.8659999999999961E-2</c:v>
                </c:pt>
                <c:pt idx="11">
                  <c:v>8.4940000000000015E-2</c:v>
                </c:pt>
                <c:pt idx="12">
                  <c:v>8.1230000000000024E-2</c:v>
                </c:pt>
                <c:pt idx="13">
                  <c:v>7.7510000000000079E-2</c:v>
                </c:pt>
                <c:pt idx="14">
                  <c:v>7.3799999999999977E-2</c:v>
                </c:pt>
                <c:pt idx="15">
                  <c:v>7.007999999999992E-2</c:v>
                </c:pt>
                <c:pt idx="16">
                  <c:v>6.637000000000004E-2</c:v>
                </c:pt>
                <c:pt idx="17">
                  <c:v>6.2649999999999983E-2</c:v>
                </c:pt>
                <c:pt idx="18">
                  <c:v>5.8940000000000103E-2</c:v>
                </c:pt>
                <c:pt idx="19">
                  <c:v>5.5220000000000047E-2</c:v>
                </c:pt>
                <c:pt idx="20">
                  <c:v>5.1640000000000019E-2</c:v>
                </c:pt>
                <c:pt idx="21">
                  <c:v>5.1640000000000019E-2</c:v>
                </c:pt>
                <c:pt idx="22">
                  <c:v>5.1640000000000019E-2</c:v>
                </c:pt>
                <c:pt idx="23">
                  <c:v>5.1640000000000019E-2</c:v>
                </c:pt>
                <c:pt idx="24">
                  <c:v>5.1640000000000019E-2</c:v>
                </c:pt>
                <c:pt idx="25">
                  <c:v>5.1640000000000019E-2</c:v>
                </c:pt>
                <c:pt idx="26">
                  <c:v>5.1640000000000019E-2</c:v>
                </c:pt>
                <c:pt idx="27">
                  <c:v>5.1640000000000019E-2</c:v>
                </c:pt>
                <c:pt idx="28">
                  <c:v>5.1640000000000019E-2</c:v>
                </c:pt>
                <c:pt idx="29">
                  <c:v>5.1640000000000019E-2</c:v>
                </c:pt>
                <c:pt idx="30">
                  <c:v>5.1640000000000019E-2</c:v>
                </c:pt>
                <c:pt idx="31">
                  <c:v>5.1640000000000019E-2</c:v>
                </c:pt>
                <c:pt idx="32">
                  <c:v>5.1640000000000019E-2</c:v>
                </c:pt>
                <c:pt idx="33">
                  <c:v>5.1640000000000019E-2</c:v>
                </c:pt>
                <c:pt idx="34">
                  <c:v>5.1640000000000019E-2</c:v>
                </c:pt>
                <c:pt idx="35">
                  <c:v>5.1640000000000019E-2</c:v>
                </c:pt>
                <c:pt idx="36">
                  <c:v>5.1640000000000019E-2</c:v>
                </c:pt>
                <c:pt idx="37">
                  <c:v>5.7480000000000087E-2</c:v>
                </c:pt>
                <c:pt idx="38">
                  <c:v>7.0289999999999964E-2</c:v>
                </c:pt>
                <c:pt idx="39">
                  <c:v>8.3100000000000063E-2</c:v>
                </c:pt>
                <c:pt idx="40">
                  <c:v>9.590999999999994E-2</c:v>
                </c:pt>
                <c:pt idx="41">
                  <c:v>0.10872000000000004</c:v>
                </c:pt>
                <c:pt idx="42">
                  <c:v>0.12153000000000003</c:v>
                </c:pt>
                <c:pt idx="43">
                  <c:v>0.13434000000000001</c:v>
                </c:pt>
                <c:pt idx="44">
                  <c:v>0.14715</c:v>
                </c:pt>
                <c:pt idx="45">
                  <c:v>0.15995999999999999</c:v>
                </c:pt>
                <c:pt idx="46">
                  <c:v>0.17276999999999998</c:v>
                </c:pt>
                <c:pt idx="47">
                  <c:v>0.18558000000000008</c:v>
                </c:pt>
                <c:pt idx="48">
                  <c:v>0.19838999999999996</c:v>
                </c:pt>
                <c:pt idx="49">
                  <c:v>0.20188000000000006</c:v>
                </c:pt>
                <c:pt idx="50">
                  <c:v>0.20188000000000006</c:v>
                </c:pt>
                <c:pt idx="51">
                  <c:v>0.20188000000000006</c:v>
                </c:pt>
                <c:pt idx="52">
                  <c:v>0.20188000000000006</c:v>
                </c:pt>
                <c:pt idx="53">
                  <c:v>0.20188000000000006</c:v>
                </c:pt>
                <c:pt idx="54">
                  <c:v>0.20188000000000006</c:v>
                </c:pt>
                <c:pt idx="55">
                  <c:v>0.20188000000000006</c:v>
                </c:pt>
                <c:pt idx="56">
                  <c:v>8.3060000000000023E-2</c:v>
                </c:pt>
                <c:pt idx="57">
                  <c:v>3.286E-2</c:v>
                </c:pt>
                <c:pt idx="58">
                  <c:v>3.286E-2</c:v>
                </c:pt>
                <c:pt idx="59">
                  <c:v>3.286E-2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0B-43EC-9372-CDCAC14B2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95983"/>
        <c:axId val="1494614095"/>
      </c:areaChart>
      <c:catAx>
        <c:axId val="115769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614095"/>
        <c:crosses val="autoZero"/>
        <c:auto val="1"/>
        <c:lblAlgn val="ctr"/>
        <c:lblOffset val="100"/>
        <c:noMultiLvlLbl val="0"/>
      </c:catAx>
      <c:valAx>
        <c:axId val="1494614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69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6"/>
          <c:order val="0"/>
          <c:tx>
            <c:strRef>
              <c:f>Italy!$C$43</c:f>
              <c:strCache>
                <c:ptCount val="1"/>
                <c:pt idx="0">
                  <c:v> B&amp;C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Italy!$B$44:$B$77</c:f>
              <c:numCache>
                <c:formatCode>General</c:formatCode>
                <c:ptCount val="34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</c:numCache>
            </c:numRef>
          </c:cat>
          <c:val>
            <c:numRef>
              <c:f>Italy!$C$44:$C$77</c:f>
              <c:numCache>
                <c:formatCode>0%</c:formatCode>
                <c:ptCount val="34"/>
                <c:pt idx="0">
                  <c:v>0.11186</c:v>
                </c:pt>
                <c:pt idx="1">
                  <c:v>0.1195</c:v>
                </c:pt>
                <c:pt idx="2">
                  <c:v>0.12381</c:v>
                </c:pt>
                <c:pt idx="3">
                  <c:v>0.11224000000000001</c:v>
                </c:pt>
                <c:pt idx="4">
                  <c:v>0.10476000000000001</c:v>
                </c:pt>
                <c:pt idx="5">
                  <c:v>0.10310999999999999</c:v>
                </c:pt>
                <c:pt idx="6">
                  <c:v>0.11019999999999999</c:v>
                </c:pt>
                <c:pt idx="7">
                  <c:v>0.12517</c:v>
                </c:pt>
                <c:pt idx="8">
                  <c:v>0.13095000000000001</c:v>
                </c:pt>
                <c:pt idx="9">
                  <c:v>0.13946</c:v>
                </c:pt>
                <c:pt idx="10">
                  <c:v>0.16836999999999999</c:v>
                </c:pt>
                <c:pt idx="11">
                  <c:v>0.19524</c:v>
                </c:pt>
                <c:pt idx="12">
                  <c:v>0.21837000000000001</c:v>
                </c:pt>
                <c:pt idx="13">
                  <c:v>0.21088000000000001</c:v>
                </c:pt>
                <c:pt idx="14">
                  <c:v>0.21565000000000001</c:v>
                </c:pt>
                <c:pt idx="15">
                  <c:v>0.21053999999999998</c:v>
                </c:pt>
                <c:pt idx="16">
                  <c:v>0.21209</c:v>
                </c:pt>
                <c:pt idx="17">
                  <c:v>0.21920000000000001</c:v>
                </c:pt>
                <c:pt idx="18">
                  <c:v>0.22632000000000002</c:v>
                </c:pt>
                <c:pt idx="19">
                  <c:v>0.23344000000000001</c:v>
                </c:pt>
                <c:pt idx="20">
                  <c:v>0.24557999999999999</c:v>
                </c:pt>
                <c:pt idx="21">
                  <c:v>0.25879000000000002</c:v>
                </c:pt>
                <c:pt idx="22">
                  <c:v>0.23832</c:v>
                </c:pt>
                <c:pt idx="23">
                  <c:v>0.23877999999999999</c:v>
                </c:pt>
                <c:pt idx="24">
                  <c:v>0.24565999999999999</c:v>
                </c:pt>
                <c:pt idx="25">
                  <c:v>0.25578000000000001</c:v>
                </c:pt>
                <c:pt idx="26">
                  <c:v>0.26544000000000001</c:v>
                </c:pt>
                <c:pt idx="27">
                  <c:v>0.26776</c:v>
                </c:pt>
                <c:pt idx="28">
                  <c:v>0.28133999999999998</c:v>
                </c:pt>
                <c:pt idx="29">
                  <c:v>0.30281999999999998</c:v>
                </c:pt>
                <c:pt idx="30">
                  <c:v>0.32313000000000003</c:v>
                </c:pt>
                <c:pt idx="31">
                  <c:v>0.32618999999999998</c:v>
                </c:pt>
                <c:pt idx="32">
                  <c:v>0.32040999999999997</c:v>
                </c:pt>
                <c:pt idx="33">
                  <c:v>0.32040999999999997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E3-4A5F-B002-C06235760FA5}"/>
            </c:ext>
          </c:extLst>
        </c:ser>
        <c:ser>
          <c:idx val="5"/>
          <c:order val="1"/>
          <c:tx>
            <c:strRef>
              <c:f>Italy!$D$43</c:f>
              <c:strCache>
                <c:ptCount val="1"/>
                <c:pt idx="0">
                  <c:v>Trans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Italy!$B$44:$B$77</c:f>
              <c:numCache>
                <c:formatCode>General</c:formatCode>
                <c:ptCount val="34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</c:numCache>
            </c:numRef>
          </c:cat>
          <c:val>
            <c:numRef>
              <c:f>Italy!$D$44:$D$77</c:f>
              <c:numCache>
                <c:formatCode>0%</c:formatCode>
                <c:ptCount val="34"/>
                <c:pt idx="0">
                  <c:v>0.42893999999999999</c:v>
                </c:pt>
                <c:pt idx="1">
                  <c:v>0.44103999999999999</c:v>
                </c:pt>
                <c:pt idx="2">
                  <c:v>0.42776999999999998</c:v>
                </c:pt>
                <c:pt idx="3">
                  <c:v>0.44248999999999994</c:v>
                </c:pt>
                <c:pt idx="4">
                  <c:v>0.45311999999999997</c:v>
                </c:pt>
                <c:pt idx="5">
                  <c:v>0.45793</c:v>
                </c:pt>
                <c:pt idx="6">
                  <c:v>0.45918999999999999</c:v>
                </c:pt>
                <c:pt idx="7">
                  <c:v>0.39320000000000005</c:v>
                </c:pt>
                <c:pt idx="8">
                  <c:v>0.38606000000000001</c:v>
                </c:pt>
                <c:pt idx="9">
                  <c:v>0.38264999999999999</c:v>
                </c:pt>
                <c:pt idx="10">
                  <c:v>0.33927999999999997</c:v>
                </c:pt>
                <c:pt idx="11">
                  <c:v>0.29796</c:v>
                </c:pt>
                <c:pt idx="12">
                  <c:v>0.29205999999999999</c:v>
                </c:pt>
                <c:pt idx="13">
                  <c:v>0.29252</c:v>
                </c:pt>
                <c:pt idx="14">
                  <c:v>0.30510000000000004</c:v>
                </c:pt>
                <c:pt idx="15">
                  <c:v>0.31644</c:v>
                </c:pt>
                <c:pt idx="16">
                  <c:v>0.31919999999999998</c:v>
                </c:pt>
                <c:pt idx="17">
                  <c:v>0.32366</c:v>
                </c:pt>
                <c:pt idx="18">
                  <c:v>0.31722</c:v>
                </c:pt>
                <c:pt idx="19">
                  <c:v>0.30552999999999997</c:v>
                </c:pt>
                <c:pt idx="20">
                  <c:v>0.30660999999999999</c:v>
                </c:pt>
                <c:pt idx="21">
                  <c:v>0.30498999999999998</c:v>
                </c:pt>
                <c:pt idx="22">
                  <c:v>0.311</c:v>
                </c:pt>
                <c:pt idx="23">
                  <c:v>0.30374000000000001</c:v>
                </c:pt>
                <c:pt idx="24">
                  <c:v>0.29402000000000006</c:v>
                </c:pt>
                <c:pt idx="25">
                  <c:v>0.29980999999999997</c:v>
                </c:pt>
                <c:pt idx="26">
                  <c:v>0.29510000000000003</c:v>
                </c:pt>
                <c:pt idx="27">
                  <c:v>0.29619000000000001</c:v>
                </c:pt>
                <c:pt idx="28">
                  <c:v>0.27875</c:v>
                </c:pt>
                <c:pt idx="29">
                  <c:v>0.25785999999999998</c:v>
                </c:pt>
                <c:pt idx="30">
                  <c:v>0.24448999999999999</c:v>
                </c:pt>
                <c:pt idx="31">
                  <c:v>0.22878000000000001</c:v>
                </c:pt>
                <c:pt idx="32">
                  <c:v>0.23456000000000002</c:v>
                </c:pt>
                <c:pt idx="33">
                  <c:v>0.23456000000000002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E3-4A5F-B002-C06235760FA5}"/>
            </c:ext>
          </c:extLst>
        </c:ser>
        <c:ser>
          <c:idx val="4"/>
          <c:order val="2"/>
          <c:tx>
            <c:strRef>
              <c:f>Italy!$E$43</c:f>
              <c:strCache>
                <c:ptCount val="1"/>
                <c:pt idx="0">
                  <c:v>C&amp;P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Italy!$B$44:$B$77</c:f>
              <c:numCache>
                <c:formatCode>General</c:formatCode>
                <c:ptCount val="34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</c:numCache>
            </c:numRef>
          </c:cat>
          <c:val>
            <c:numRef>
              <c:f>Italy!$E$44:$E$77</c:f>
              <c:numCache>
                <c:formatCode>0%</c:formatCode>
                <c:ptCount val="34"/>
                <c:pt idx="0">
                  <c:v>0.11284999999999996</c:v>
                </c:pt>
                <c:pt idx="1">
                  <c:v>9.3109999999999929E-2</c:v>
                </c:pt>
                <c:pt idx="2">
                  <c:v>9.6280000000000004E-2</c:v>
                </c:pt>
                <c:pt idx="3">
                  <c:v>0.10567000000000007</c:v>
                </c:pt>
                <c:pt idx="4">
                  <c:v>0.10448999999999999</c:v>
                </c:pt>
                <c:pt idx="5">
                  <c:v>9.4579999999999984E-2</c:v>
                </c:pt>
                <c:pt idx="6">
                  <c:v>9.0860000000000052E-2</c:v>
                </c:pt>
                <c:pt idx="7">
                  <c:v>9.1039999999999996E-2</c:v>
                </c:pt>
                <c:pt idx="8">
                  <c:v>9.9279999999999979E-2</c:v>
                </c:pt>
                <c:pt idx="9">
                  <c:v>0.10411000000000001</c:v>
                </c:pt>
                <c:pt idx="10">
                  <c:v>0.11345</c:v>
                </c:pt>
                <c:pt idx="11">
                  <c:v>0.12128</c:v>
                </c:pt>
                <c:pt idx="12">
                  <c:v>0.10811999999999998</c:v>
                </c:pt>
                <c:pt idx="13">
                  <c:v>0.10286999999999999</c:v>
                </c:pt>
                <c:pt idx="14">
                  <c:v>0.10283999999999999</c:v>
                </c:pt>
                <c:pt idx="15">
                  <c:v>9.1809999999999975E-2</c:v>
                </c:pt>
                <c:pt idx="16">
                  <c:v>0.10240000000000002</c:v>
                </c:pt>
                <c:pt idx="17">
                  <c:v>0.10061999999999997</c:v>
                </c:pt>
                <c:pt idx="18">
                  <c:v>9.8010000000000014E-2</c:v>
                </c:pt>
                <c:pt idx="19">
                  <c:v>0.10933</c:v>
                </c:pt>
                <c:pt idx="20">
                  <c:v>0.11014000000000003</c:v>
                </c:pt>
                <c:pt idx="21">
                  <c:v>0.10838999999999999</c:v>
                </c:pt>
                <c:pt idx="22">
                  <c:v>0.11138999999999996</c:v>
                </c:pt>
                <c:pt idx="23">
                  <c:v>0.10990999999999992</c:v>
                </c:pt>
                <c:pt idx="24">
                  <c:v>0.10447999999999993</c:v>
                </c:pt>
                <c:pt idx="25">
                  <c:v>0.10376000000000005</c:v>
                </c:pt>
                <c:pt idx="26">
                  <c:v>0.11200000000000003</c:v>
                </c:pt>
                <c:pt idx="27">
                  <c:v>0.11345999999999996</c:v>
                </c:pt>
                <c:pt idx="28">
                  <c:v>0.10862999999999999</c:v>
                </c:pt>
                <c:pt idx="29">
                  <c:v>0.10884000000000001</c:v>
                </c:pt>
                <c:pt idx="30">
                  <c:v>0.10195999999999998</c:v>
                </c:pt>
                <c:pt idx="31">
                  <c:v>0.10906999999999996</c:v>
                </c:pt>
                <c:pt idx="32">
                  <c:v>0.10906999999999996</c:v>
                </c:pt>
                <c:pt idx="33">
                  <c:v>0.10906999999999996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E3-4A5F-B002-C06235760FA5}"/>
            </c:ext>
          </c:extLst>
        </c:ser>
        <c:ser>
          <c:idx val="3"/>
          <c:order val="3"/>
          <c:tx>
            <c:strRef>
              <c:f>Italy!$F$43</c:f>
              <c:strCache>
                <c:ptCount val="1"/>
                <c:pt idx="0">
                  <c:v> M&amp;E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Italy!$B$44:$B$77</c:f>
              <c:numCache>
                <c:formatCode>General</c:formatCode>
                <c:ptCount val="34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</c:numCache>
            </c:numRef>
          </c:cat>
          <c:val>
            <c:numRef>
              <c:f>Italy!$F$44:$F$77</c:f>
              <c:numCache>
                <c:formatCode>0%</c:formatCode>
                <c:ptCount val="34"/>
                <c:pt idx="0">
                  <c:v>5.7439999999999998E-2</c:v>
                </c:pt>
                <c:pt idx="1">
                  <c:v>6.7100000000000076E-2</c:v>
                </c:pt>
                <c:pt idx="2">
                  <c:v>8.0549999999999927E-2</c:v>
                </c:pt>
                <c:pt idx="3">
                  <c:v>7.3810000000000001E-2</c:v>
                </c:pt>
                <c:pt idx="4">
                  <c:v>7.457999999999998E-2</c:v>
                </c:pt>
                <c:pt idx="5">
                  <c:v>7.5780000000000028E-2</c:v>
                </c:pt>
                <c:pt idx="6">
                  <c:v>7.1709999999999927E-2</c:v>
                </c:pt>
                <c:pt idx="7">
                  <c:v>6.7509999999999903E-2</c:v>
                </c:pt>
                <c:pt idx="8">
                  <c:v>6.3410000000000008E-2</c:v>
                </c:pt>
                <c:pt idx="9">
                  <c:v>5.8820000000000053E-2</c:v>
                </c:pt>
                <c:pt idx="10">
                  <c:v>6.9290000000000018E-2</c:v>
                </c:pt>
                <c:pt idx="11">
                  <c:v>8.1780000000000047E-2</c:v>
                </c:pt>
                <c:pt idx="12">
                  <c:v>8.6400000000000074E-2</c:v>
                </c:pt>
                <c:pt idx="13">
                  <c:v>6.9330000000000003E-2</c:v>
                </c:pt>
                <c:pt idx="14">
                  <c:v>6.1669999999999947E-2</c:v>
                </c:pt>
                <c:pt idx="15">
                  <c:v>7.6799999999999993E-2</c:v>
                </c:pt>
                <c:pt idx="16">
                  <c:v>7.3490000000000041E-2</c:v>
                </c:pt>
                <c:pt idx="17">
                  <c:v>7.5289999999999968E-2</c:v>
                </c:pt>
                <c:pt idx="18">
                  <c:v>6.9389999999999924E-2</c:v>
                </c:pt>
                <c:pt idx="19">
                  <c:v>7.531999999999997E-2</c:v>
                </c:pt>
                <c:pt idx="20">
                  <c:v>7.9320000000000015E-2</c:v>
                </c:pt>
                <c:pt idx="21">
                  <c:v>8.0559999999999979E-2</c:v>
                </c:pt>
                <c:pt idx="22">
                  <c:v>8.5480000000000014E-2</c:v>
                </c:pt>
                <c:pt idx="23">
                  <c:v>0.10165000000000006</c:v>
                </c:pt>
                <c:pt idx="24">
                  <c:v>9.8340000000000038E-2</c:v>
                </c:pt>
                <c:pt idx="25">
                  <c:v>9.6779999999999977E-2</c:v>
                </c:pt>
                <c:pt idx="26">
                  <c:v>8.9769999999999892E-2</c:v>
                </c:pt>
                <c:pt idx="27">
                  <c:v>8.4120000000000056E-2</c:v>
                </c:pt>
                <c:pt idx="28">
                  <c:v>9.2039999999999941E-2</c:v>
                </c:pt>
                <c:pt idx="29">
                  <c:v>9.0469999999999967E-2</c:v>
                </c:pt>
                <c:pt idx="30">
                  <c:v>8.6940000000000031E-2</c:v>
                </c:pt>
                <c:pt idx="31">
                  <c:v>7.2199999999999986E-2</c:v>
                </c:pt>
                <c:pt idx="32">
                  <c:v>8.8380000000000083E-2</c:v>
                </c:pt>
                <c:pt idx="33">
                  <c:v>8.8380000000000083E-2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E3-4A5F-B002-C06235760FA5}"/>
            </c:ext>
          </c:extLst>
        </c:ser>
        <c:ser>
          <c:idx val="2"/>
          <c:order val="4"/>
          <c:tx>
            <c:strRef>
              <c:f>Italy!$G$43</c:f>
              <c:strCache>
                <c:ptCount val="1"/>
                <c:pt idx="0">
                  <c:v>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Italy!$B$44:$B$77</c:f>
              <c:numCache>
                <c:formatCode>General</c:formatCode>
                <c:ptCount val="34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</c:numCache>
            </c:numRef>
          </c:cat>
          <c:val>
            <c:numRef>
              <c:f>Italy!$G$44:$G$77</c:f>
              <c:numCache>
                <c:formatCode>0%</c:formatCode>
                <c:ptCount val="34"/>
                <c:pt idx="0">
                  <c:v>7.4070000000000108E-2</c:v>
                </c:pt>
                <c:pt idx="1">
                  <c:v>8.1469999999999917E-2</c:v>
                </c:pt>
                <c:pt idx="2">
                  <c:v>6.2220000000000081E-2</c:v>
                </c:pt>
                <c:pt idx="3">
                  <c:v>7.0000000000000007E-2</c:v>
                </c:pt>
                <c:pt idx="4">
                  <c:v>7.5930000000000039E-2</c:v>
                </c:pt>
                <c:pt idx="5">
                  <c:v>7.5409999999999963E-2</c:v>
                </c:pt>
                <c:pt idx="6">
                  <c:v>6.2390000000000043E-2</c:v>
                </c:pt>
                <c:pt idx="7">
                  <c:v>9.0340000000000059E-2</c:v>
                </c:pt>
                <c:pt idx="8">
                  <c:v>9.219999999999999E-2</c:v>
                </c:pt>
                <c:pt idx="9">
                  <c:v>9.1490000000000016E-2</c:v>
                </c:pt>
                <c:pt idx="10">
                  <c:v>8.7660000000000057E-2</c:v>
                </c:pt>
                <c:pt idx="11">
                  <c:v>7.6820000000000027E-2</c:v>
                </c:pt>
                <c:pt idx="12">
                  <c:v>5.893000000000001E-2</c:v>
                </c:pt>
                <c:pt idx="13">
                  <c:v>7.1400000000000005E-2</c:v>
                </c:pt>
                <c:pt idx="14">
                  <c:v>6.9350000000000023E-2</c:v>
                </c:pt>
                <c:pt idx="15">
                  <c:v>5.4009999999999961E-2</c:v>
                </c:pt>
                <c:pt idx="16">
                  <c:v>5.0150000000000007E-2</c:v>
                </c:pt>
                <c:pt idx="17">
                  <c:v>4.6280000000000002E-2</c:v>
                </c:pt>
                <c:pt idx="18">
                  <c:v>6.2390000000000043E-2</c:v>
                </c:pt>
                <c:pt idx="19">
                  <c:v>5.8720000000000001E-2</c:v>
                </c:pt>
                <c:pt idx="20">
                  <c:v>4.9699999999999987E-2</c:v>
                </c:pt>
                <c:pt idx="21">
                  <c:v>4.9669999999999985E-2</c:v>
                </c:pt>
                <c:pt idx="22">
                  <c:v>6.7800000000000013E-2</c:v>
                </c:pt>
                <c:pt idx="23">
                  <c:v>7.1500000000000064E-2</c:v>
                </c:pt>
                <c:pt idx="24">
                  <c:v>7.4569999999999942E-2</c:v>
                </c:pt>
                <c:pt idx="25">
                  <c:v>7.2279999999999942E-2</c:v>
                </c:pt>
                <c:pt idx="26">
                  <c:v>7.0720000000000033E-2</c:v>
                </c:pt>
                <c:pt idx="27">
                  <c:v>6.9839999999999944E-2</c:v>
                </c:pt>
                <c:pt idx="28">
                  <c:v>7.1330000000000102E-2</c:v>
                </c:pt>
                <c:pt idx="29">
                  <c:v>7.5410000000000116E-2</c:v>
                </c:pt>
                <c:pt idx="30">
                  <c:v>7.2780000000000053E-2</c:v>
                </c:pt>
                <c:pt idx="31">
                  <c:v>7.4519999999999975E-2</c:v>
                </c:pt>
                <c:pt idx="32">
                  <c:v>7.2710000000000011E-2</c:v>
                </c:pt>
                <c:pt idx="33">
                  <c:v>7.2710000000000011E-2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E3-4A5F-B002-C06235760FA5}"/>
            </c:ext>
          </c:extLst>
        </c:ser>
        <c:ser>
          <c:idx val="1"/>
          <c:order val="5"/>
          <c:tx>
            <c:strRef>
              <c:f>Italy!$H$43</c:f>
              <c:strCache>
                <c:ptCount val="1"/>
                <c:pt idx="0">
                  <c:v>ConDur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Italy!$B$44:$B$77</c:f>
              <c:numCache>
                <c:formatCode>General</c:formatCode>
                <c:ptCount val="34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</c:numCache>
            </c:numRef>
          </c:cat>
          <c:val>
            <c:numRef>
              <c:f>Italy!$H$44:$H$77</c:f>
              <c:numCache>
                <c:formatCode>0%</c:formatCode>
                <c:ptCount val="34"/>
                <c:pt idx="0">
                  <c:v>7.686999999999998E-2</c:v>
                </c:pt>
                <c:pt idx="1">
                  <c:v>7.6030000000000084E-2</c:v>
                </c:pt>
                <c:pt idx="2">
                  <c:v>8.7599999999999914E-2</c:v>
                </c:pt>
                <c:pt idx="3">
                  <c:v>7.0369999999999919E-2</c:v>
                </c:pt>
                <c:pt idx="4">
                  <c:v>6.1700000000000019E-2</c:v>
                </c:pt>
                <c:pt idx="5">
                  <c:v>7.1650000000000061E-2</c:v>
                </c:pt>
                <c:pt idx="6">
                  <c:v>9.713999999999999E-2</c:v>
                </c:pt>
                <c:pt idx="7">
                  <c:v>0.13727000000000003</c:v>
                </c:pt>
                <c:pt idx="8">
                  <c:v>0.13761999999999999</c:v>
                </c:pt>
                <c:pt idx="9">
                  <c:v>0.13876999999999995</c:v>
                </c:pt>
                <c:pt idx="10">
                  <c:v>0.14323999999999998</c:v>
                </c:pt>
                <c:pt idx="11">
                  <c:v>0.12950999999999993</c:v>
                </c:pt>
                <c:pt idx="12">
                  <c:v>0.14449999999999988</c:v>
                </c:pt>
                <c:pt idx="13">
                  <c:v>0.14545000000000002</c:v>
                </c:pt>
                <c:pt idx="14">
                  <c:v>0.14653000000000005</c:v>
                </c:pt>
                <c:pt idx="15">
                  <c:v>0.14124999999999999</c:v>
                </c:pt>
                <c:pt idx="16">
                  <c:v>0.14263999999999996</c:v>
                </c:pt>
                <c:pt idx="17">
                  <c:v>0.13664000000000001</c:v>
                </c:pt>
                <c:pt idx="18">
                  <c:v>0.12835999999999997</c:v>
                </c:pt>
                <c:pt idx="19">
                  <c:v>0.11935000000000003</c:v>
                </c:pt>
                <c:pt idx="20">
                  <c:v>0.11132999999999996</c:v>
                </c:pt>
                <c:pt idx="21">
                  <c:v>0.11187000000000012</c:v>
                </c:pt>
                <c:pt idx="22">
                  <c:v>0.11186999999999997</c:v>
                </c:pt>
                <c:pt idx="23">
                  <c:v>9.74799999999999E-2</c:v>
                </c:pt>
                <c:pt idx="24">
                  <c:v>9.8270000000000121E-2</c:v>
                </c:pt>
                <c:pt idx="25">
                  <c:v>9.5440000000000108E-2</c:v>
                </c:pt>
                <c:pt idx="26">
                  <c:v>9.9510000000000071E-2</c:v>
                </c:pt>
                <c:pt idx="27">
                  <c:v>9.6700000000000022E-2</c:v>
                </c:pt>
                <c:pt idx="28">
                  <c:v>9.4099999999999961E-2</c:v>
                </c:pt>
                <c:pt idx="29">
                  <c:v>9.947999999999993E-2</c:v>
                </c:pt>
                <c:pt idx="30">
                  <c:v>0.11146999999999992</c:v>
                </c:pt>
                <c:pt idx="31">
                  <c:v>0.11842000000000014</c:v>
                </c:pt>
                <c:pt idx="32">
                  <c:v>0.10140999999999992</c:v>
                </c:pt>
                <c:pt idx="33">
                  <c:v>0.10306999999999988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E3-4A5F-B002-C06235760FA5}"/>
            </c:ext>
          </c:extLst>
        </c:ser>
        <c:ser>
          <c:idx val="0"/>
          <c:order val="6"/>
          <c:tx>
            <c:strRef>
              <c:f>Italy!$I$43</c:f>
              <c:strCache>
                <c:ptCount val="1"/>
                <c:pt idx="0">
                  <c:v> Others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Italy!$B$44:$B$77</c:f>
              <c:numCache>
                <c:formatCode>General</c:formatCode>
                <c:ptCount val="34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</c:numCache>
            </c:numRef>
          </c:cat>
          <c:val>
            <c:numRef>
              <c:f>Italy!$I$44:$I$77</c:f>
              <c:numCache>
                <c:formatCode>0%</c:formatCode>
                <c:ptCount val="34"/>
                <c:pt idx="0">
                  <c:v>0.13796999999999993</c:v>
                </c:pt>
                <c:pt idx="1">
                  <c:v>0.12175000000000002</c:v>
                </c:pt>
                <c:pt idx="2">
                  <c:v>0.12177000000000004</c:v>
                </c:pt>
                <c:pt idx="3">
                  <c:v>0.12541999999999998</c:v>
                </c:pt>
                <c:pt idx="4">
                  <c:v>0.12541999999999998</c:v>
                </c:pt>
                <c:pt idx="5">
                  <c:v>0.12153999999999998</c:v>
                </c:pt>
                <c:pt idx="6">
                  <c:v>0.10851</c:v>
                </c:pt>
                <c:pt idx="7">
                  <c:v>9.5469999999999944E-2</c:v>
                </c:pt>
                <c:pt idx="8">
                  <c:v>9.0480000000000005E-2</c:v>
                </c:pt>
                <c:pt idx="9">
                  <c:v>8.4699999999999998E-2</c:v>
                </c:pt>
                <c:pt idx="10">
                  <c:v>7.8709999999999947E-2</c:v>
                </c:pt>
                <c:pt idx="11">
                  <c:v>9.7409999999999997E-2</c:v>
                </c:pt>
                <c:pt idx="12">
                  <c:v>9.1620000000000035E-2</c:v>
                </c:pt>
                <c:pt idx="13">
                  <c:v>0.10754999999999992</c:v>
                </c:pt>
                <c:pt idx="14">
                  <c:v>9.8859999999999948E-2</c:v>
                </c:pt>
                <c:pt idx="15">
                  <c:v>0.10915000000000008</c:v>
                </c:pt>
                <c:pt idx="16">
                  <c:v>0.10002999999999995</c:v>
                </c:pt>
                <c:pt idx="17">
                  <c:v>9.8310000000000008E-2</c:v>
                </c:pt>
                <c:pt idx="18">
                  <c:v>9.8310000000000008E-2</c:v>
                </c:pt>
                <c:pt idx="19">
                  <c:v>9.8310000000000008E-2</c:v>
                </c:pt>
                <c:pt idx="20">
                  <c:v>9.7319999999999962E-2</c:v>
                </c:pt>
                <c:pt idx="21">
                  <c:v>8.5729999999999973E-2</c:v>
                </c:pt>
                <c:pt idx="22">
                  <c:v>7.4139999999999984E-2</c:v>
                </c:pt>
                <c:pt idx="23">
                  <c:v>7.6940000000000008E-2</c:v>
                </c:pt>
                <c:pt idx="24">
                  <c:v>8.4659999999999958E-2</c:v>
                </c:pt>
                <c:pt idx="25">
                  <c:v>7.614999999999994E-2</c:v>
                </c:pt>
                <c:pt idx="26">
                  <c:v>6.7459999999999964E-2</c:v>
                </c:pt>
                <c:pt idx="27">
                  <c:v>7.1929999999999938E-2</c:v>
                </c:pt>
                <c:pt idx="28">
                  <c:v>7.3810000000000042E-2</c:v>
                </c:pt>
                <c:pt idx="29">
                  <c:v>6.5119999999999956E-2</c:v>
                </c:pt>
                <c:pt idx="30">
                  <c:v>5.9230000000000005E-2</c:v>
                </c:pt>
                <c:pt idx="31">
                  <c:v>7.0819999999999883E-2</c:v>
                </c:pt>
                <c:pt idx="32">
                  <c:v>7.3460000000000081E-2</c:v>
                </c:pt>
                <c:pt idx="33">
                  <c:v>7.1800000000000086E-2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E3-4A5F-B002-C06235760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95983"/>
        <c:axId val="1494614095"/>
      </c:areaChart>
      <c:catAx>
        <c:axId val="115769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614095"/>
        <c:crosses val="autoZero"/>
        <c:auto val="1"/>
        <c:lblAlgn val="ctr"/>
        <c:lblOffset val="100"/>
        <c:noMultiLvlLbl val="0"/>
      </c:catAx>
      <c:valAx>
        <c:axId val="1494614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69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6"/>
          <c:order val="0"/>
          <c:tx>
            <c:strRef>
              <c:f>Japan!$C$47</c:f>
              <c:strCache>
                <c:ptCount val="1"/>
                <c:pt idx="0">
                  <c:v> B&amp;C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Japan!$B$48:$B$86</c:f>
              <c:numCache>
                <c:formatCode>General</c:formatCode>
                <c:ptCount val="3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</c:numCache>
            </c:numRef>
          </c:cat>
          <c:val>
            <c:numRef>
              <c:f>Japan!$C$48:$C$86</c:f>
              <c:numCache>
                <c:formatCode>0%</c:formatCode>
                <c:ptCount val="39"/>
                <c:pt idx="0">
                  <c:v>0.26385000000000003</c:v>
                </c:pt>
                <c:pt idx="1">
                  <c:v>0.26929999999999998</c:v>
                </c:pt>
                <c:pt idx="2">
                  <c:v>0.27521000000000001</c:v>
                </c:pt>
                <c:pt idx="3">
                  <c:v>0.28112999999999999</c:v>
                </c:pt>
                <c:pt idx="4">
                  <c:v>0.28704999999999997</c:v>
                </c:pt>
                <c:pt idx="5">
                  <c:v>0.29297000000000001</c:v>
                </c:pt>
                <c:pt idx="6">
                  <c:v>0.29888999999999999</c:v>
                </c:pt>
                <c:pt idx="7">
                  <c:v>0.30480000000000002</c:v>
                </c:pt>
                <c:pt idx="8">
                  <c:v>0.31072</c:v>
                </c:pt>
                <c:pt idx="9">
                  <c:v>0.31664000000000003</c:v>
                </c:pt>
                <c:pt idx="10">
                  <c:v>0.32140999999999997</c:v>
                </c:pt>
                <c:pt idx="11">
                  <c:v>0.31670999999999999</c:v>
                </c:pt>
                <c:pt idx="12">
                  <c:v>0.31201000000000001</c:v>
                </c:pt>
                <c:pt idx="13">
                  <c:v>0.30731000000000003</c:v>
                </c:pt>
                <c:pt idx="14">
                  <c:v>0.30260999999999999</c:v>
                </c:pt>
                <c:pt idx="15">
                  <c:v>0.29791000000000001</c:v>
                </c:pt>
                <c:pt idx="16">
                  <c:v>0.29321000000000003</c:v>
                </c:pt>
                <c:pt idx="17">
                  <c:v>0.28850999999999999</c:v>
                </c:pt>
                <c:pt idx="18">
                  <c:v>0.28381000000000001</c:v>
                </c:pt>
                <c:pt idx="19">
                  <c:v>0.27911000000000002</c:v>
                </c:pt>
                <c:pt idx="20">
                  <c:v>0.27440999999999999</c:v>
                </c:pt>
                <c:pt idx="21">
                  <c:v>0.26971000000000001</c:v>
                </c:pt>
                <c:pt idx="22">
                  <c:v>0.26501000000000002</c:v>
                </c:pt>
                <c:pt idx="23">
                  <c:v>0.26030999999999999</c:v>
                </c:pt>
                <c:pt idx="24">
                  <c:v>0.25561</c:v>
                </c:pt>
                <c:pt idx="25">
                  <c:v>0.25091000000000002</c:v>
                </c:pt>
                <c:pt idx="26">
                  <c:v>0.24620999999999998</c:v>
                </c:pt>
                <c:pt idx="27">
                  <c:v>0.24151</c:v>
                </c:pt>
                <c:pt idx="28">
                  <c:v>0.23681000000000002</c:v>
                </c:pt>
                <c:pt idx="29">
                  <c:v>0.23210999999999998</c:v>
                </c:pt>
                <c:pt idx="30">
                  <c:v>0.22300999999999999</c:v>
                </c:pt>
                <c:pt idx="31">
                  <c:v>0.20813999999999999</c:v>
                </c:pt>
                <c:pt idx="32">
                  <c:v>0.19327000000000003</c:v>
                </c:pt>
                <c:pt idx="33">
                  <c:v>0.1784</c:v>
                </c:pt>
                <c:pt idx="34">
                  <c:v>0.16353999999999999</c:v>
                </c:pt>
                <c:pt idx="35">
                  <c:v>0.15831000000000001</c:v>
                </c:pt>
                <c:pt idx="36">
                  <c:v>0.16606000000000001</c:v>
                </c:pt>
                <c:pt idx="37">
                  <c:v>0.15601000000000001</c:v>
                </c:pt>
                <c:pt idx="38">
                  <c:v>0.14596000000000001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5-4DBF-BDCD-91FC8A6A5874}"/>
            </c:ext>
          </c:extLst>
        </c:ser>
        <c:ser>
          <c:idx val="5"/>
          <c:order val="1"/>
          <c:tx>
            <c:strRef>
              <c:f>Japan!$D$47</c:f>
              <c:strCache>
                <c:ptCount val="1"/>
                <c:pt idx="0">
                  <c:v>Trans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Japan!$B$48:$B$86</c:f>
              <c:numCache>
                <c:formatCode>General</c:formatCode>
                <c:ptCount val="3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</c:numCache>
            </c:numRef>
          </c:cat>
          <c:val>
            <c:numRef>
              <c:f>Japan!$D$48:$D$86</c:f>
              <c:numCache>
                <c:formatCode>0%</c:formatCode>
                <c:ptCount val="39"/>
                <c:pt idx="0">
                  <c:v>0.22240999999999997</c:v>
                </c:pt>
                <c:pt idx="1">
                  <c:v>0.22530999999999998</c:v>
                </c:pt>
                <c:pt idx="2">
                  <c:v>0.22819000000000003</c:v>
                </c:pt>
                <c:pt idx="3">
                  <c:v>0.23105000000000003</c:v>
                </c:pt>
                <c:pt idx="4">
                  <c:v>0.23392000000000002</c:v>
                </c:pt>
                <c:pt idx="5">
                  <c:v>0.23678000000000002</c:v>
                </c:pt>
                <c:pt idx="6">
                  <c:v>0.23965</c:v>
                </c:pt>
                <c:pt idx="7">
                  <c:v>0.24251999999999999</c:v>
                </c:pt>
                <c:pt idx="8">
                  <c:v>0.24538999999999997</c:v>
                </c:pt>
                <c:pt idx="9">
                  <c:v>0.24824999999999997</c:v>
                </c:pt>
                <c:pt idx="10">
                  <c:v>0.25227000000000005</c:v>
                </c:pt>
                <c:pt idx="11">
                  <c:v>0.25963000000000003</c:v>
                </c:pt>
                <c:pt idx="12">
                  <c:v>0.26555999999999996</c:v>
                </c:pt>
                <c:pt idx="13">
                  <c:v>0.27149000000000001</c:v>
                </c:pt>
                <c:pt idx="14">
                  <c:v>0.27742</c:v>
                </c:pt>
                <c:pt idx="15">
                  <c:v>0.28334999999999999</c:v>
                </c:pt>
                <c:pt idx="16">
                  <c:v>0.28927999999999998</c:v>
                </c:pt>
                <c:pt idx="17">
                  <c:v>0.29521999999999998</c:v>
                </c:pt>
                <c:pt idx="18">
                  <c:v>0.30115000000000003</c:v>
                </c:pt>
                <c:pt idx="19">
                  <c:v>0.30557000000000001</c:v>
                </c:pt>
                <c:pt idx="20">
                  <c:v>0.30826000000000003</c:v>
                </c:pt>
                <c:pt idx="21">
                  <c:v>0.31095</c:v>
                </c:pt>
                <c:pt idx="22">
                  <c:v>0.31364000000000003</c:v>
                </c:pt>
                <c:pt idx="23">
                  <c:v>0.31633</c:v>
                </c:pt>
                <c:pt idx="24">
                  <c:v>0.31902000000000003</c:v>
                </c:pt>
                <c:pt idx="25">
                  <c:v>0.32171</c:v>
                </c:pt>
                <c:pt idx="26">
                  <c:v>0.32439999999999997</c:v>
                </c:pt>
                <c:pt idx="27">
                  <c:v>0.32709000000000005</c:v>
                </c:pt>
                <c:pt idx="28">
                  <c:v>0.32977999999999996</c:v>
                </c:pt>
                <c:pt idx="29">
                  <c:v>0.33246999999999999</c:v>
                </c:pt>
                <c:pt idx="30">
                  <c:v>0.33956000000000003</c:v>
                </c:pt>
                <c:pt idx="31">
                  <c:v>0.36217999999999995</c:v>
                </c:pt>
                <c:pt idx="32">
                  <c:v>0.39084999999999992</c:v>
                </c:pt>
                <c:pt idx="33">
                  <c:v>0.37508999999999998</c:v>
                </c:pt>
                <c:pt idx="34">
                  <c:v>0.38122999999999996</c:v>
                </c:pt>
                <c:pt idx="35">
                  <c:v>0.42465999999999993</c:v>
                </c:pt>
                <c:pt idx="36">
                  <c:v>0.42839999999999995</c:v>
                </c:pt>
                <c:pt idx="37">
                  <c:v>0.42227999999999999</c:v>
                </c:pt>
                <c:pt idx="38">
                  <c:v>0.40373000000000003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25-4DBF-BDCD-91FC8A6A5874}"/>
            </c:ext>
          </c:extLst>
        </c:ser>
        <c:ser>
          <c:idx val="4"/>
          <c:order val="2"/>
          <c:tx>
            <c:strRef>
              <c:f>Japan!$E$47</c:f>
              <c:strCache>
                <c:ptCount val="1"/>
                <c:pt idx="0">
                  <c:v>C&amp;P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Japan!$B$48:$B$86</c:f>
              <c:numCache>
                <c:formatCode>General</c:formatCode>
                <c:ptCount val="3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</c:numCache>
            </c:numRef>
          </c:cat>
          <c:val>
            <c:numRef>
              <c:f>Japan!$E$48:$E$86</c:f>
              <c:numCache>
                <c:formatCode>0%</c:formatCode>
                <c:ptCount val="39"/>
                <c:pt idx="0">
                  <c:v>4.4359999999999997E-2</c:v>
                </c:pt>
                <c:pt idx="1">
                  <c:v>4.7079999999999983E-2</c:v>
                </c:pt>
                <c:pt idx="2">
                  <c:v>4.9779999999999942E-2</c:v>
                </c:pt>
                <c:pt idx="3">
                  <c:v>5.2479999999999978E-2</c:v>
                </c:pt>
                <c:pt idx="4">
                  <c:v>5.5180000000000007E-2</c:v>
                </c:pt>
                <c:pt idx="5">
                  <c:v>5.7890000000000018E-2</c:v>
                </c:pt>
                <c:pt idx="6">
                  <c:v>6.0589999999999977E-2</c:v>
                </c:pt>
                <c:pt idx="7">
                  <c:v>6.3299999999999981E-2</c:v>
                </c:pt>
                <c:pt idx="8">
                  <c:v>6.5990000000000035E-2</c:v>
                </c:pt>
                <c:pt idx="9">
                  <c:v>6.8700000000000039E-2</c:v>
                </c:pt>
                <c:pt idx="10">
                  <c:v>7.0680000000000048E-2</c:v>
                </c:pt>
                <c:pt idx="11">
                  <c:v>7.2900000000000062E-2</c:v>
                </c:pt>
                <c:pt idx="12">
                  <c:v>7.6540000000000039E-2</c:v>
                </c:pt>
                <c:pt idx="13">
                  <c:v>8.0189999999999984E-2</c:v>
                </c:pt>
                <c:pt idx="14">
                  <c:v>8.382999999999996E-2</c:v>
                </c:pt>
                <c:pt idx="15">
                  <c:v>8.7470000000000075E-2</c:v>
                </c:pt>
                <c:pt idx="16">
                  <c:v>9.112000000000002E-2</c:v>
                </c:pt>
                <c:pt idx="17">
                  <c:v>9.4750000000000015E-2</c:v>
                </c:pt>
                <c:pt idx="18">
                  <c:v>9.8389999999999922E-2</c:v>
                </c:pt>
                <c:pt idx="19">
                  <c:v>0.10354999999999989</c:v>
                </c:pt>
                <c:pt idx="20">
                  <c:v>0.10948999999999991</c:v>
                </c:pt>
                <c:pt idx="21">
                  <c:v>0.11289000000000002</c:v>
                </c:pt>
                <c:pt idx="22">
                  <c:v>0.11628999999999998</c:v>
                </c:pt>
                <c:pt idx="23">
                  <c:v>0.11969999999999999</c:v>
                </c:pt>
                <c:pt idx="24">
                  <c:v>0.12309999999999995</c:v>
                </c:pt>
                <c:pt idx="25">
                  <c:v>0.12650000000000006</c:v>
                </c:pt>
                <c:pt idx="26">
                  <c:v>0.12990000000000002</c:v>
                </c:pt>
                <c:pt idx="27">
                  <c:v>0.13331000000000004</c:v>
                </c:pt>
                <c:pt idx="28">
                  <c:v>0.13671</c:v>
                </c:pt>
                <c:pt idx="29">
                  <c:v>0.14010999999999996</c:v>
                </c:pt>
                <c:pt idx="30">
                  <c:v>0.15286999999999998</c:v>
                </c:pt>
                <c:pt idx="31">
                  <c:v>0.16810000000000003</c:v>
                </c:pt>
                <c:pt idx="32">
                  <c:v>0.15109000000000003</c:v>
                </c:pt>
                <c:pt idx="33">
                  <c:v>0.12920000000000009</c:v>
                </c:pt>
                <c:pt idx="34">
                  <c:v>0.11799</c:v>
                </c:pt>
                <c:pt idx="35">
                  <c:v>0.13266000000000006</c:v>
                </c:pt>
                <c:pt idx="36">
                  <c:v>0.13954999999999998</c:v>
                </c:pt>
                <c:pt idx="37">
                  <c:v>0.14795999999999998</c:v>
                </c:pt>
                <c:pt idx="38">
                  <c:v>0.15887999999999999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25-4DBF-BDCD-91FC8A6A5874}"/>
            </c:ext>
          </c:extLst>
        </c:ser>
        <c:ser>
          <c:idx val="3"/>
          <c:order val="3"/>
          <c:tx>
            <c:strRef>
              <c:f>Japan!$F$47</c:f>
              <c:strCache>
                <c:ptCount val="1"/>
                <c:pt idx="0">
                  <c:v> M&amp;E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Japan!$B$48:$B$86</c:f>
              <c:numCache>
                <c:formatCode>General</c:formatCode>
                <c:ptCount val="3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</c:numCache>
            </c:numRef>
          </c:cat>
          <c:val>
            <c:numRef>
              <c:f>Japan!$F$48:$F$86</c:f>
              <c:numCache>
                <c:formatCode>0%</c:formatCode>
                <c:ptCount val="39"/>
                <c:pt idx="0">
                  <c:v>7.8079999999999997E-2</c:v>
                </c:pt>
                <c:pt idx="1">
                  <c:v>7.7420000000000044E-2</c:v>
                </c:pt>
                <c:pt idx="2">
                  <c:v>7.6350000000000057E-2</c:v>
                </c:pt>
                <c:pt idx="3">
                  <c:v>7.5279999999999986E-2</c:v>
                </c:pt>
                <c:pt idx="4">
                  <c:v>7.4199999999999947E-2</c:v>
                </c:pt>
                <c:pt idx="5">
                  <c:v>7.3119999999999907E-2</c:v>
                </c:pt>
                <c:pt idx="6">
                  <c:v>7.2040000000000076E-2</c:v>
                </c:pt>
                <c:pt idx="7">
                  <c:v>7.0960000000000037E-2</c:v>
                </c:pt>
                <c:pt idx="8">
                  <c:v>6.9889999999999966E-2</c:v>
                </c:pt>
                <c:pt idx="9">
                  <c:v>6.8809999999999927E-2</c:v>
                </c:pt>
                <c:pt idx="10">
                  <c:v>6.4099999999999963E-2</c:v>
                </c:pt>
                <c:pt idx="11">
                  <c:v>6.3449999999999993E-2</c:v>
                </c:pt>
                <c:pt idx="12">
                  <c:v>6.2819999999999959E-2</c:v>
                </c:pt>
                <c:pt idx="13">
                  <c:v>6.2169999999999989E-2</c:v>
                </c:pt>
                <c:pt idx="14">
                  <c:v>6.1530000000000057E-2</c:v>
                </c:pt>
                <c:pt idx="15">
                  <c:v>6.0889999999999986E-2</c:v>
                </c:pt>
                <c:pt idx="16">
                  <c:v>6.0249999999999915E-2</c:v>
                </c:pt>
                <c:pt idx="17">
                  <c:v>5.9609999999999982E-2</c:v>
                </c:pt>
                <c:pt idx="18">
                  <c:v>5.8970000000000057E-2</c:v>
                </c:pt>
                <c:pt idx="19">
                  <c:v>5.832000000000008E-2</c:v>
                </c:pt>
                <c:pt idx="20">
                  <c:v>5.8629999999999995E-2</c:v>
                </c:pt>
                <c:pt idx="21">
                  <c:v>6.0309999999999919E-2</c:v>
                </c:pt>
                <c:pt idx="22">
                  <c:v>6.0070000000000047E-2</c:v>
                </c:pt>
                <c:pt idx="23">
                  <c:v>5.9819999999999991E-2</c:v>
                </c:pt>
                <c:pt idx="24">
                  <c:v>5.9570000000000081E-2</c:v>
                </c:pt>
                <c:pt idx="25">
                  <c:v>5.9329999999999924E-2</c:v>
                </c:pt>
                <c:pt idx="26">
                  <c:v>5.908999999999992E-2</c:v>
                </c:pt>
                <c:pt idx="27">
                  <c:v>5.8840000000000003E-2</c:v>
                </c:pt>
                <c:pt idx="28">
                  <c:v>5.8599999999999992E-2</c:v>
                </c:pt>
                <c:pt idx="29">
                  <c:v>5.8360000000000127E-2</c:v>
                </c:pt>
                <c:pt idx="30">
                  <c:v>6.1779999999999974E-2</c:v>
                </c:pt>
                <c:pt idx="31">
                  <c:v>6.9980000000000042E-2</c:v>
                </c:pt>
                <c:pt idx="32">
                  <c:v>6.1679999999999922E-2</c:v>
                </c:pt>
                <c:pt idx="33">
                  <c:v>2.228999999999999E-2</c:v>
                </c:pt>
                <c:pt idx="34">
                  <c:v>2.9420000000000071E-2</c:v>
                </c:pt>
                <c:pt idx="35">
                  <c:v>2.6329999999999954E-2</c:v>
                </c:pt>
                <c:pt idx="36">
                  <c:v>4.0050000000000099E-2</c:v>
                </c:pt>
                <c:pt idx="37">
                  <c:v>4.2770000000000009E-2</c:v>
                </c:pt>
                <c:pt idx="38">
                  <c:v>4.5229999999999965E-2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25-4DBF-BDCD-91FC8A6A5874}"/>
            </c:ext>
          </c:extLst>
        </c:ser>
        <c:ser>
          <c:idx val="2"/>
          <c:order val="4"/>
          <c:tx>
            <c:strRef>
              <c:f>Japan!$G$47</c:f>
              <c:strCache>
                <c:ptCount val="1"/>
                <c:pt idx="0">
                  <c:v>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Japan!$B$48:$B$86</c:f>
              <c:numCache>
                <c:formatCode>General</c:formatCode>
                <c:ptCount val="3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</c:numCache>
            </c:numRef>
          </c:cat>
          <c:val>
            <c:numRef>
              <c:f>Japan!$G$48:$G$86</c:f>
              <c:numCache>
                <c:formatCode>0%</c:formatCode>
                <c:ptCount val="39"/>
                <c:pt idx="0">
                  <c:v>0.14625000000000007</c:v>
                </c:pt>
                <c:pt idx="1">
                  <c:v>0.14210999999999999</c:v>
                </c:pt>
                <c:pt idx="2">
                  <c:v>0.13795999999999992</c:v>
                </c:pt>
                <c:pt idx="3">
                  <c:v>0.13381000000000001</c:v>
                </c:pt>
                <c:pt idx="4">
                  <c:v>0.12966999999999998</c:v>
                </c:pt>
                <c:pt idx="5">
                  <c:v>0.12552000000000008</c:v>
                </c:pt>
                <c:pt idx="6">
                  <c:v>0.1213799999999999</c:v>
                </c:pt>
                <c:pt idx="7">
                  <c:v>0.11724000000000004</c:v>
                </c:pt>
                <c:pt idx="8">
                  <c:v>0.11308999999999997</c:v>
                </c:pt>
                <c:pt idx="9">
                  <c:v>0.1089500000000001</c:v>
                </c:pt>
                <c:pt idx="10">
                  <c:v>0.10674999999999997</c:v>
                </c:pt>
                <c:pt idx="11">
                  <c:v>0.10286999999999992</c:v>
                </c:pt>
                <c:pt idx="12">
                  <c:v>9.8979999999999957E-2</c:v>
                </c:pt>
                <c:pt idx="13">
                  <c:v>9.5090000000000008E-2</c:v>
                </c:pt>
                <c:pt idx="14">
                  <c:v>9.1209999999999958E-2</c:v>
                </c:pt>
                <c:pt idx="15">
                  <c:v>8.7329999999999894E-2</c:v>
                </c:pt>
                <c:pt idx="16">
                  <c:v>8.3440000000000084E-2</c:v>
                </c:pt>
                <c:pt idx="17">
                  <c:v>7.9560000000000033E-2</c:v>
                </c:pt>
                <c:pt idx="18">
                  <c:v>7.5679999999999983E-2</c:v>
                </c:pt>
                <c:pt idx="19">
                  <c:v>7.179000000000002E-2</c:v>
                </c:pt>
                <c:pt idx="20">
                  <c:v>6.7900000000000058E-2</c:v>
                </c:pt>
                <c:pt idx="21">
                  <c:v>6.5180000000000002E-2</c:v>
                </c:pt>
                <c:pt idx="22">
                  <c:v>6.4379999999999882E-2</c:v>
                </c:pt>
                <c:pt idx="23">
                  <c:v>6.3580000000000039E-2</c:v>
                </c:pt>
                <c:pt idx="24">
                  <c:v>6.2779999999999919E-2</c:v>
                </c:pt>
                <c:pt idx="25">
                  <c:v>6.1980000000000077E-2</c:v>
                </c:pt>
                <c:pt idx="26">
                  <c:v>6.1180000000000095E-2</c:v>
                </c:pt>
                <c:pt idx="27">
                  <c:v>6.0379999999999968E-2</c:v>
                </c:pt>
                <c:pt idx="28">
                  <c:v>5.9579999999999987E-2</c:v>
                </c:pt>
                <c:pt idx="29">
                  <c:v>5.8769999999999954E-2</c:v>
                </c:pt>
                <c:pt idx="30">
                  <c:v>6.1510000000000106E-2</c:v>
                </c:pt>
                <c:pt idx="31">
                  <c:v>5.3310000000000031E-2</c:v>
                </c:pt>
                <c:pt idx="32">
                  <c:v>7.4250000000000108E-2</c:v>
                </c:pt>
                <c:pt idx="33">
                  <c:v>0.1381899999999999</c:v>
                </c:pt>
                <c:pt idx="34">
                  <c:v>4.4729999999999992E-2</c:v>
                </c:pt>
                <c:pt idx="35">
                  <c:v>5.2019999999999983E-2</c:v>
                </c:pt>
                <c:pt idx="36">
                  <c:v>3.4559999999999889E-2</c:v>
                </c:pt>
                <c:pt idx="37">
                  <c:v>4.1899999999999979E-2</c:v>
                </c:pt>
                <c:pt idx="38">
                  <c:v>4.2150000000000035E-2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25-4DBF-BDCD-91FC8A6A5874}"/>
            </c:ext>
          </c:extLst>
        </c:ser>
        <c:ser>
          <c:idx val="1"/>
          <c:order val="5"/>
          <c:tx>
            <c:strRef>
              <c:f>Japan!$H$47</c:f>
              <c:strCache>
                <c:ptCount val="1"/>
                <c:pt idx="0">
                  <c:v>ConDur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Japan!$B$48:$B$86</c:f>
              <c:numCache>
                <c:formatCode>General</c:formatCode>
                <c:ptCount val="3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</c:numCache>
            </c:numRef>
          </c:cat>
          <c:val>
            <c:numRef>
              <c:f>Japan!$H$48:$H$86</c:f>
              <c:numCache>
                <c:formatCode>0%</c:formatCode>
                <c:ptCount val="39"/>
                <c:pt idx="0">
                  <c:v>3.5999999999999942E-2</c:v>
                </c:pt>
                <c:pt idx="1">
                  <c:v>3.3949999999999959E-2</c:v>
                </c:pt>
                <c:pt idx="2">
                  <c:v>3.1989999999999984E-2</c:v>
                </c:pt>
                <c:pt idx="3">
                  <c:v>3.0040000000000049E-2</c:v>
                </c:pt>
                <c:pt idx="4">
                  <c:v>2.8070000000000022E-2</c:v>
                </c:pt>
                <c:pt idx="5">
                  <c:v>2.6119999999999949E-2</c:v>
                </c:pt>
                <c:pt idx="6">
                  <c:v>2.4160000000000112E-2</c:v>
                </c:pt>
                <c:pt idx="7">
                  <c:v>2.2199999999999987E-2</c:v>
                </c:pt>
                <c:pt idx="8">
                  <c:v>2.0250000000000056E-2</c:v>
                </c:pt>
                <c:pt idx="9">
                  <c:v>1.8279999999999887E-2</c:v>
                </c:pt>
                <c:pt idx="10">
                  <c:v>1.6839999999999977E-2</c:v>
                </c:pt>
                <c:pt idx="11">
                  <c:v>1.6140000000000043E-2</c:v>
                </c:pt>
                <c:pt idx="12">
                  <c:v>1.5440000000000112E-2</c:v>
                </c:pt>
                <c:pt idx="13">
                  <c:v>1.475999999999999E-2</c:v>
                </c:pt>
                <c:pt idx="14">
                  <c:v>1.4060000000000059E-2</c:v>
                </c:pt>
                <c:pt idx="15">
                  <c:v>1.3360000000000127E-2</c:v>
                </c:pt>
                <c:pt idx="16">
                  <c:v>1.2659999999999911E-2</c:v>
                </c:pt>
                <c:pt idx="17">
                  <c:v>1.1959999999999979E-2</c:v>
                </c:pt>
                <c:pt idx="18">
                  <c:v>1.1270000000000096E-2</c:v>
                </c:pt>
                <c:pt idx="19">
                  <c:v>1.0579999999999928E-2</c:v>
                </c:pt>
                <c:pt idx="20">
                  <c:v>9.8799999999999947E-3</c:v>
                </c:pt>
                <c:pt idx="21">
                  <c:v>9.1800000000000631E-3</c:v>
                </c:pt>
                <c:pt idx="22">
                  <c:v>8.4800000000001315E-3</c:v>
                </c:pt>
                <c:pt idx="23">
                  <c:v>7.7799999999999155E-3</c:v>
                </c:pt>
                <c:pt idx="24">
                  <c:v>7.1000000000000793E-3</c:v>
                </c:pt>
                <c:pt idx="25">
                  <c:v>6.4000000000000055E-3</c:v>
                </c:pt>
                <c:pt idx="26">
                  <c:v>5.6999999999999317E-3</c:v>
                </c:pt>
                <c:pt idx="27">
                  <c:v>5.0000000000000001E-3</c:v>
                </c:pt>
                <c:pt idx="28">
                  <c:v>4.3000000000000685E-3</c:v>
                </c:pt>
                <c:pt idx="29">
                  <c:v>3.6199999999999479E-3</c:v>
                </c:pt>
                <c:pt idx="30">
                  <c:v>1.1829999999999927E-2</c:v>
                </c:pt>
                <c:pt idx="31">
                  <c:v>1.5459999999999923E-2</c:v>
                </c:pt>
                <c:pt idx="32">
                  <c:v>7.9500000000000178E-3</c:v>
                </c:pt>
                <c:pt idx="33">
                  <c:v>2.5530000000000115E-2</c:v>
                </c:pt>
                <c:pt idx="34">
                  <c:v>0.10650999999999997</c:v>
                </c:pt>
                <c:pt idx="35">
                  <c:v>7.9489999999999977E-2</c:v>
                </c:pt>
                <c:pt idx="36">
                  <c:v>7.469000000000009E-2</c:v>
                </c:pt>
                <c:pt idx="37">
                  <c:v>7.9950000000000049E-2</c:v>
                </c:pt>
                <c:pt idx="38">
                  <c:v>9.6560000000000062E-2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25-4DBF-BDCD-91FC8A6A5874}"/>
            </c:ext>
          </c:extLst>
        </c:ser>
        <c:ser>
          <c:idx val="0"/>
          <c:order val="6"/>
          <c:tx>
            <c:strRef>
              <c:f>Japan!$I$47</c:f>
              <c:strCache>
                <c:ptCount val="1"/>
                <c:pt idx="0">
                  <c:v> Others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Japan!$B$48:$B$86</c:f>
              <c:numCache>
                <c:formatCode>General</c:formatCode>
                <c:ptCount val="3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</c:numCache>
            </c:numRef>
          </c:cat>
          <c:val>
            <c:numRef>
              <c:f>Japan!$I$48:$I$86</c:f>
              <c:numCache>
                <c:formatCode>0%</c:formatCode>
                <c:ptCount val="39"/>
                <c:pt idx="0">
                  <c:v>0.20904999999999996</c:v>
                </c:pt>
                <c:pt idx="1">
                  <c:v>0.20483000000000007</c:v>
                </c:pt>
                <c:pt idx="2">
                  <c:v>0.20052000000000003</c:v>
                </c:pt>
                <c:pt idx="3">
                  <c:v>0.19621</c:v>
                </c:pt>
                <c:pt idx="4">
                  <c:v>0.19191000000000003</c:v>
                </c:pt>
                <c:pt idx="5">
                  <c:v>0.1876000000000001</c:v>
                </c:pt>
                <c:pt idx="6">
                  <c:v>0.18328999999999995</c:v>
                </c:pt>
                <c:pt idx="7">
                  <c:v>0.17897999999999992</c:v>
                </c:pt>
                <c:pt idx="8">
                  <c:v>0.17466999999999999</c:v>
                </c:pt>
                <c:pt idx="9">
                  <c:v>0.17037000000000002</c:v>
                </c:pt>
                <c:pt idx="10">
                  <c:v>0.16795000000000004</c:v>
                </c:pt>
                <c:pt idx="11">
                  <c:v>0.16830000000000001</c:v>
                </c:pt>
                <c:pt idx="12">
                  <c:v>0.16864999999999997</c:v>
                </c:pt>
                <c:pt idx="13">
                  <c:v>0.16898999999999997</c:v>
                </c:pt>
                <c:pt idx="14">
                  <c:v>0.16933999999999994</c:v>
                </c:pt>
                <c:pt idx="15">
                  <c:v>0.1696899999999999</c:v>
                </c:pt>
                <c:pt idx="16">
                  <c:v>0.17004000000000008</c:v>
                </c:pt>
                <c:pt idx="17">
                  <c:v>0.17039000000000004</c:v>
                </c:pt>
                <c:pt idx="18">
                  <c:v>0.17072999999999994</c:v>
                </c:pt>
                <c:pt idx="19">
                  <c:v>0.17108000000000001</c:v>
                </c:pt>
                <c:pt idx="20">
                  <c:v>0.17142999999999997</c:v>
                </c:pt>
                <c:pt idx="21">
                  <c:v>0.17177999999999993</c:v>
                </c:pt>
                <c:pt idx="22">
                  <c:v>0.17212999999999989</c:v>
                </c:pt>
                <c:pt idx="23">
                  <c:v>0.17248000000000008</c:v>
                </c:pt>
                <c:pt idx="24">
                  <c:v>0.17281999999999997</c:v>
                </c:pt>
                <c:pt idx="25">
                  <c:v>0.17316999999999994</c:v>
                </c:pt>
                <c:pt idx="26">
                  <c:v>0.17352000000000001</c:v>
                </c:pt>
                <c:pt idx="27">
                  <c:v>0.17386999999999997</c:v>
                </c:pt>
                <c:pt idx="28">
                  <c:v>0.17421999999999993</c:v>
                </c:pt>
                <c:pt idx="29">
                  <c:v>0.17456000000000005</c:v>
                </c:pt>
                <c:pt idx="30">
                  <c:v>0.14944000000000002</c:v>
                </c:pt>
                <c:pt idx="31">
                  <c:v>0.12282999999999999</c:v>
                </c:pt>
                <c:pt idx="32">
                  <c:v>0.12090999999999996</c:v>
                </c:pt>
                <c:pt idx="33">
                  <c:v>0.13129999999999997</c:v>
                </c:pt>
                <c:pt idx="34">
                  <c:v>0.15658000000000005</c:v>
                </c:pt>
                <c:pt idx="35">
                  <c:v>0.12653000000000003</c:v>
                </c:pt>
                <c:pt idx="36">
                  <c:v>0.11668999999999996</c:v>
                </c:pt>
                <c:pt idx="37">
                  <c:v>0.10912999999999995</c:v>
                </c:pt>
                <c:pt idx="38">
                  <c:v>0.10748999999999997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25-4DBF-BDCD-91FC8A6A5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95983"/>
        <c:axId val="1494614095"/>
      </c:areaChart>
      <c:catAx>
        <c:axId val="115769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614095"/>
        <c:crosses val="autoZero"/>
        <c:auto val="1"/>
        <c:lblAlgn val="ctr"/>
        <c:lblOffset val="100"/>
        <c:noMultiLvlLbl val="0"/>
      </c:catAx>
      <c:valAx>
        <c:axId val="1494614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69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6"/>
          <c:order val="0"/>
          <c:tx>
            <c:strRef>
              <c:f>Netherlands!$C$79</c:f>
              <c:strCache>
                <c:ptCount val="1"/>
                <c:pt idx="0">
                  <c:v> B&amp;C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Netherlands!$B$80:$B$115</c:f>
              <c:numCache>
                <c:formatCode>@</c:formatCode>
                <c:ptCount val="36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</c:numCache>
            </c:numRef>
          </c:cat>
          <c:val>
            <c:numRef>
              <c:f>Netherlands!$C$80:$C$115</c:f>
              <c:numCache>
                <c:formatCode>0%</c:formatCode>
                <c:ptCount val="36"/>
                <c:pt idx="0">
                  <c:v>0.16994000000000001</c:v>
                </c:pt>
                <c:pt idx="1">
                  <c:v>0.18777000000000002</c:v>
                </c:pt>
                <c:pt idx="2">
                  <c:v>0.18332999999999999</c:v>
                </c:pt>
                <c:pt idx="3">
                  <c:v>0.18118999999999999</c:v>
                </c:pt>
                <c:pt idx="4">
                  <c:v>0.21870000000000001</c:v>
                </c:pt>
                <c:pt idx="5">
                  <c:v>0.25620999999999999</c:v>
                </c:pt>
                <c:pt idx="6">
                  <c:v>0.29149999999999998</c:v>
                </c:pt>
                <c:pt idx="7">
                  <c:v>0.27501000000000003</c:v>
                </c:pt>
                <c:pt idx="8">
                  <c:v>0.29142000000000001</c:v>
                </c:pt>
                <c:pt idx="9">
                  <c:v>0.30782999999999999</c:v>
                </c:pt>
                <c:pt idx="10">
                  <c:v>0.30782999999999999</c:v>
                </c:pt>
                <c:pt idx="11">
                  <c:v>0.30782999999999999</c:v>
                </c:pt>
                <c:pt idx="12">
                  <c:v>0.30782999999999999</c:v>
                </c:pt>
                <c:pt idx="13">
                  <c:v>0.30782999999999999</c:v>
                </c:pt>
                <c:pt idx="14">
                  <c:v>0.30782999999999999</c:v>
                </c:pt>
                <c:pt idx="15">
                  <c:v>0.30782999999999999</c:v>
                </c:pt>
                <c:pt idx="16">
                  <c:v>0.30782999999999999</c:v>
                </c:pt>
                <c:pt idx="17">
                  <c:v>0.30782999999999999</c:v>
                </c:pt>
                <c:pt idx="18">
                  <c:v>0.30782999999999999</c:v>
                </c:pt>
                <c:pt idx="19">
                  <c:v>0.30782999999999999</c:v>
                </c:pt>
                <c:pt idx="20">
                  <c:v>0.41293999999999997</c:v>
                </c:pt>
                <c:pt idx="21">
                  <c:v>0.37743000000000004</c:v>
                </c:pt>
                <c:pt idx="22">
                  <c:v>0.34401000000000004</c:v>
                </c:pt>
                <c:pt idx="23">
                  <c:v>0.34100999999999998</c:v>
                </c:pt>
                <c:pt idx="24">
                  <c:v>0.47784999999999994</c:v>
                </c:pt>
                <c:pt idx="25">
                  <c:v>0.50817000000000001</c:v>
                </c:pt>
                <c:pt idx="26">
                  <c:v>0.53391</c:v>
                </c:pt>
                <c:pt idx="27">
                  <c:v>0.5504</c:v>
                </c:pt>
                <c:pt idx="28">
                  <c:v>0.49823000000000001</c:v>
                </c:pt>
                <c:pt idx="29">
                  <c:v>0.43392000000000003</c:v>
                </c:pt>
                <c:pt idx="30">
                  <c:v>0.40865000000000001</c:v>
                </c:pt>
                <c:pt idx="31">
                  <c:v>0.41344000000000003</c:v>
                </c:pt>
                <c:pt idx="32">
                  <c:v>0.58655999999999997</c:v>
                </c:pt>
                <c:pt idx="33">
                  <c:v>0.63793999999999995</c:v>
                </c:pt>
                <c:pt idx="34">
                  <c:v>0.55825999999999998</c:v>
                </c:pt>
                <c:pt idx="35">
                  <c:v>0.55838999999999994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1-42DA-A666-B6A86AF8758B}"/>
            </c:ext>
          </c:extLst>
        </c:ser>
        <c:ser>
          <c:idx val="5"/>
          <c:order val="1"/>
          <c:tx>
            <c:strRef>
              <c:f>Netherlands!$D$79</c:f>
              <c:strCache>
                <c:ptCount val="1"/>
                <c:pt idx="0">
                  <c:v>Trans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Netherlands!$B$80:$B$115</c:f>
              <c:numCache>
                <c:formatCode>@</c:formatCode>
                <c:ptCount val="36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</c:numCache>
            </c:numRef>
          </c:cat>
          <c:val>
            <c:numRef>
              <c:f>Netherlands!$D$80:$D$115</c:f>
              <c:numCache>
                <c:formatCode>0%</c:formatCode>
                <c:ptCount val="36"/>
                <c:pt idx="0">
                  <c:v>8.6980000000000002E-2</c:v>
                </c:pt>
                <c:pt idx="1">
                  <c:v>9.9710000000000007E-2</c:v>
                </c:pt>
                <c:pt idx="2">
                  <c:v>0.10386000000000002</c:v>
                </c:pt>
                <c:pt idx="3">
                  <c:v>0.10498000000000002</c:v>
                </c:pt>
                <c:pt idx="4">
                  <c:v>0.13136</c:v>
                </c:pt>
                <c:pt idx="5">
                  <c:v>0.11248999999999999</c:v>
                </c:pt>
                <c:pt idx="6">
                  <c:v>7.6649999999999996E-2</c:v>
                </c:pt>
                <c:pt idx="7">
                  <c:v>7.9950000000000007E-2</c:v>
                </c:pt>
                <c:pt idx="8">
                  <c:v>8.4379999999999983E-2</c:v>
                </c:pt>
                <c:pt idx="9">
                  <c:v>8.8689999999999991E-2</c:v>
                </c:pt>
                <c:pt idx="10">
                  <c:v>8.8509999999999991E-2</c:v>
                </c:pt>
                <c:pt idx="11">
                  <c:v>8.833999999999996E-2</c:v>
                </c:pt>
                <c:pt idx="12">
                  <c:v>8.8159999999999961E-2</c:v>
                </c:pt>
                <c:pt idx="13">
                  <c:v>8.7989999999999999E-2</c:v>
                </c:pt>
                <c:pt idx="14">
                  <c:v>8.7809999999999985E-2</c:v>
                </c:pt>
                <c:pt idx="15">
                  <c:v>8.7639999999999954E-2</c:v>
                </c:pt>
                <c:pt idx="16">
                  <c:v>8.7460000000000024E-2</c:v>
                </c:pt>
                <c:pt idx="17">
                  <c:v>8.7289999999999993E-2</c:v>
                </c:pt>
                <c:pt idx="18">
                  <c:v>8.7109999999999979E-2</c:v>
                </c:pt>
                <c:pt idx="19">
                  <c:v>9.0189999999999979E-2</c:v>
                </c:pt>
                <c:pt idx="20">
                  <c:v>2.4520000000000052E-2</c:v>
                </c:pt>
                <c:pt idx="21">
                  <c:v>8.2779999999999992E-2</c:v>
                </c:pt>
                <c:pt idx="22">
                  <c:v>9.4769999999999965E-2</c:v>
                </c:pt>
                <c:pt idx="23">
                  <c:v>9.8560000000000023E-2</c:v>
                </c:pt>
                <c:pt idx="24">
                  <c:v>6.5630000000000022E-2</c:v>
                </c:pt>
                <c:pt idx="25">
                  <c:v>5.9110000000000017E-2</c:v>
                </c:pt>
                <c:pt idx="26">
                  <c:v>5.7180000000000036E-2</c:v>
                </c:pt>
                <c:pt idx="27">
                  <c:v>5.753999999999998E-2</c:v>
                </c:pt>
                <c:pt idx="28">
                  <c:v>0.10454000000000001</c:v>
                </c:pt>
                <c:pt idx="29">
                  <c:v>0.11308999999999997</c:v>
                </c:pt>
                <c:pt idx="30">
                  <c:v>0.10979999999999997</c:v>
                </c:pt>
                <c:pt idx="31">
                  <c:v>0.12363999999999997</c:v>
                </c:pt>
                <c:pt idx="32">
                  <c:v>1.3120000000000047E-2</c:v>
                </c:pt>
                <c:pt idx="33">
                  <c:v>8.8500000000000079E-2</c:v>
                </c:pt>
                <c:pt idx="34">
                  <c:v>0.13565000000000005</c:v>
                </c:pt>
                <c:pt idx="35">
                  <c:v>0.13552000000000006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11-42DA-A666-B6A86AF8758B}"/>
            </c:ext>
          </c:extLst>
        </c:ser>
        <c:ser>
          <c:idx val="4"/>
          <c:order val="2"/>
          <c:tx>
            <c:strRef>
              <c:f>Netherlands!$E$79</c:f>
              <c:strCache>
                <c:ptCount val="1"/>
                <c:pt idx="0">
                  <c:v>C&amp;P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Netherlands!$B$80:$B$115</c:f>
              <c:numCache>
                <c:formatCode>@</c:formatCode>
                <c:ptCount val="36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</c:numCache>
            </c:numRef>
          </c:cat>
          <c:val>
            <c:numRef>
              <c:f>Netherlands!$E$80:$E$115</c:f>
              <c:numCache>
                <c:formatCode>0%</c:formatCode>
                <c:ptCount val="36"/>
                <c:pt idx="0">
                  <c:v>0.19603999999999999</c:v>
                </c:pt>
                <c:pt idx="1">
                  <c:v>0.17566999999999997</c:v>
                </c:pt>
                <c:pt idx="2">
                  <c:v>0.17817</c:v>
                </c:pt>
                <c:pt idx="3">
                  <c:v>0.17837999999999998</c:v>
                </c:pt>
                <c:pt idx="4">
                  <c:v>0.21342</c:v>
                </c:pt>
                <c:pt idx="5">
                  <c:v>0.21786000000000003</c:v>
                </c:pt>
                <c:pt idx="6">
                  <c:v>0.20793</c:v>
                </c:pt>
                <c:pt idx="7">
                  <c:v>0.20868999999999999</c:v>
                </c:pt>
                <c:pt idx="8">
                  <c:v>0.20950000000000002</c:v>
                </c:pt>
                <c:pt idx="9">
                  <c:v>0.20698999999999998</c:v>
                </c:pt>
                <c:pt idx="10">
                  <c:v>0.20734000000000002</c:v>
                </c:pt>
                <c:pt idx="11">
                  <c:v>0.20768</c:v>
                </c:pt>
                <c:pt idx="12">
                  <c:v>0.20804000000000003</c:v>
                </c:pt>
                <c:pt idx="13">
                  <c:v>0.20838000000000001</c:v>
                </c:pt>
                <c:pt idx="14">
                  <c:v>0.20872999999999997</c:v>
                </c:pt>
                <c:pt idx="15">
                  <c:v>0.20907000000000003</c:v>
                </c:pt>
                <c:pt idx="16">
                  <c:v>0.20941999999999994</c:v>
                </c:pt>
                <c:pt idx="17">
                  <c:v>0.20976999999999996</c:v>
                </c:pt>
                <c:pt idx="18">
                  <c:v>0.21012</c:v>
                </c:pt>
                <c:pt idx="19">
                  <c:v>0.19597000000000001</c:v>
                </c:pt>
                <c:pt idx="20">
                  <c:v>4.6329999999999955E-2</c:v>
                </c:pt>
                <c:pt idx="21">
                  <c:v>2.1069999999999992E-2</c:v>
                </c:pt>
                <c:pt idx="22">
                  <c:v>2.749999999999986E-3</c:v>
                </c:pt>
                <c:pt idx="23">
                  <c:v>2.1409999999999981E-2</c:v>
                </c:pt>
                <c:pt idx="24">
                  <c:v>2.5060000000000002E-2</c:v>
                </c:pt>
                <c:pt idx="25">
                  <c:v>3.1550000000000009E-2</c:v>
                </c:pt>
                <c:pt idx="26">
                  <c:v>3.0499999999999972E-2</c:v>
                </c:pt>
                <c:pt idx="27">
                  <c:v>1.8460000000000035E-2</c:v>
                </c:pt>
                <c:pt idx="28">
                  <c:v>1.097999999999999E-2</c:v>
                </c:pt>
                <c:pt idx="29">
                  <c:v>1.2149999999999963E-2</c:v>
                </c:pt>
                <c:pt idx="30">
                  <c:v>1.933E-2</c:v>
                </c:pt>
                <c:pt idx="31">
                  <c:v>8.5600000000000172E-3</c:v>
                </c:pt>
                <c:pt idx="32">
                  <c:v>1.043999999999997E-2</c:v>
                </c:pt>
                <c:pt idx="33">
                  <c:v>1.5099999999999625E-3</c:v>
                </c:pt>
                <c:pt idx="34">
                  <c:v>-1.7300000000000182E-3</c:v>
                </c:pt>
                <c:pt idx="35">
                  <c:v>-1.4800000000001034E-3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11-42DA-A666-B6A86AF8758B}"/>
            </c:ext>
          </c:extLst>
        </c:ser>
        <c:ser>
          <c:idx val="3"/>
          <c:order val="3"/>
          <c:tx>
            <c:strRef>
              <c:f>Netherlands!$F$79</c:f>
              <c:strCache>
                <c:ptCount val="1"/>
                <c:pt idx="0">
                  <c:v> M&amp;E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Netherlands!$B$80:$B$115</c:f>
              <c:numCache>
                <c:formatCode>@</c:formatCode>
                <c:ptCount val="36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</c:numCache>
            </c:numRef>
          </c:cat>
          <c:val>
            <c:numRef>
              <c:f>Netherlands!$F$80:$F$115</c:f>
              <c:numCache>
                <c:formatCode>0%</c:formatCode>
                <c:ptCount val="36"/>
                <c:pt idx="0">
                  <c:v>0.11625999999999997</c:v>
                </c:pt>
                <c:pt idx="1">
                  <c:v>0.11377000000000002</c:v>
                </c:pt>
                <c:pt idx="2">
                  <c:v>0.11558</c:v>
                </c:pt>
                <c:pt idx="3">
                  <c:v>0.10998000000000005</c:v>
                </c:pt>
                <c:pt idx="4">
                  <c:v>9.3910000000000049E-2</c:v>
                </c:pt>
                <c:pt idx="5">
                  <c:v>8.2760000000000028E-2</c:v>
                </c:pt>
                <c:pt idx="6">
                  <c:v>7.8150000000000053E-2</c:v>
                </c:pt>
                <c:pt idx="7">
                  <c:v>8.448E-2</c:v>
                </c:pt>
                <c:pt idx="8">
                  <c:v>7.8979999999999967E-2</c:v>
                </c:pt>
                <c:pt idx="9">
                  <c:v>7.6479999999999965E-2</c:v>
                </c:pt>
                <c:pt idx="10">
                  <c:v>7.5760000000000008E-2</c:v>
                </c:pt>
                <c:pt idx="11">
                  <c:v>7.5050000000000019E-2</c:v>
                </c:pt>
                <c:pt idx="12">
                  <c:v>7.4329999999999993E-2</c:v>
                </c:pt>
                <c:pt idx="13">
                  <c:v>7.3619999999999949E-2</c:v>
                </c:pt>
                <c:pt idx="14">
                  <c:v>7.2909999999999975E-2</c:v>
                </c:pt>
                <c:pt idx="15">
                  <c:v>7.2200000000000056E-2</c:v>
                </c:pt>
                <c:pt idx="16">
                  <c:v>7.1490000000000081E-2</c:v>
                </c:pt>
                <c:pt idx="17">
                  <c:v>7.0770000000000055E-2</c:v>
                </c:pt>
                <c:pt idx="18">
                  <c:v>7.0059999999999997E-2</c:v>
                </c:pt>
                <c:pt idx="19">
                  <c:v>2.6189999999999998E-2</c:v>
                </c:pt>
                <c:pt idx="20">
                  <c:v>0</c:v>
                </c:pt>
                <c:pt idx="21">
                  <c:v>8.8400000000000041E-3</c:v>
                </c:pt>
                <c:pt idx="22">
                  <c:v>1.7809999999999989E-2</c:v>
                </c:pt>
                <c:pt idx="23">
                  <c:v>2.3000000000000041E-2</c:v>
                </c:pt>
                <c:pt idx="24">
                  <c:v>2.6769999999999995E-2</c:v>
                </c:pt>
                <c:pt idx="25">
                  <c:v>1.1869999999999976E-2</c:v>
                </c:pt>
                <c:pt idx="26">
                  <c:v>2.536999999999999E-2</c:v>
                </c:pt>
                <c:pt idx="27">
                  <c:v>2.4399999999999977E-2</c:v>
                </c:pt>
                <c:pt idx="28">
                  <c:v>3.6680000000000067E-2</c:v>
                </c:pt>
                <c:pt idx="29">
                  <c:v>7.3139999999999997E-2</c:v>
                </c:pt>
                <c:pt idx="30">
                  <c:v>7.7770000000000006E-2</c:v>
                </c:pt>
                <c:pt idx="31">
                  <c:v>6.8620000000000014E-2</c:v>
                </c:pt>
                <c:pt idx="32">
                  <c:v>4.2289999999999994E-2</c:v>
                </c:pt>
                <c:pt idx="33">
                  <c:v>1.7839999999999918E-2</c:v>
                </c:pt>
                <c:pt idx="34">
                  <c:v>2.4339999999999976E-2</c:v>
                </c:pt>
                <c:pt idx="35">
                  <c:v>2.4090000000000059E-2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11-42DA-A666-B6A86AF8758B}"/>
            </c:ext>
          </c:extLst>
        </c:ser>
        <c:ser>
          <c:idx val="2"/>
          <c:order val="4"/>
          <c:tx>
            <c:strRef>
              <c:f>Netherlands!$G$79</c:f>
              <c:strCache>
                <c:ptCount val="1"/>
                <c:pt idx="0">
                  <c:v>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Netherlands!$B$80:$B$115</c:f>
              <c:numCache>
                <c:formatCode>@</c:formatCode>
                <c:ptCount val="36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</c:numCache>
            </c:numRef>
          </c:cat>
          <c:val>
            <c:numRef>
              <c:f>Netherlands!$G$80:$G$115</c:f>
              <c:numCache>
                <c:formatCode>0%</c:formatCode>
                <c:ptCount val="36"/>
                <c:pt idx="0">
                  <c:v>9.1330000000000092E-2</c:v>
                </c:pt>
                <c:pt idx="1">
                  <c:v>0.10440999999999995</c:v>
                </c:pt>
                <c:pt idx="2">
                  <c:v>0.11759999999999998</c:v>
                </c:pt>
                <c:pt idx="3">
                  <c:v>0.13195999999999997</c:v>
                </c:pt>
                <c:pt idx="4">
                  <c:v>9.5270000000000007E-2</c:v>
                </c:pt>
                <c:pt idx="5">
                  <c:v>9.2309999999999948E-2</c:v>
                </c:pt>
                <c:pt idx="6">
                  <c:v>0.11078000000000003</c:v>
                </c:pt>
                <c:pt idx="7">
                  <c:v>0.10423999999999993</c:v>
                </c:pt>
                <c:pt idx="8">
                  <c:v>7.5799999999999979E-2</c:v>
                </c:pt>
                <c:pt idx="9">
                  <c:v>7.163000000000011E-2</c:v>
                </c:pt>
                <c:pt idx="10">
                  <c:v>7.3759999999999909E-2</c:v>
                </c:pt>
                <c:pt idx="11">
                  <c:v>7.4479999999999935E-2</c:v>
                </c:pt>
                <c:pt idx="12">
                  <c:v>7.5190000000000048E-2</c:v>
                </c:pt>
                <c:pt idx="13">
                  <c:v>7.5910000000000089E-2</c:v>
                </c:pt>
                <c:pt idx="14">
                  <c:v>7.6630000000000115E-2</c:v>
                </c:pt>
                <c:pt idx="15">
                  <c:v>7.7349999999999988E-2</c:v>
                </c:pt>
                <c:pt idx="16">
                  <c:v>7.8059999999999977E-2</c:v>
                </c:pt>
                <c:pt idx="17">
                  <c:v>7.8780000000000003E-2</c:v>
                </c:pt>
                <c:pt idx="18">
                  <c:v>7.9500000000000029E-2</c:v>
                </c:pt>
                <c:pt idx="19">
                  <c:v>0.11617000000000005</c:v>
                </c:pt>
                <c:pt idx="20">
                  <c:v>3.5010000000000048E-2</c:v>
                </c:pt>
                <c:pt idx="21">
                  <c:v>4.8470000000000013E-2</c:v>
                </c:pt>
                <c:pt idx="22">
                  <c:v>6.6960000000000047E-2</c:v>
                </c:pt>
                <c:pt idx="23">
                  <c:v>5.1849999999999952E-2</c:v>
                </c:pt>
                <c:pt idx="24">
                  <c:v>1.7409999999999995E-2</c:v>
                </c:pt>
                <c:pt idx="25">
                  <c:v>9.039999999999963E-3</c:v>
                </c:pt>
                <c:pt idx="26">
                  <c:v>1.5649999999999976E-2</c:v>
                </c:pt>
                <c:pt idx="27">
                  <c:v>2.0499999999999973E-2</c:v>
                </c:pt>
                <c:pt idx="28">
                  <c:v>2.1589999999999918E-2</c:v>
                </c:pt>
                <c:pt idx="29">
                  <c:v>5.1229999999999977E-2</c:v>
                </c:pt>
                <c:pt idx="30">
                  <c:v>4.898000000000003E-2</c:v>
                </c:pt>
                <c:pt idx="31">
                  <c:v>5.1039999999999995E-2</c:v>
                </c:pt>
                <c:pt idx="32">
                  <c:v>1.3659999999999997E-2</c:v>
                </c:pt>
                <c:pt idx="33">
                  <c:v>1.8120000000000119E-2</c:v>
                </c:pt>
                <c:pt idx="34">
                  <c:v>2.6089999999999947E-2</c:v>
                </c:pt>
                <c:pt idx="35">
                  <c:v>2.5960000000000035E-2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11-42DA-A666-B6A86AF8758B}"/>
            </c:ext>
          </c:extLst>
        </c:ser>
        <c:ser>
          <c:idx val="1"/>
          <c:order val="5"/>
          <c:tx>
            <c:strRef>
              <c:f>Netherlands!$H$79</c:f>
              <c:strCache>
                <c:ptCount val="1"/>
                <c:pt idx="0">
                  <c:v>ConDur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Netherlands!$B$80:$B$115</c:f>
              <c:numCache>
                <c:formatCode>@</c:formatCode>
                <c:ptCount val="36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</c:numCache>
            </c:numRef>
          </c:cat>
          <c:val>
            <c:numRef>
              <c:f>Netherlands!$H$80:$H$115</c:f>
              <c:numCache>
                <c:formatCode>0%</c:formatCode>
                <c:ptCount val="36"/>
                <c:pt idx="0">
                  <c:v>0.19683999999999999</c:v>
                </c:pt>
                <c:pt idx="1">
                  <c:v>0.18195999999999998</c:v>
                </c:pt>
                <c:pt idx="2">
                  <c:v>0.15766000000000005</c:v>
                </c:pt>
                <c:pt idx="3">
                  <c:v>0.15881000000000001</c:v>
                </c:pt>
                <c:pt idx="4">
                  <c:v>0.18408000000000002</c:v>
                </c:pt>
                <c:pt idx="5">
                  <c:v>0.19386000000000009</c:v>
                </c:pt>
                <c:pt idx="6">
                  <c:v>0.18408000000000002</c:v>
                </c:pt>
                <c:pt idx="7">
                  <c:v>0.1714200000000001</c:v>
                </c:pt>
                <c:pt idx="8">
                  <c:v>0.19006000000000001</c:v>
                </c:pt>
                <c:pt idx="9">
                  <c:v>0.19097999999999998</c:v>
                </c:pt>
                <c:pt idx="10">
                  <c:v>0.1890400000000001</c:v>
                </c:pt>
                <c:pt idx="11">
                  <c:v>0.18850999999999998</c:v>
                </c:pt>
                <c:pt idx="12">
                  <c:v>0.18798000000000001</c:v>
                </c:pt>
                <c:pt idx="13">
                  <c:v>0.18744999999999989</c:v>
                </c:pt>
                <c:pt idx="14">
                  <c:v>0.18690999999999988</c:v>
                </c:pt>
                <c:pt idx="15">
                  <c:v>0.18637999999999991</c:v>
                </c:pt>
                <c:pt idx="16">
                  <c:v>0.18584999999999993</c:v>
                </c:pt>
                <c:pt idx="17">
                  <c:v>0.18531999999999996</c:v>
                </c:pt>
                <c:pt idx="18">
                  <c:v>0.18477999999999994</c:v>
                </c:pt>
                <c:pt idx="19">
                  <c:v>0.16183999999999998</c:v>
                </c:pt>
                <c:pt idx="20">
                  <c:v>0.20360999999999996</c:v>
                </c:pt>
                <c:pt idx="21">
                  <c:v>5.9750000000000011E-2</c:v>
                </c:pt>
                <c:pt idx="22">
                  <c:v>8.4269999999999998E-2</c:v>
                </c:pt>
                <c:pt idx="23">
                  <c:v>8.2850000000000035E-2</c:v>
                </c:pt>
                <c:pt idx="24">
                  <c:v>3.9510000000000003E-2</c:v>
                </c:pt>
                <c:pt idx="25">
                  <c:v>3.0420000000000086E-2</c:v>
                </c:pt>
                <c:pt idx="26">
                  <c:v>3.0190000000000054E-2</c:v>
                </c:pt>
                <c:pt idx="27">
                  <c:v>2.5619999999999976E-2</c:v>
                </c:pt>
                <c:pt idx="28">
                  <c:v>2.9480000000000076E-2</c:v>
                </c:pt>
                <c:pt idx="29">
                  <c:v>2.7409999999999997E-2</c:v>
                </c:pt>
                <c:pt idx="30">
                  <c:v>2.0589999999999976E-2</c:v>
                </c:pt>
                <c:pt idx="31">
                  <c:v>1.8670000000000044E-2</c:v>
                </c:pt>
                <c:pt idx="32">
                  <c:v>5.7909999999999968E-2</c:v>
                </c:pt>
                <c:pt idx="33">
                  <c:v>2.4669999999999987E-2</c:v>
                </c:pt>
                <c:pt idx="34">
                  <c:v>3.1540000000000103E-2</c:v>
                </c:pt>
                <c:pt idx="35">
                  <c:v>2.9689999999999942E-2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11-42DA-A666-B6A86AF8758B}"/>
            </c:ext>
          </c:extLst>
        </c:ser>
        <c:ser>
          <c:idx val="0"/>
          <c:order val="6"/>
          <c:tx>
            <c:strRef>
              <c:f>Netherlands!$I$79</c:f>
              <c:strCache>
                <c:ptCount val="1"/>
                <c:pt idx="0">
                  <c:v> Others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Netherlands!$B$80:$B$115</c:f>
              <c:numCache>
                <c:formatCode>@</c:formatCode>
                <c:ptCount val="36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</c:numCache>
            </c:numRef>
          </c:cat>
          <c:val>
            <c:numRef>
              <c:f>Netherlands!$I$80:$I$115</c:f>
              <c:numCache>
                <c:formatCode>0%</c:formatCode>
                <c:ptCount val="36"/>
                <c:pt idx="0">
                  <c:v>0.1426099999999999</c:v>
                </c:pt>
                <c:pt idx="1">
                  <c:v>0.13671000000000011</c:v>
                </c:pt>
                <c:pt idx="2">
                  <c:v>0.14379999999999993</c:v>
                </c:pt>
                <c:pt idx="3">
                  <c:v>0.13470000000000004</c:v>
                </c:pt>
                <c:pt idx="4">
                  <c:v>6.3259999999999983E-2</c:v>
                </c:pt>
                <c:pt idx="5">
                  <c:v>4.4509999999999939E-2</c:v>
                </c:pt>
                <c:pt idx="6">
                  <c:v>5.09099999999999E-2</c:v>
                </c:pt>
                <c:pt idx="7">
                  <c:v>7.621E-2</c:v>
                </c:pt>
                <c:pt idx="8">
                  <c:v>6.9860000000000033E-2</c:v>
                </c:pt>
                <c:pt idx="9">
                  <c:v>5.7399999999999896E-2</c:v>
                </c:pt>
                <c:pt idx="10">
                  <c:v>5.7759999999999923E-2</c:v>
                </c:pt>
                <c:pt idx="11">
                  <c:v>5.8110000000000106E-2</c:v>
                </c:pt>
                <c:pt idx="12">
                  <c:v>5.8469999999999911E-2</c:v>
                </c:pt>
                <c:pt idx="13">
                  <c:v>5.8820000000000094E-2</c:v>
                </c:pt>
                <c:pt idx="14">
                  <c:v>5.918000000000001E-2</c:v>
                </c:pt>
                <c:pt idx="15">
                  <c:v>5.9530000000000083E-2</c:v>
                </c:pt>
                <c:pt idx="16">
                  <c:v>5.9889999999999999E-2</c:v>
                </c:pt>
                <c:pt idx="17">
                  <c:v>6.023999999999996E-2</c:v>
                </c:pt>
                <c:pt idx="18">
                  <c:v>6.0599999999999987E-2</c:v>
                </c:pt>
                <c:pt idx="19">
                  <c:v>0.10180999999999996</c:v>
                </c:pt>
                <c:pt idx="20">
                  <c:v>0.27759</c:v>
                </c:pt>
                <c:pt idx="21">
                  <c:v>0.40166000000000002</c:v>
                </c:pt>
                <c:pt idx="22">
                  <c:v>0.38942999999999994</c:v>
                </c:pt>
                <c:pt idx="23">
                  <c:v>0.38131999999999999</c:v>
                </c:pt>
                <c:pt idx="24">
                  <c:v>0.34777000000000002</c:v>
                </c:pt>
                <c:pt idx="25">
                  <c:v>0.34983999999999993</c:v>
                </c:pt>
                <c:pt idx="26">
                  <c:v>0.30720000000000003</c:v>
                </c:pt>
                <c:pt idx="27">
                  <c:v>0.30308000000000002</c:v>
                </c:pt>
                <c:pt idx="28">
                  <c:v>0.29849999999999999</c:v>
                </c:pt>
                <c:pt idx="29">
                  <c:v>0.28906000000000009</c:v>
                </c:pt>
                <c:pt idx="30">
                  <c:v>0.31488000000000005</c:v>
                </c:pt>
                <c:pt idx="31">
                  <c:v>0.31602999999999992</c:v>
                </c:pt>
                <c:pt idx="32">
                  <c:v>0.27602000000000004</c:v>
                </c:pt>
                <c:pt idx="33">
                  <c:v>0.21141999999999994</c:v>
                </c:pt>
                <c:pt idx="34">
                  <c:v>0.22584999999999988</c:v>
                </c:pt>
                <c:pt idx="35">
                  <c:v>0.22782999999999998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11-42DA-A666-B6A86AF87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95983"/>
        <c:axId val="1494614095"/>
      </c:areaChart>
      <c:catAx>
        <c:axId val="115769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614095"/>
        <c:crosses val="autoZero"/>
        <c:auto val="1"/>
        <c:lblAlgn val="ctr"/>
        <c:lblOffset val="100"/>
        <c:noMultiLvlLbl val="0"/>
      </c:catAx>
      <c:valAx>
        <c:axId val="1494614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69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6"/>
          <c:order val="0"/>
          <c:tx>
            <c:strRef>
              <c:f>Norway!$C$79</c:f>
              <c:strCache>
                <c:ptCount val="1"/>
                <c:pt idx="0">
                  <c:v> B&amp;C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Norway!$B$80:$B$126</c:f>
              <c:numCache>
                <c:formatCode>General</c:formatCode>
                <c:ptCount val="47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</c:numCache>
            </c:numRef>
          </c:cat>
          <c:val>
            <c:numRef>
              <c:f>Norway!$C$80:$C$126</c:f>
              <c:numCache>
                <c:formatCode>0%</c:formatCode>
                <c:ptCount val="47"/>
                <c:pt idx="0">
                  <c:v>0.13537000000000002</c:v>
                </c:pt>
                <c:pt idx="1">
                  <c:v>0.13541</c:v>
                </c:pt>
                <c:pt idx="2">
                  <c:v>0.13546</c:v>
                </c:pt>
                <c:pt idx="3">
                  <c:v>0.13550000000000001</c:v>
                </c:pt>
                <c:pt idx="4">
                  <c:v>0.13553999999999999</c:v>
                </c:pt>
                <c:pt idx="5">
                  <c:v>0.13558999999999999</c:v>
                </c:pt>
                <c:pt idx="6">
                  <c:v>0.13563</c:v>
                </c:pt>
                <c:pt idx="7">
                  <c:v>0.13568</c:v>
                </c:pt>
                <c:pt idx="8">
                  <c:v>0.13571999999999998</c:v>
                </c:pt>
                <c:pt idx="9">
                  <c:v>0.13577</c:v>
                </c:pt>
                <c:pt idx="10">
                  <c:v>0.13580999999999999</c:v>
                </c:pt>
                <c:pt idx="11">
                  <c:v>0.13585</c:v>
                </c:pt>
                <c:pt idx="12">
                  <c:v>0.13589999999999999</c:v>
                </c:pt>
                <c:pt idx="13">
                  <c:v>0.13594000000000001</c:v>
                </c:pt>
                <c:pt idx="14">
                  <c:v>0.13599</c:v>
                </c:pt>
                <c:pt idx="15">
                  <c:v>0.13602999999999998</c:v>
                </c:pt>
                <c:pt idx="16">
                  <c:v>0.14984999999999998</c:v>
                </c:pt>
                <c:pt idx="17">
                  <c:v>0.16809000000000002</c:v>
                </c:pt>
                <c:pt idx="18">
                  <c:v>0.14983000000000002</c:v>
                </c:pt>
                <c:pt idx="19">
                  <c:v>0.13744000000000001</c:v>
                </c:pt>
                <c:pt idx="20">
                  <c:v>0.12922</c:v>
                </c:pt>
                <c:pt idx="21">
                  <c:v>0.14663000000000001</c:v>
                </c:pt>
                <c:pt idx="22">
                  <c:v>0.18548999999999999</c:v>
                </c:pt>
                <c:pt idx="23">
                  <c:v>0.18260999999999999</c:v>
                </c:pt>
                <c:pt idx="24">
                  <c:v>0.14468</c:v>
                </c:pt>
                <c:pt idx="25">
                  <c:v>9.6850000000000006E-2</c:v>
                </c:pt>
                <c:pt idx="26">
                  <c:v>0.18905999999999998</c:v>
                </c:pt>
                <c:pt idx="27">
                  <c:v>0.19724</c:v>
                </c:pt>
                <c:pt idx="28">
                  <c:v>0.24417999999999998</c:v>
                </c:pt>
                <c:pt idx="29">
                  <c:v>0.25953999999999999</c:v>
                </c:pt>
                <c:pt idx="30">
                  <c:v>0.32573000000000002</c:v>
                </c:pt>
                <c:pt idx="31">
                  <c:v>0.35025000000000001</c:v>
                </c:pt>
                <c:pt idx="32">
                  <c:v>0.37040000000000001</c:v>
                </c:pt>
                <c:pt idx="33">
                  <c:v>0.30681000000000003</c:v>
                </c:pt>
                <c:pt idx="34">
                  <c:v>0.34369</c:v>
                </c:pt>
                <c:pt idx="35">
                  <c:v>0.39290999999999998</c:v>
                </c:pt>
                <c:pt idx="36">
                  <c:v>0.37982999999999995</c:v>
                </c:pt>
                <c:pt idx="37">
                  <c:v>0.37918000000000002</c:v>
                </c:pt>
                <c:pt idx="38">
                  <c:v>0.37853000000000003</c:v>
                </c:pt>
                <c:pt idx="39">
                  <c:v>0.37787999999999999</c:v>
                </c:pt>
                <c:pt idx="40">
                  <c:v>0.37723000000000001</c:v>
                </c:pt>
                <c:pt idx="41">
                  <c:v>0.37658000000000003</c:v>
                </c:pt>
                <c:pt idx="42">
                  <c:v>0.37594</c:v>
                </c:pt>
                <c:pt idx="43">
                  <c:v>0.37529000000000001</c:v>
                </c:pt>
                <c:pt idx="44">
                  <c:v>0.37463999999999997</c:v>
                </c:pt>
                <c:pt idx="45">
                  <c:v>0.37398999999999999</c:v>
                </c:pt>
                <c:pt idx="46">
                  <c:v>0.37334000000000001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1-43A7-AEAD-8CA54F1061A6}"/>
            </c:ext>
          </c:extLst>
        </c:ser>
        <c:ser>
          <c:idx val="5"/>
          <c:order val="1"/>
          <c:tx>
            <c:strRef>
              <c:f>Norway!$D$79</c:f>
              <c:strCache>
                <c:ptCount val="1"/>
                <c:pt idx="0">
                  <c:v>Trans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Norway!$B$80:$B$126</c:f>
              <c:numCache>
                <c:formatCode>General</c:formatCode>
                <c:ptCount val="47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</c:numCache>
            </c:numRef>
          </c:cat>
          <c:val>
            <c:numRef>
              <c:f>Norway!$D$80:$D$126</c:f>
              <c:numCache>
                <c:formatCode>0%</c:formatCode>
                <c:ptCount val="47"/>
                <c:pt idx="0">
                  <c:v>0.18198</c:v>
                </c:pt>
                <c:pt idx="1">
                  <c:v>0.18198</c:v>
                </c:pt>
                <c:pt idx="2">
                  <c:v>0.18198</c:v>
                </c:pt>
                <c:pt idx="3">
                  <c:v>0.18198</c:v>
                </c:pt>
                <c:pt idx="4">
                  <c:v>0.18198999999999999</c:v>
                </c:pt>
                <c:pt idx="5">
                  <c:v>0.18198</c:v>
                </c:pt>
                <c:pt idx="6">
                  <c:v>0.18198</c:v>
                </c:pt>
                <c:pt idx="7">
                  <c:v>0.18198</c:v>
                </c:pt>
                <c:pt idx="8">
                  <c:v>0.18198</c:v>
                </c:pt>
                <c:pt idx="9">
                  <c:v>0.18198</c:v>
                </c:pt>
                <c:pt idx="10">
                  <c:v>0.18198</c:v>
                </c:pt>
                <c:pt idx="11">
                  <c:v>0.18198</c:v>
                </c:pt>
                <c:pt idx="12">
                  <c:v>0.18198</c:v>
                </c:pt>
                <c:pt idx="13">
                  <c:v>0.18198</c:v>
                </c:pt>
                <c:pt idx="14">
                  <c:v>0.18198</c:v>
                </c:pt>
                <c:pt idx="15">
                  <c:v>0.18198</c:v>
                </c:pt>
                <c:pt idx="16">
                  <c:v>0.19579000000000002</c:v>
                </c:pt>
                <c:pt idx="17">
                  <c:v>0.17248999999999998</c:v>
                </c:pt>
                <c:pt idx="18">
                  <c:v>0.18511999999999998</c:v>
                </c:pt>
                <c:pt idx="19">
                  <c:v>0.18987000000000001</c:v>
                </c:pt>
                <c:pt idx="20">
                  <c:v>0.16637000000000002</c:v>
                </c:pt>
                <c:pt idx="21">
                  <c:v>0.21310999999999997</c:v>
                </c:pt>
                <c:pt idx="22">
                  <c:v>7.8760000000000011E-2</c:v>
                </c:pt>
                <c:pt idx="23">
                  <c:v>4.8840000000000001E-2</c:v>
                </c:pt>
                <c:pt idx="24">
                  <c:v>0.18851999999999999</c:v>
                </c:pt>
                <c:pt idx="25">
                  <c:v>0.20155999999999999</c:v>
                </c:pt>
                <c:pt idx="26">
                  <c:v>0.18236000000000005</c:v>
                </c:pt>
                <c:pt idx="27">
                  <c:v>0.19952000000000003</c:v>
                </c:pt>
                <c:pt idx="28">
                  <c:v>0.15965000000000004</c:v>
                </c:pt>
                <c:pt idx="29">
                  <c:v>0.18650999999999995</c:v>
                </c:pt>
                <c:pt idx="30">
                  <c:v>0.25140000000000001</c:v>
                </c:pt>
                <c:pt idx="31">
                  <c:v>0.25081000000000003</c:v>
                </c:pt>
                <c:pt idx="32">
                  <c:v>0.22362000000000001</c:v>
                </c:pt>
                <c:pt idx="33">
                  <c:v>0.24754999999999999</c:v>
                </c:pt>
                <c:pt idx="34">
                  <c:v>0.22457000000000002</c:v>
                </c:pt>
                <c:pt idx="35">
                  <c:v>0.21757000000000004</c:v>
                </c:pt>
                <c:pt idx="36">
                  <c:v>0.22383000000000003</c:v>
                </c:pt>
                <c:pt idx="37">
                  <c:v>0.21975999999999998</c:v>
                </c:pt>
                <c:pt idx="38">
                  <c:v>0.22040999999999997</c:v>
                </c:pt>
                <c:pt idx="39">
                  <c:v>0.22106000000000001</c:v>
                </c:pt>
                <c:pt idx="40">
                  <c:v>0.22170999999999999</c:v>
                </c:pt>
                <c:pt idx="41">
                  <c:v>0.22235999999999997</c:v>
                </c:pt>
                <c:pt idx="42">
                  <c:v>0.22299999999999998</c:v>
                </c:pt>
                <c:pt idx="43">
                  <c:v>0.22364999999999996</c:v>
                </c:pt>
                <c:pt idx="44">
                  <c:v>0.2243</c:v>
                </c:pt>
                <c:pt idx="45">
                  <c:v>0.22494999999999998</c:v>
                </c:pt>
                <c:pt idx="46">
                  <c:v>0.22559999999999994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81-43A7-AEAD-8CA54F1061A6}"/>
            </c:ext>
          </c:extLst>
        </c:ser>
        <c:ser>
          <c:idx val="4"/>
          <c:order val="2"/>
          <c:tx>
            <c:strRef>
              <c:f>Norway!$E$79</c:f>
              <c:strCache>
                <c:ptCount val="1"/>
                <c:pt idx="0">
                  <c:v>C&amp;P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Norway!$B$80:$B$126</c:f>
              <c:numCache>
                <c:formatCode>General</c:formatCode>
                <c:ptCount val="47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</c:numCache>
            </c:numRef>
          </c:cat>
          <c:val>
            <c:numRef>
              <c:f>Norway!$E$80:$E$126</c:f>
              <c:numCache>
                <c:formatCode>0%</c:formatCode>
                <c:ptCount val="47"/>
                <c:pt idx="0">
                  <c:v>0.12855000000000005</c:v>
                </c:pt>
                <c:pt idx="1">
                  <c:v>0.12846999999999997</c:v>
                </c:pt>
                <c:pt idx="2">
                  <c:v>0.12837000000000004</c:v>
                </c:pt>
                <c:pt idx="3">
                  <c:v>0.12828999999999996</c:v>
                </c:pt>
                <c:pt idx="4">
                  <c:v>0.12820000000000001</c:v>
                </c:pt>
                <c:pt idx="5">
                  <c:v>0.12810999999999997</c:v>
                </c:pt>
                <c:pt idx="6">
                  <c:v>0.12803</c:v>
                </c:pt>
                <c:pt idx="7">
                  <c:v>0.12792999999999999</c:v>
                </c:pt>
                <c:pt idx="8">
                  <c:v>0.12784999999999999</c:v>
                </c:pt>
                <c:pt idx="9">
                  <c:v>0.12776000000000004</c:v>
                </c:pt>
                <c:pt idx="10">
                  <c:v>0.12767000000000001</c:v>
                </c:pt>
                <c:pt idx="11">
                  <c:v>0.12759000000000001</c:v>
                </c:pt>
                <c:pt idx="12">
                  <c:v>0.12748999999999999</c:v>
                </c:pt>
                <c:pt idx="13">
                  <c:v>0.12741</c:v>
                </c:pt>
                <c:pt idx="14">
                  <c:v>0.12730999999999998</c:v>
                </c:pt>
                <c:pt idx="15">
                  <c:v>0.12723000000000004</c:v>
                </c:pt>
                <c:pt idx="16">
                  <c:v>0.12429999999999999</c:v>
                </c:pt>
                <c:pt idx="17">
                  <c:v>0.11058999999999998</c:v>
                </c:pt>
                <c:pt idx="18">
                  <c:v>0.14283000000000001</c:v>
                </c:pt>
                <c:pt idx="19">
                  <c:v>0.12991</c:v>
                </c:pt>
                <c:pt idx="20">
                  <c:v>9.0929999999999997E-2</c:v>
                </c:pt>
                <c:pt idx="21">
                  <c:v>0.10108000000000004</c:v>
                </c:pt>
                <c:pt idx="22">
                  <c:v>0.18793000000000004</c:v>
                </c:pt>
                <c:pt idx="23">
                  <c:v>0.15507000000000001</c:v>
                </c:pt>
                <c:pt idx="24">
                  <c:v>7.9179999999999987E-2</c:v>
                </c:pt>
                <c:pt idx="25">
                  <c:v>6.4129999999999965E-2</c:v>
                </c:pt>
                <c:pt idx="26">
                  <c:v>0.14241999999999996</c:v>
                </c:pt>
                <c:pt idx="27">
                  <c:v>0.17621999999999999</c:v>
                </c:pt>
                <c:pt idx="28">
                  <c:v>0.20923999999999998</c:v>
                </c:pt>
                <c:pt idx="29">
                  <c:v>0.16702000000000006</c:v>
                </c:pt>
                <c:pt idx="30">
                  <c:v>0.27285000000000004</c:v>
                </c:pt>
                <c:pt idx="31">
                  <c:v>0.13375999999999999</c:v>
                </c:pt>
                <c:pt idx="32">
                  <c:v>0.10567999999999998</c:v>
                </c:pt>
                <c:pt idx="33">
                  <c:v>3.0409999999999968E-2</c:v>
                </c:pt>
                <c:pt idx="34">
                  <c:v>0.12508000000000002</c:v>
                </c:pt>
                <c:pt idx="35">
                  <c:v>0.10156999999999997</c:v>
                </c:pt>
                <c:pt idx="36">
                  <c:v>9.7840000000000066E-2</c:v>
                </c:pt>
                <c:pt idx="37">
                  <c:v>9.5410000000000036E-2</c:v>
                </c:pt>
                <c:pt idx="38">
                  <c:v>9.5410000000000036E-2</c:v>
                </c:pt>
                <c:pt idx="39">
                  <c:v>9.5410000000000036E-2</c:v>
                </c:pt>
                <c:pt idx="40">
                  <c:v>9.5410000000000036E-2</c:v>
                </c:pt>
                <c:pt idx="41">
                  <c:v>9.5410000000000036E-2</c:v>
                </c:pt>
                <c:pt idx="42">
                  <c:v>9.5410000000000036E-2</c:v>
                </c:pt>
                <c:pt idx="43">
                  <c:v>9.5410000000000036E-2</c:v>
                </c:pt>
                <c:pt idx="44">
                  <c:v>9.5410000000000036E-2</c:v>
                </c:pt>
                <c:pt idx="45">
                  <c:v>9.5410000000000036E-2</c:v>
                </c:pt>
                <c:pt idx="46">
                  <c:v>9.5410000000000036E-2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81-43A7-AEAD-8CA54F1061A6}"/>
            </c:ext>
          </c:extLst>
        </c:ser>
        <c:ser>
          <c:idx val="3"/>
          <c:order val="3"/>
          <c:tx>
            <c:strRef>
              <c:f>Norway!$F$79</c:f>
              <c:strCache>
                <c:ptCount val="1"/>
                <c:pt idx="0">
                  <c:v> M&amp;E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Norway!$B$80:$B$126</c:f>
              <c:numCache>
                <c:formatCode>General</c:formatCode>
                <c:ptCount val="47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</c:numCache>
            </c:numRef>
          </c:cat>
          <c:val>
            <c:numRef>
              <c:f>Norway!$F$80:$F$126</c:f>
              <c:numCache>
                <c:formatCode>0%</c:formatCode>
                <c:ptCount val="47"/>
                <c:pt idx="0">
                  <c:v>4.5939999999999939E-2</c:v>
                </c:pt>
                <c:pt idx="1">
                  <c:v>4.5930000000000033E-2</c:v>
                </c:pt>
                <c:pt idx="2">
                  <c:v>4.5939999999999939E-2</c:v>
                </c:pt>
                <c:pt idx="3">
                  <c:v>4.5930000000000033E-2</c:v>
                </c:pt>
                <c:pt idx="4">
                  <c:v>4.5929999999999964E-2</c:v>
                </c:pt>
                <c:pt idx="5">
                  <c:v>4.5930000000000033E-2</c:v>
                </c:pt>
                <c:pt idx="6">
                  <c:v>4.5929999999999964E-2</c:v>
                </c:pt>
                <c:pt idx="7">
                  <c:v>4.5940000000000009E-2</c:v>
                </c:pt>
                <c:pt idx="8">
                  <c:v>4.5930000000000033E-2</c:v>
                </c:pt>
                <c:pt idx="9">
                  <c:v>4.5929999999999964E-2</c:v>
                </c:pt>
                <c:pt idx="10">
                  <c:v>4.5930000000000033E-2</c:v>
                </c:pt>
                <c:pt idx="11">
                  <c:v>4.5929999999999964E-2</c:v>
                </c:pt>
                <c:pt idx="12">
                  <c:v>4.5930000000000033E-2</c:v>
                </c:pt>
                <c:pt idx="13">
                  <c:v>4.5929999999999964E-2</c:v>
                </c:pt>
                <c:pt idx="14">
                  <c:v>4.5930000000000033E-2</c:v>
                </c:pt>
                <c:pt idx="15">
                  <c:v>4.5929999999999964E-2</c:v>
                </c:pt>
                <c:pt idx="16">
                  <c:v>6.6180000000000017E-2</c:v>
                </c:pt>
                <c:pt idx="17">
                  <c:v>0.04</c:v>
                </c:pt>
                <c:pt idx="18">
                  <c:v>2.9190000000000039E-2</c:v>
                </c:pt>
                <c:pt idx="19">
                  <c:v>1.3269999999999981E-2</c:v>
                </c:pt>
                <c:pt idx="20">
                  <c:v>2.0640000000000002E-2</c:v>
                </c:pt>
                <c:pt idx="21">
                  <c:v>3.1109999999999971E-2</c:v>
                </c:pt>
                <c:pt idx="22" formatCode="_-* #,##0.00000_-;\-* #,##0.00000_-;_-* &quot;-&quot;??_-;_-@_-">
                  <c:v>0</c:v>
                </c:pt>
                <c:pt idx="23">
                  <c:v>1.3590000000000017E-2</c:v>
                </c:pt>
                <c:pt idx="24">
                  <c:v>2.8689999999999997E-2</c:v>
                </c:pt>
                <c:pt idx="25">
                  <c:v>2.0150000000000005E-2</c:v>
                </c:pt>
                <c:pt idx="26">
                  <c:v>0</c:v>
                </c:pt>
                <c:pt idx="27">
                  <c:v>1.036999999999999E-2</c:v>
                </c:pt>
                <c:pt idx="28">
                  <c:v>7.1799999999999642E-3</c:v>
                </c:pt>
                <c:pt idx="29">
                  <c:v>6.2319999999999993E-2</c:v>
                </c:pt>
                <c:pt idx="30">
                  <c:v>1.762999999999991E-2</c:v>
                </c:pt>
                <c:pt idx="31">
                  <c:v>1.6189999999999996E-2</c:v>
                </c:pt>
                <c:pt idx="32">
                  <c:v>1.7830000000000013E-2</c:v>
                </c:pt>
                <c:pt idx="33">
                  <c:v>3.0630000000000025E-2</c:v>
                </c:pt>
                <c:pt idx="34">
                  <c:v>1.3699999999999903E-2</c:v>
                </c:pt>
                <c:pt idx="35">
                  <c:v>3.1490000000000011E-2</c:v>
                </c:pt>
                <c:pt idx="36">
                  <c:v>1.899000000000001E-2</c:v>
                </c:pt>
                <c:pt idx="37">
                  <c:v>2.0900000000000033E-2</c:v>
                </c:pt>
                <c:pt idx="38">
                  <c:v>2.0559999999999974E-2</c:v>
                </c:pt>
                <c:pt idx="39">
                  <c:v>2.0219999999999915E-2</c:v>
                </c:pt>
                <c:pt idx="40">
                  <c:v>1.9879999999999995E-2</c:v>
                </c:pt>
                <c:pt idx="41">
                  <c:v>1.9539999999999936E-2</c:v>
                </c:pt>
                <c:pt idx="42">
                  <c:v>1.9200000000000016E-2</c:v>
                </c:pt>
                <c:pt idx="43">
                  <c:v>1.8859999999999957E-2</c:v>
                </c:pt>
                <c:pt idx="44">
                  <c:v>1.852000000000004E-2</c:v>
                </c:pt>
                <c:pt idx="45">
                  <c:v>1.8190000000000026E-2</c:v>
                </c:pt>
                <c:pt idx="46">
                  <c:v>1.7849999999999967E-2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81-43A7-AEAD-8CA54F1061A6}"/>
            </c:ext>
          </c:extLst>
        </c:ser>
        <c:ser>
          <c:idx val="2"/>
          <c:order val="4"/>
          <c:tx>
            <c:strRef>
              <c:f>Norway!$G$79</c:f>
              <c:strCache>
                <c:ptCount val="1"/>
                <c:pt idx="0">
                  <c:v>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Norway!$B$80:$B$126</c:f>
              <c:numCache>
                <c:formatCode>General</c:formatCode>
                <c:ptCount val="47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</c:numCache>
            </c:numRef>
          </c:cat>
          <c:val>
            <c:numRef>
              <c:f>Norway!$G$80:$G$126</c:f>
              <c:numCache>
                <c:formatCode>0%</c:formatCode>
                <c:ptCount val="47"/>
                <c:pt idx="0">
                  <c:v>0.41519000000000006</c:v>
                </c:pt>
                <c:pt idx="1">
                  <c:v>0.41519999999999996</c:v>
                </c:pt>
                <c:pt idx="2">
                  <c:v>0.41519000000000006</c:v>
                </c:pt>
                <c:pt idx="3">
                  <c:v>0.41519999999999996</c:v>
                </c:pt>
                <c:pt idx="4">
                  <c:v>0.41519000000000006</c:v>
                </c:pt>
                <c:pt idx="5">
                  <c:v>0.41519999999999996</c:v>
                </c:pt>
                <c:pt idx="6">
                  <c:v>0.41519000000000006</c:v>
                </c:pt>
                <c:pt idx="7">
                  <c:v>0.41519</c:v>
                </c:pt>
                <c:pt idx="8">
                  <c:v>0.41520000000000001</c:v>
                </c:pt>
                <c:pt idx="9">
                  <c:v>0.41519</c:v>
                </c:pt>
                <c:pt idx="10">
                  <c:v>0.41520000000000001</c:v>
                </c:pt>
                <c:pt idx="11">
                  <c:v>0.41519</c:v>
                </c:pt>
                <c:pt idx="12">
                  <c:v>0.41520000000000001</c:v>
                </c:pt>
                <c:pt idx="13">
                  <c:v>0.41519</c:v>
                </c:pt>
                <c:pt idx="14">
                  <c:v>0.41520000000000001</c:v>
                </c:pt>
                <c:pt idx="15">
                  <c:v>0.41519</c:v>
                </c:pt>
                <c:pt idx="16">
                  <c:v>0.34690999999999994</c:v>
                </c:pt>
                <c:pt idx="17">
                  <c:v>0.37705999999999995</c:v>
                </c:pt>
                <c:pt idx="18">
                  <c:v>0.34644999999999998</c:v>
                </c:pt>
                <c:pt idx="19">
                  <c:v>0.32470999999999994</c:v>
                </c:pt>
                <c:pt idx="20">
                  <c:v>0.32963000000000003</c:v>
                </c:pt>
                <c:pt idx="21">
                  <c:v>0.28481000000000006</c:v>
                </c:pt>
                <c:pt idx="22">
                  <c:v>0.38213999999999998</c:v>
                </c:pt>
                <c:pt idx="23">
                  <c:v>0.40332999999999991</c:v>
                </c:pt>
                <c:pt idx="24">
                  <c:v>0.31629999999999997</c:v>
                </c:pt>
                <c:pt idx="25">
                  <c:v>0.32862000000000002</c:v>
                </c:pt>
                <c:pt idx="26">
                  <c:v>0.34906000000000004</c:v>
                </c:pt>
                <c:pt idx="27">
                  <c:v>0.28758</c:v>
                </c:pt>
                <c:pt idx="28">
                  <c:v>0.27716000000000002</c:v>
                </c:pt>
                <c:pt idx="29">
                  <c:v>0.23438999999999993</c:v>
                </c:pt>
                <c:pt idx="30">
                  <c:v>2.5100000000000053E-2</c:v>
                </c:pt>
                <c:pt idx="31">
                  <c:v>9.0700000000000072E-2</c:v>
                </c:pt>
                <c:pt idx="32">
                  <c:v>0.20010000000000006</c:v>
                </c:pt>
                <c:pt idx="33">
                  <c:v>0.21997000000000008</c:v>
                </c:pt>
                <c:pt idx="34">
                  <c:v>0.18181000000000011</c:v>
                </c:pt>
                <c:pt idx="35">
                  <c:v>0.15186000000000008</c:v>
                </c:pt>
                <c:pt idx="36">
                  <c:v>0.20139999999999986</c:v>
                </c:pt>
                <c:pt idx="37">
                  <c:v>0.21771000000000001</c:v>
                </c:pt>
                <c:pt idx="38">
                  <c:v>0.21822000000000003</c:v>
                </c:pt>
                <c:pt idx="39">
                  <c:v>0.21873000000000004</c:v>
                </c:pt>
                <c:pt idx="40">
                  <c:v>0.21923999999999993</c:v>
                </c:pt>
                <c:pt idx="41">
                  <c:v>0.21975000000000008</c:v>
                </c:pt>
                <c:pt idx="42">
                  <c:v>0.22025999999999996</c:v>
                </c:pt>
                <c:pt idx="43">
                  <c:v>0.22076999999999999</c:v>
                </c:pt>
                <c:pt idx="44">
                  <c:v>0.22128</c:v>
                </c:pt>
                <c:pt idx="45">
                  <c:v>0.22177999999999998</c:v>
                </c:pt>
                <c:pt idx="46">
                  <c:v>0.22228999999999999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81-43A7-AEAD-8CA54F1061A6}"/>
            </c:ext>
          </c:extLst>
        </c:ser>
        <c:ser>
          <c:idx val="1"/>
          <c:order val="5"/>
          <c:tx>
            <c:strRef>
              <c:f>Norway!$H$79</c:f>
              <c:strCache>
                <c:ptCount val="1"/>
                <c:pt idx="0">
                  <c:v>ConDur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Norway!$B$80:$B$126</c:f>
              <c:numCache>
                <c:formatCode>General</c:formatCode>
                <c:ptCount val="47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</c:numCache>
            </c:numRef>
          </c:cat>
          <c:val>
            <c:numRef>
              <c:f>Norway!$H$80:$H$126</c:f>
              <c:numCache>
                <c:formatCode>0%</c:formatCode>
                <c:ptCount val="47"/>
                <c:pt idx="0">
                  <c:v>4.1730000000000017E-2</c:v>
                </c:pt>
                <c:pt idx="1">
                  <c:v>4.1770000000000064E-2</c:v>
                </c:pt>
                <c:pt idx="2">
                  <c:v>4.1820000000000024E-2</c:v>
                </c:pt>
                <c:pt idx="3">
                  <c:v>4.1860000000000071E-2</c:v>
                </c:pt>
                <c:pt idx="4">
                  <c:v>4.1910000000000024E-2</c:v>
                </c:pt>
                <c:pt idx="5">
                  <c:v>4.1950000000000071E-2</c:v>
                </c:pt>
                <c:pt idx="6">
                  <c:v>4.200000000000003E-2</c:v>
                </c:pt>
                <c:pt idx="7">
                  <c:v>4.2040000000000077E-2</c:v>
                </c:pt>
                <c:pt idx="8">
                  <c:v>4.2079999999999985E-2</c:v>
                </c:pt>
                <c:pt idx="9">
                  <c:v>4.2130000000000084E-2</c:v>
                </c:pt>
                <c:pt idx="10">
                  <c:v>4.2169999999999985E-2</c:v>
                </c:pt>
                <c:pt idx="11">
                  <c:v>4.2220000000000084E-2</c:v>
                </c:pt>
                <c:pt idx="12">
                  <c:v>4.2259999999999992E-2</c:v>
                </c:pt>
                <c:pt idx="13">
                  <c:v>4.2310000000000091E-2</c:v>
                </c:pt>
                <c:pt idx="14">
                  <c:v>4.2349999999999992E-2</c:v>
                </c:pt>
                <c:pt idx="15">
                  <c:v>4.240000000000009E-2</c:v>
                </c:pt>
                <c:pt idx="16">
                  <c:v>7.1300000000000099E-2</c:v>
                </c:pt>
                <c:pt idx="17">
                  <c:v>8.7600000000000053E-2</c:v>
                </c:pt>
                <c:pt idx="18">
                  <c:v>4.2459999999999949E-2</c:v>
                </c:pt>
                <c:pt idx="19">
                  <c:v>2.2100000000000078E-2</c:v>
                </c:pt>
                <c:pt idx="20">
                  <c:v>2.6569999999999965E-2</c:v>
                </c:pt>
                <c:pt idx="21">
                  <c:v>6.7239999999999897E-2</c:v>
                </c:pt>
                <c:pt idx="22">
                  <c:v>4.3490000000000036E-2</c:v>
                </c:pt>
                <c:pt idx="23">
                  <c:v>3.4060000000000062E-2</c:v>
                </c:pt>
                <c:pt idx="24">
                  <c:v>3.9830000000000039E-2</c:v>
                </c:pt>
                <c:pt idx="25">
                  <c:v>4.5579999999999926E-2</c:v>
                </c:pt>
                <c:pt idx="26">
                  <c:v>2.2779999999999915E-2</c:v>
                </c:pt>
                <c:pt idx="27">
                  <c:v>1.8729999999999903E-2</c:v>
                </c:pt>
                <c:pt idx="28">
                  <c:v>2.5460000000000066E-2</c:v>
                </c:pt>
                <c:pt idx="29">
                  <c:v>9.9099999999999969E-3</c:v>
                </c:pt>
                <c:pt idx="30">
                  <c:v>1.7929999999999922E-2</c:v>
                </c:pt>
                <c:pt idx="31">
                  <c:v>2.6229999999999906E-2</c:v>
                </c:pt>
                <c:pt idx="32">
                  <c:v>1.9409999999999882E-2</c:v>
                </c:pt>
                <c:pt idx="33">
                  <c:v>3.589999999999989E-2</c:v>
                </c:pt>
                <c:pt idx="34">
                  <c:v>1.2770000000000011E-2</c:v>
                </c:pt>
                <c:pt idx="35">
                  <c:v>1.3999999999999915E-2</c:v>
                </c:pt>
                <c:pt idx="36">
                  <c:v>2.2950000000000016E-2</c:v>
                </c:pt>
                <c:pt idx="37">
                  <c:v>1.7419999999999901E-2</c:v>
                </c:pt>
                <c:pt idx="38">
                  <c:v>1.7079999999999984E-2</c:v>
                </c:pt>
                <c:pt idx="39">
                  <c:v>1.6740000000000067E-2</c:v>
                </c:pt>
                <c:pt idx="40">
                  <c:v>1.6400000000000005E-2</c:v>
                </c:pt>
                <c:pt idx="41">
                  <c:v>1.6059999999999946E-2</c:v>
                </c:pt>
                <c:pt idx="42">
                  <c:v>1.5720000000000026E-2</c:v>
                </c:pt>
                <c:pt idx="43">
                  <c:v>1.5380000000000109E-2</c:v>
                </c:pt>
                <c:pt idx="44">
                  <c:v>1.5039999999999908E-2</c:v>
                </c:pt>
                <c:pt idx="45">
                  <c:v>1.4699999999999989E-2</c:v>
                </c:pt>
                <c:pt idx="46">
                  <c:v>1.4360000000000071E-2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81-43A7-AEAD-8CA54F1061A6}"/>
            </c:ext>
          </c:extLst>
        </c:ser>
        <c:ser>
          <c:idx val="0"/>
          <c:order val="6"/>
          <c:tx>
            <c:strRef>
              <c:f>Norway!$I$79</c:f>
              <c:strCache>
                <c:ptCount val="1"/>
                <c:pt idx="0">
                  <c:v> Others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Norway!$B$80:$B$126</c:f>
              <c:numCache>
                <c:formatCode>General</c:formatCode>
                <c:ptCount val="47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</c:numCache>
            </c:numRef>
          </c:cat>
          <c:val>
            <c:numRef>
              <c:f>Norway!$I$80:$I$126</c:f>
              <c:numCache>
                <c:formatCode>0%</c:formatCode>
                <c:ptCount val="47"/>
                <c:pt idx="0">
                  <c:v>5.1239999999999952E-2</c:v>
                </c:pt>
                <c:pt idx="1">
                  <c:v>5.1239999999999952E-2</c:v>
                </c:pt>
                <c:pt idx="2">
                  <c:v>5.1239999999999952E-2</c:v>
                </c:pt>
                <c:pt idx="3">
                  <c:v>5.1239999999999952E-2</c:v>
                </c:pt>
                <c:pt idx="4">
                  <c:v>5.1239999999999952E-2</c:v>
                </c:pt>
                <c:pt idx="5">
                  <c:v>5.1239999999999952E-2</c:v>
                </c:pt>
                <c:pt idx="6">
                  <c:v>5.1239999999999952E-2</c:v>
                </c:pt>
                <c:pt idx="7">
                  <c:v>5.1239999999999952E-2</c:v>
                </c:pt>
                <c:pt idx="8">
                  <c:v>5.1239999999999952E-2</c:v>
                </c:pt>
                <c:pt idx="9">
                  <c:v>5.1239999999999952E-2</c:v>
                </c:pt>
                <c:pt idx="10">
                  <c:v>5.1239999999999952E-2</c:v>
                </c:pt>
                <c:pt idx="11">
                  <c:v>5.1239999999999952E-2</c:v>
                </c:pt>
                <c:pt idx="12">
                  <c:v>5.1239999999999952E-2</c:v>
                </c:pt>
                <c:pt idx="13">
                  <c:v>5.1239999999999952E-2</c:v>
                </c:pt>
                <c:pt idx="14">
                  <c:v>5.1239999999999952E-2</c:v>
                </c:pt>
                <c:pt idx="15">
                  <c:v>5.1239999999999952E-2</c:v>
                </c:pt>
                <c:pt idx="16">
                  <c:v>4.5669999999999877E-2</c:v>
                </c:pt>
                <c:pt idx="17">
                  <c:v>4.4170000000000043E-2</c:v>
                </c:pt>
                <c:pt idx="18">
                  <c:v>0.1041200000000001</c:v>
                </c:pt>
                <c:pt idx="19">
                  <c:v>0.18269999999999997</c:v>
                </c:pt>
                <c:pt idx="20">
                  <c:v>0.23663999999999996</c:v>
                </c:pt>
                <c:pt idx="21">
                  <c:v>0.15602000000000005</c:v>
                </c:pt>
                <c:pt idx="22">
                  <c:v>0.12218999999999991</c:v>
                </c:pt>
                <c:pt idx="23">
                  <c:v>0.16249999999999998</c:v>
                </c:pt>
                <c:pt idx="24">
                  <c:v>0.20279999999999998</c:v>
                </c:pt>
                <c:pt idx="25">
                  <c:v>0.24311000000000005</c:v>
                </c:pt>
                <c:pt idx="26">
                  <c:v>0.11431999999999998</c:v>
                </c:pt>
                <c:pt idx="27">
                  <c:v>0.1103400000000001</c:v>
                </c:pt>
                <c:pt idx="28">
                  <c:v>7.7129999999999921E-2</c:v>
                </c:pt>
                <c:pt idx="29">
                  <c:v>8.0310000000000104E-2</c:v>
                </c:pt>
                <c:pt idx="30">
                  <c:v>8.9360000000000106E-2</c:v>
                </c:pt>
                <c:pt idx="31">
                  <c:v>0.13206000000000007</c:v>
                </c:pt>
                <c:pt idx="32">
                  <c:v>6.2960000000000016E-2</c:v>
                </c:pt>
                <c:pt idx="33">
                  <c:v>0.12873000000000001</c:v>
                </c:pt>
                <c:pt idx="34">
                  <c:v>9.8379999999999912E-2</c:v>
                </c:pt>
                <c:pt idx="35">
                  <c:v>9.0600000000000014E-2</c:v>
                </c:pt>
                <c:pt idx="36">
                  <c:v>5.5160000000000098E-2</c:v>
                </c:pt>
                <c:pt idx="37">
                  <c:v>4.9619999999999997E-2</c:v>
                </c:pt>
                <c:pt idx="38">
                  <c:v>4.9790000000000001E-2</c:v>
                </c:pt>
                <c:pt idx="39">
                  <c:v>4.9960000000000004E-2</c:v>
                </c:pt>
                <c:pt idx="40">
                  <c:v>5.0130000000000008E-2</c:v>
                </c:pt>
                <c:pt idx="41">
                  <c:v>5.0300000000000011E-2</c:v>
                </c:pt>
                <c:pt idx="42">
                  <c:v>5.0470000000000015E-2</c:v>
                </c:pt>
                <c:pt idx="43">
                  <c:v>5.0639999999999907E-2</c:v>
                </c:pt>
                <c:pt idx="44">
                  <c:v>5.0810000000000022E-2</c:v>
                </c:pt>
                <c:pt idx="45">
                  <c:v>5.0980000000000025E-2</c:v>
                </c:pt>
                <c:pt idx="46">
                  <c:v>5.1149999999999918E-2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81-43A7-AEAD-8CA54F106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95983"/>
        <c:axId val="1494614095"/>
      </c:areaChart>
      <c:catAx>
        <c:axId val="115769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614095"/>
        <c:crosses val="autoZero"/>
        <c:auto val="1"/>
        <c:lblAlgn val="ctr"/>
        <c:lblOffset val="100"/>
        <c:noMultiLvlLbl val="0"/>
      </c:catAx>
      <c:valAx>
        <c:axId val="1494614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69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6"/>
          <c:order val="0"/>
          <c:tx>
            <c:strRef>
              <c:f>Russia!$C$54</c:f>
              <c:strCache>
                <c:ptCount val="1"/>
                <c:pt idx="0">
                  <c:v>B&amp;C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Russia!$B$55:$B$83</c:f>
              <c:numCache>
                <c:formatCode>General</c:formatCode>
                <c:ptCount val="2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</c:numCache>
            </c:numRef>
          </c:cat>
          <c:val>
            <c:numRef>
              <c:f>Russia!$C$55:$C$83</c:f>
              <c:numCache>
                <c:formatCode>0%</c:formatCode>
                <c:ptCount val="29"/>
                <c:pt idx="0">
                  <c:v>2.0199999999999999E-2</c:v>
                </c:pt>
                <c:pt idx="1">
                  <c:v>2.0199999999999999E-2</c:v>
                </c:pt>
                <c:pt idx="2">
                  <c:v>2.0739999999999998E-2</c:v>
                </c:pt>
                <c:pt idx="3">
                  <c:v>2.2509999999999999E-2</c:v>
                </c:pt>
                <c:pt idx="4">
                  <c:v>2.4289999999999999E-2</c:v>
                </c:pt>
                <c:pt idx="5">
                  <c:v>2.606E-2</c:v>
                </c:pt>
                <c:pt idx="6">
                  <c:v>2.6589999999999999E-2</c:v>
                </c:pt>
                <c:pt idx="7">
                  <c:v>2.5910000000000002E-2</c:v>
                </c:pt>
                <c:pt idx="8">
                  <c:v>2.5230000000000002E-2</c:v>
                </c:pt>
                <c:pt idx="9">
                  <c:v>2.4550000000000002E-2</c:v>
                </c:pt>
                <c:pt idx="10">
                  <c:v>2.3879999999999998E-2</c:v>
                </c:pt>
                <c:pt idx="11">
                  <c:v>2.6450000000000001E-2</c:v>
                </c:pt>
                <c:pt idx="12">
                  <c:v>3.1690000000000003E-2</c:v>
                </c:pt>
                <c:pt idx="13">
                  <c:v>3.6940000000000001E-2</c:v>
                </c:pt>
                <c:pt idx="14">
                  <c:v>5.4509999999999996E-2</c:v>
                </c:pt>
                <c:pt idx="15">
                  <c:v>9.605000000000001E-2</c:v>
                </c:pt>
                <c:pt idx="16">
                  <c:v>8.4190000000000001E-2</c:v>
                </c:pt>
                <c:pt idx="17">
                  <c:v>8.7490000000000012E-2</c:v>
                </c:pt>
                <c:pt idx="18">
                  <c:v>9.079000000000001E-2</c:v>
                </c:pt>
                <c:pt idx="19">
                  <c:v>9.1310000000000002E-2</c:v>
                </c:pt>
                <c:pt idx="20">
                  <c:v>9.172000000000001E-2</c:v>
                </c:pt>
                <c:pt idx="21">
                  <c:v>9.212999999999999E-2</c:v>
                </c:pt>
                <c:pt idx="22">
                  <c:v>9.2539999999999997E-2</c:v>
                </c:pt>
                <c:pt idx="23">
                  <c:v>9.2950000000000005E-2</c:v>
                </c:pt>
                <c:pt idx="24">
                  <c:v>9.3369999999999995E-2</c:v>
                </c:pt>
                <c:pt idx="25">
                  <c:v>9.3780000000000002E-2</c:v>
                </c:pt>
                <c:pt idx="26">
                  <c:v>9.419000000000001E-2</c:v>
                </c:pt>
                <c:pt idx="27">
                  <c:v>0.24001</c:v>
                </c:pt>
                <c:pt idx="28">
                  <c:v>0.22905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D-4306-A23F-714D04BCE4B9}"/>
            </c:ext>
          </c:extLst>
        </c:ser>
        <c:ser>
          <c:idx val="5"/>
          <c:order val="1"/>
          <c:tx>
            <c:strRef>
              <c:f>Russia!$D$54</c:f>
              <c:strCache>
                <c:ptCount val="1"/>
                <c:pt idx="0">
                  <c:v>Trans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Russia!$B$55:$B$83</c:f>
              <c:numCache>
                <c:formatCode>General</c:formatCode>
                <c:ptCount val="2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</c:numCache>
            </c:numRef>
          </c:cat>
          <c:val>
            <c:numRef>
              <c:f>Russia!$D$55:$D$83</c:f>
              <c:numCache>
                <c:formatCode>0%</c:formatCode>
                <c:ptCount val="29"/>
                <c:pt idx="0">
                  <c:v>0.21347000000000002</c:v>
                </c:pt>
                <c:pt idx="1">
                  <c:v>0.21347000000000002</c:v>
                </c:pt>
                <c:pt idx="2">
                  <c:v>0.21292999999999998</c:v>
                </c:pt>
                <c:pt idx="3">
                  <c:v>0.21115999999999999</c:v>
                </c:pt>
                <c:pt idx="4">
                  <c:v>0.20938000000000001</c:v>
                </c:pt>
                <c:pt idx="5">
                  <c:v>0.20761000000000002</c:v>
                </c:pt>
                <c:pt idx="6">
                  <c:v>0.20708000000000001</c:v>
                </c:pt>
                <c:pt idx="7">
                  <c:v>0.20776</c:v>
                </c:pt>
                <c:pt idx="8">
                  <c:v>0.20844000000000001</c:v>
                </c:pt>
                <c:pt idx="9">
                  <c:v>0.20302000000000001</c:v>
                </c:pt>
                <c:pt idx="10">
                  <c:v>0.21027999999999999</c:v>
                </c:pt>
                <c:pt idx="11">
                  <c:v>0.22373999999999999</c:v>
                </c:pt>
                <c:pt idx="12">
                  <c:v>0.26018000000000002</c:v>
                </c:pt>
                <c:pt idx="13">
                  <c:v>0.28058</c:v>
                </c:pt>
                <c:pt idx="14">
                  <c:v>0.28865000000000002</c:v>
                </c:pt>
                <c:pt idx="15">
                  <c:v>0.35191</c:v>
                </c:pt>
                <c:pt idx="16">
                  <c:v>0.36177999999999999</c:v>
                </c:pt>
                <c:pt idx="17">
                  <c:v>0.34946999999999995</c:v>
                </c:pt>
                <c:pt idx="18">
                  <c:v>0.34511999999999998</c:v>
                </c:pt>
                <c:pt idx="19">
                  <c:v>0.34354999999999997</c:v>
                </c:pt>
                <c:pt idx="20">
                  <c:v>0.34209000000000001</c:v>
                </c:pt>
                <c:pt idx="21">
                  <c:v>0.34064</c:v>
                </c:pt>
                <c:pt idx="22">
                  <c:v>0.33917999999999998</c:v>
                </c:pt>
                <c:pt idx="23">
                  <c:v>0.33771999999999996</c:v>
                </c:pt>
                <c:pt idx="24">
                  <c:v>0.33624999999999999</c:v>
                </c:pt>
                <c:pt idx="25">
                  <c:v>0.33478999999999998</c:v>
                </c:pt>
                <c:pt idx="26">
                  <c:v>0.33799000000000007</c:v>
                </c:pt>
                <c:pt idx="27">
                  <c:v>0.23861000000000002</c:v>
                </c:pt>
                <c:pt idx="28">
                  <c:v>0.26802999999999999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3D-4306-A23F-714D04BCE4B9}"/>
            </c:ext>
          </c:extLst>
        </c:ser>
        <c:ser>
          <c:idx val="4"/>
          <c:order val="2"/>
          <c:tx>
            <c:strRef>
              <c:f>Russia!$E$54</c:f>
              <c:strCache>
                <c:ptCount val="1"/>
                <c:pt idx="0">
                  <c:v>C&amp;P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Russia!$B$55:$B$83</c:f>
              <c:numCache>
                <c:formatCode>General</c:formatCode>
                <c:ptCount val="2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</c:numCache>
            </c:numRef>
          </c:cat>
          <c:val>
            <c:numRef>
              <c:f>Russia!$E$55:$E$83</c:f>
              <c:numCache>
                <c:formatCode>0%</c:formatCode>
                <c:ptCount val="29"/>
                <c:pt idx="0">
                  <c:v>6.3999999999999987E-2</c:v>
                </c:pt>
                <c:pt idx="1">
                  <c:v>6.3999999999999987E-2</c:v>
                </c:pt>
                <c:pt idx="2">
                  <c:v>6.3999999999999987E-2</c:v>
                </c:pt>
                <c:pt idx="3">
                  <c:v>6.6310000000000008E-2</c:v>
                </c:pt>
                <c:pt idx="4">
                  <c:v>6.8610000000000004E-2</c:v>
                </c:pt>
                <c:pt idx="5">
                  <c:v>7.0919999999999983E-2</c:v>
                </c:pt>
                <c:pt idx="6">
                  <c:v>7.3230000000000003E-2</c:v>
                </c:pt>
                <c:pt idx="7">
                  <c:v>7.5539999999999982E-2</c:v>
                </c:pt>
                <c:pt idx="8">
                  <c:v>6.8799999999999986E-2</c:v>
                </c:pt>
                <c:pt idx="9">
                  <c:v>6.545999999999999E-2</c:v>
                </c:pt>
                <c:pt idx="10">
                  <c:v>7.2059999999999999E-2</c:v>
                </c:pt>
                <c:pt idx="11">
                  <c:v>6.9220000000000004E-2</c:v>
                </c:pt>
                <c:pt idx="12">
                  <c:v>7.9250000000000001E-2</c:v>
                </c:pt>
                <c:pt idx="13">
                  <c:v>8.2710000000000047E-2</c:v>
                </c:pt>
                <c:pt idx="14">
                  <c:v>6.2839999999999993E-2</c:v>
                </c:pt>
                <c:pt idx="15">
                  <c:v>0.10302999999999997</c:v>
                </c:pt>
                <c:pt idx="16">
                  <c:v>9.8099999999999951E-2</c:v>
                </c:pt>
                <c:pt idx="17">
                  <c:v>0.12160000000000004</c:v>
                </c:pt>
                <c:pt idx="18">
                  <c:v>0.12670000000000001</c:v>
                </c:pt>
                <c:pt idx="19">
                  <c:v>0.12814</c:v>
                </c:pt>
                <c:pt idx="20">
                  <c:v>0.12957000000000002</c:v>
                </c:pt>
                <c:pt idx="21">
                  <c:v>0.13100000000000001</c:v>
                </c:pt>
                <c:pt idx="22">
                  <c:v>0.13243000000000002</c:v>
                </c:pt>
                <c:pt idx="23">
                  <c:v>0.13387000000000002</c:v>
                </c:pt>
                <c:pt idx="24">
                  <c:v>0.13529999999999995</c:v>
                </c:pt>
                <c:pt idx="25">
                  <c:v>0.13673000000000002</c:v>
                </c:pt>
                <c:pt idx="26">
                  <c:v>0.14571999999999996</c:v>
                </c:pt>
                <c:pt idx="27">
                  <c:v>0.17815000000000006</c:v>
                </c:pt>
                <c:pt idx="28">
                  <c:v>0.17304000000000003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3D-4306-A23F-714D04BCE4B9}"/>
            </c:ext>
          </c:extLst>
        </c:ser>
        <c:ser>
          <c:idx val="3"/>
          <c:order val="3"/>
          <c:tx>
            <c:strRef>
              <c:f>Russia!$F$54</c:f>
              <c:strCache>
                <c:ptCount val="1"/>
                <c:pt idx="0">
                  <c:v>M&amp;E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Russia!$B$55:$B$83</c:f>
              <c:numCache>
                <c:formatCode>General</c:formatCode>
                <c:ptCount val="2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</c:numCache>
            </c:numRef>
          </c:cat>
          <c:val>
            <c:numRef>
              <c:f>Russia!$F$55:$F$83</c:f>
              <c:numCache>
                <c:formatCode>0%</c:formatCode>
                <c:ptCount val="29"/>
                <c:pt idx="0">
                  <c:v>0.15351999999999999</c:v>
                </c:pt>
                <c:pt idx="1">
                  <c:v>0.15351999999999999</c:v>
                </c:pt>
                <c:pt idx="2">
                  <c:v>0.15796000000000002</c:v>
                </c:pt>
                <c:pt idx="3">
                  <c:v>0.16008999999999995</c:v>
                </c:pt>
                <c:pt idx="4">
                  <c:v>0.16222999999999999</c:v>
                </c:pt>
                <c:pt idx="5">
                  <c:v>0.16435</c:v>
                </c:pt>
                <c:pt idx="6">
                  <c:v>0.16647999999999999</c:v>
                </c:pt>
                <c:pt idx="7">
                  <c:v>0.16860999999999998</c:v>
                </c:pt>
                <c:pt idx="8">
                  <c:v>0.17860999999999996</c:v>
                </c:pt>
                <c:pt idx="9">
                  <c:v>0.18574000000000002</c:v>
                </c:pt>
                <c:pt idx="10">
                  <c:v>0.18841999999999998</c:v>
                </c:pt>
                <c:pt idx="11">
                  <c:v>0.22159999999999999</c:v>
                </c:pt>
                <c:pt idx="12">
                  <c:v>0.20479999999999998</c:v>
                </c:pt>
                <c:pt idx="13">
                  <c:v>0.18491999999999997</c:v>
                </c:pt>
                <c:pt idx="14">
                  <c:v>0.16210999999999998</c:v>
                </c:pt>
                <c:pt idx="15">
                  <c:v>-2.8999999999996363E-4</c:v>
                </c:pt>
                <c:pt idx="16">
                  <c:v>-1.8599999999999995E-3</c:v>
                </c:pt>
                <c:pt idx="17">
                  <c:v>3.8199999999999788E-3</c:v>
                </c:pt>
                <c:pt idx="18">
                  <c:v>4.8999999999999489E-4</c:v>
                </c:pt>
                <c:pt idx="19">
                  <c:v>8.3000000000005509E-4</c:v>
                </c:pt>
                <c:pt idx="20">
                  <c:v>1.1699999999999734E-3</c:v>
                </c:pt>
                <c:pt idx="21">
                  <c:v>1.4999999999999857E-3</c:v>
                </c:pt>
                <c:pt idx="22">
                  <c:v>1.8399999999999749E-3</c:v>
                </c:pt>
                <c:pt idx="23">
                  <c:v>2.1699999999999875E-3</c:v>
                </c:pt>
                <c:pt idx="24">
                  <c:v>2.5100000000000478E-3</c:v>
                </c:pt>
                <c:pt idx="25">
                  <c:v>2.8499999999999658E-3</c:v>
                </c:pt>
                <c:pt idx="26">
                  <c:v>0</c:v>
                </c:pt>
                <c:pt idx="27">
                  <c:v>7.3939999999999909E-2</c:v>
                </c:pt>
                <c:pt idx="28">
                  <c:v>8.7950000000000014E-2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3D-4306-A23F-714D04BCE4B9}"/>
            </c:ext>
          </c:extLst>
        </c:ser>
        <c:ser>
          <c:idx val="2"/>
          <c:order val="4"/>
          <c:tx>
            <c:strRef>
              <c:f>Russia!$G$54</c:f>
              <c:strCache>
                <c:ptCount val="1"/>
                <c:pt idx="0">
                  <c:v>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Russia!$B$55:$B$83</c:f>
              <c:numCache>
                <c:formatCode>General</c:formatCode>
                <c:ptCount val="2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</c:numCache>
            </c:numRef>
          </c:cat>
          <c:val>
            <c:numRef>
              <c:f>Russia!$G$55:$G$83</c:f>
              <c:numCache>
                <c:formatCode>0%</c:formatCode>
                <c:ptCount val="29"/>
                <c:pt idx="0">
                  <c:v>0.18207999999999999</c:v>
                </c:pt>
                <c:pt idx="1">
                  <c:v>0.18716999999999998</c:v>
                </c:pt>
                <c:pt idx="2">
                  <c:v>0.18781999999999996</c:v>
                </c:pt>
                <c:pt idx="3">
                  <c:v>0.18847000000000003</c:v>
                </c:pt>
                <c:pt idx="4">
                  <c:v>0.18911999999999998</c:v>
                </c:pt>
                <c:pt idx="5">
                  <c:v>0.18978</c:v>
                </c:pt>
                <c:pt idx="6">
                  <c:v>0.19042999999999999</c:v>
                </c:pt>
                <c:pt idx="7">
                  <c:v>0.19108000000000003</c:v>
                </c:pt>
                <c:pt idx="8">
                  <c:v>0.19291000000000003</c:v>
                </c:pt>
                <c:pt idx="9">
                  <c:v>0.20032000000000003</c:v>
                </c:pt>
                <c:pt idx="10">
                  <c:v>0.19116</c:v>
                </c:pt>
                <c:pt idx="11">
                  <c:v>0.16210000000000008</c:v>
                </c:pt>
                <c:pt idx="12">
                  <c:v>0.18977999999999995</c:v>
                </c:pt>
                <c:pt idx="13">
                  <c:v>0.19015000000000001</c:v>
                </c:pt>
                <c:pt idx="14">
                  <c:v>0.19660999999999995</c:v>
                </c:pt>
                <c:pt idx="15">
                  <c:v>0.22267999999999993</c:v>
                </c:pt>
                <c:pt idx="16">
                  <c:v>0.1918</c:v>
                </c:pt>
                <c:pt idx="17">
                  <c:v>0.17162999999999998</c:v>
                </c:pt>
                <c:pt idx="18">
                  <c:v>0.17090999999999995</c:v>
                </c:pt>
                <c:pt idx="19">
                  <c:v>0.17017999999999994</c:v>
                </c:pt>
                <c:pt idx="20">
                  <c:v>0.16945999999999997</c:v>
                </c:pt>
                <c:pt idx="21">
                  <c:v>0.16873999999999995</c:v>
                </c:pt>
                <c:pt idx="22">
                  <c:v>0.16802</c:v>
                </c:pt>
                <c:pt idx="23">
                  <c:v>0.16729999999999998</c:v>
                </c:pt>
                <c:pt idx="24">
                  <c:v>0.16657999999999995</c:v>
                </c:pt>
                <c:pt idx="25">
                  <c:v>0.16585999999999998</c:v>
                </c:pt>
                <c:pt idx="26">
                  <c:v>0.16916999999999993</c:v>
                </c:pt>
                <c:pt idx="27">
                  <c:v>0.13894000000000006</c:v>
                </c:pt>
                <c:pt idx="28">
                  <c:v>0.11620000000000004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3D-4306-A23F-714D04BCE4B9}"/>
            </c:ext>
          </c:extLst>
        </c:ser>
        <c:ser>
          <c:idx val="1"/>
          <c:order val="5"/>
          <c:tx>
            <c:strRef>
              <c:f>Russia!$H$54</c:f>
              <c:strCache>
                <c:ptCount val="1"/>
                <c:pt idx="0">
                  <c:v>ConDur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Russia!$B$55:$B$83</c:f>
              <c:numCache>
                <c:formatCode>General</c:formatCode>
                <c:ptCount val="2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</c:numCache>
            </c:numRef>
          </c:cat>
          <c:val>
            <c:numRef>
              <c:f>Russia!$H$55:$H$83</c:f>
              <c:numCache>
                <c:formatCode>0%</c:formatCode>
                <c:ptCount val="29"/>
                <c:pt idx="0">
                  <c:v>0.11510000000000005</c:v>
                </c:pt>
                <c:pt idx="1">
                  <c:v>0.11001000000000005</c:v>
                </c:pt>
                <c:pt idx="2">
                  <c:v>0.11052999999999998</c:v>
                </c:pt>
                <c:pt idx="3">
                  <c:v>0.11103999999999999</c:v>
                </c:pt>
                <c:pt idx="4">
                  <c:v>0.11156000000000006</c:v>
                </c:pt>
                <c:pt idx="5">
                  <c:v>0.11206999999999993</c:v>
                </c:pt>
                <c:pt idx="6">
                  <c:v>0.11259000000000001</c:v>
                </c:pt>
                <c:pt idx="7">
                  <c:v>0.11310000000000002</c:v>
                </c:pt>
                <c:pt idx="8">
                  <c:v>0.11361999999999994</c:v>
                </c:pt>
                <c:pt idx="9">
                  <c:v>0.11411999999999992</c:v>
                </c:pt>
                <c:pt idx="10">
                  <c:v>0.11302000000000006</c:v>
                </c:pt>
                <c:pt idx="11">
                  <c:v>0.13498999999999994</c:v>
                </c:pt>
                <c:pt idx="12">
                  <c:v>0.12878000000000001</c:v>
                </c:pt>
                <c:pt idx="13">
                  <c:v>7.594999999999999E-2</c:v>
                </c:pt>
                <c:pt idx="14">
                  <c:v>6.8070000000000019E-2</c:v>
                </c:pt>
                <c:pt idx="15">
                  <c:v>1.4190000000000112E-2</c:v>
                </c:pt>
                <c:pt idx="16">
                  <c:v>0</c:v>
                </c:pt>
                <c:pt idx="17">
                  <c:v>3.4000000000006025E-4</c:v>
                </c:pt>
                <c:pt idx="18">
                  <c:v>6.7999999999997836E-4</c:v>
                </c:pt>
                <c:pt idx="19">
                  <c:v>1.0200000000000387E-3</c:v>
                </c:pt>
                <c:pt idx="20">
                  <c:v>1.360000000000099E-3</c:v>
                </c:pt>
                <c:pt idx="21">
                  <c:v>1.700000000000017E-3</c:v>
                </c:pt>
                <c:pt idx="22">
                  <c:v>2.0300000000000296E-3</c:v>
                </c:pt>
                <c:pt idx="23">
                  <c:v>2.3700000000000899E-3</c:v>
                </c:pt>
                <c:pt idx="24">
                  <c:v>2.710000000000008E-3</c:v>
                </c:pt>
                <c:pt idx="25">
                  <c:v>3.0500000000000683E-3</c:v>
                </c:pt>
                <c:pt idx="26">
                  <c:v>5.6500000000001193E-3</c:v>
                </c:pt>
                <c:pt idx="27">
                  <c:v>2.637999999999991E-2</c:v>
                </c:pt>
                <c:pt idx="28">
                  <c:v>2.3679999999999951E-2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3D-4306-A23F-714D04BCE4B9}"/>
            </c:ext>
          </c:extLst>
        </c:ser>
        <c:ser>
          <c:idx val="0"/>
          <c:order val="6"/>
          <c:tx>
            <c:strRef>
              <c:f>Russia!$I$54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Russia!$B$55:$B$83</c:f>
              <c:numCache>
                <c:formatCode>General</c:formatCode>
                <c:ptCount val="2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</c:numCache>
            </c:numRef>
          </c:cat>
          <c:val>
            <c:numRef>
              <c:f>Russia!$I$55:$I$83</c:f>
              <c:numCache>
                <c:formatCode>0%</c:formatCode>
                <c:ptCount val="29"/>
                <c:pt idx="0">
                  <c:v>0.25163000000000002</c:v>
                </c:pt>
                <c:pt idx="1">
                  <c:v>0.25163000000000002</c:v>
                </c:pt>
                <c:pt idx="2">
                  <c:v>0.24602000000000002</c:v>
                </c:pt>
                <c:pt idx="3">
                  <c:v>0.24041999999999997</c:v>
                </c:pt>
                <c:pt idx="4">
                  <c:v>0.23480999999999996</c:v>
                </c:pt>
                <c:pt idx="5">
                  <c:v>0.22921000000000002</c:v>
                </c:pt>
                <c:pt idx="6">
                  <c:v>0.22360000000000002</c:v>
                </c:pt>
                <c:pt idx="7">
                  <c:v>0.21799999999999997</c:v>
                </c:pt>
                <c:pt idx="8">
                  <c:v>0.21239000000000008</c:v>
                </c:pt>
                <c:pt idx="9">
                  <c:v>0.20679000000000003</c:v>
                </c:pt>
                <c:pt idx="10">
                  <c:v>0.20117999999999991</c:v>
                </c:pt>
                <c:pt idx="11">
                  <c:v>0.16189999999999993</c:v>
                </c:pt>
                <c:pt idx="12">
                  <c:v>0.10552000000000006</c:v>
                </c:pt>
                <c:pt idx="13">
                  <c:v>0.14875000000000005</c:v>
                </c:pt>
                <c:pt idx="14">
                  <c:v>0.16721000000000008</c:v>
                </c:pt>
                <c:pt idx="15">
                  <c:v>0.2124299999999999</c:v>
                </c:pt>
                <c:pt idx="16">
                  <c:v>0.26599000000000006</c:v>
                </c:pt>
                <c:pt idx="17">
                  <c:v>0.26564999999999994</c:v>
                </c:pt>
                <c:pt idx="18">
                  <c:v>0.26531000000000005</c:v>
                </c:pt>
                <c:pt idx="19">
                  <c:v>0.26497000000000004</c:v>
                </c:pt>
                <c:pt idx="20">
                  <c:v>0.26462999999999992</c:v>
                </c:pt>
                <c:pt idx="21">
                  <c:v>0.26429000000000002</c:v>
                </c:pt>
                <c:pt idx="22">
                  <c:v>0.26395999999999997</c:v>
                </c:pt>
                <c:pt idx="23">
                  <c:v>0.26361999999999997</c:v>
                </c:pt>
                <c:pt idx="24">
                  <c:v>0.26328000000000007</c:v>
                </c:pt>
                <c:pt idx="25">
                  <c:v>0.26293999999999995</c:v>
                </c:pt>
                <c:pt idx="26">
                  <c:v>0.24727999999999994</c:v>
                </c:pt>
                <c:pt idx="27">
                  <c:v>0.10397000000000001</c:v>
                </c:pt>
                <c:pt idx="28">
                  <c:v>0.10204999999999997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3D-4306-A23F-714D04BCE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95983"/>
        <c:axId val="1494614095"/>
      </c:areaChart>
      <c:catAx>
        <c:axId val="115769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614095"/>
        <c:crosses val="autoZero"/>
        <c:auto val="1"/>
        <c:lblAlgn val="ctr"/>
        <c:lblOffset val="100"/>
        <c:noMultiLvlLbl val="0"/>
      </c:catAx>
      <c:valAx>
        <c:axId val="1494614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69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6"/>
          <c:order val="0"/>
          <c:tx>
            <c:strRef>
              <c:f>'South Africa'!$C$67</c:f>
              <c:strCache>
                <c:ptCount val="1"/>
                <c:pt idx="0">
                  <c:v> B&amp;C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'South Africa'!$B$68:$B$107</c:f>
              <c:numCache>
                <c:formatCode>General</c:formatCode>
                <c:ptCount val="4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</c:numCache>
            </c:numRef>
          </c:cat>
          <c:val>
            <c:numRef>
              <c:f>'South Africa'!$C$68:$C$107</c:f>
              <c:numCache>
                <c:formatCode>0%</c:formatCode>
                <c:ptCount val="40"/>
                <c:pt idx="0">
                  <c:v>0.24221000000000001</c:v>
                </c:pt>
                <c:pt idx="1">
                  <c:v>0.23646</c:v>
                </c:pt>
                <c:pt idx="2">
                  <c:v>0.23053000000000001</c:v>
                </c:pt>
                <c:pt idx="3">
                  <c:v>0.22460999999999998</c:v>
                </c:pt>
                <c:pt idx="4">
                  <c:v>0.21869</c:v>
                </c:pt>
                <c:pt idx="5">
                  <c:v>0.21277000000000001</c:v>
                </c:pt>
                <c:pt idx="6">
                  <c:v>0.20684999999999998</c:v>
                </c:pt>
                <c:pt idx="7">
                  <c:v>0.20093</c:v>
                </c:pt>
                <c:pt idx="8">
                  <c:v>0.19501000000000002</c:v>
                </c:pt>
                <c:pt idx="9">
                  <c:v>0.18908999999999998</c:v>
                </c:pt>
                <c:pt idx="10">
                  <c:v>0.18317</c:v>
                </c:pt>
                <c:pt idx="11">
                  <c:v>0.18283000000000002</c:v>
                </c:pt>
                <c:pt idx="12">
                  <c:v>0.18922999999999998</c:v>
                </c:pt>
                <c:pt idx="13">
                  <c:v>0.19562000000000002</c:v>
                </c:pt>
                <c:pt idx="14">
                  <c:v>0.20202000000000001</c:v>
                </c:pt>
                <c:pt idx="15">
                  <c:v>0.20841999999999999</c:v>
                </c:pt>
                <c:pt idx="16">
                  <c:v>0.21481000000000003</c:v>
                </c:pt>
                <c:pt idx="17">
                  <c:v>0.22120999999999999</c:v>
                </c:pt>
                <c:pt idx="18">
                  <c:v>0.22760000000000002</c:v>
                </c:pt>
                <c:pt idx="19">
                  <c:v>0.21915999999999999</c:v>
                </c:pt>
                <c:pt idx="20">
                  <c:v>0.18678999999999998</c:v>
                </c:pt>
                <c:pt idx="21">
                  <c:v>0.18637000000000001</c:v>
                </c:pt>
                <c:pt idx="22">
                  <c:v>0.18594000000000002</c:v>
                </c:pt>
                <c:pt idx="23">
                  <c:v>0.18550999999999998</c:v>
                </c:pt>
                <c:pt idx="24">
                  <c:v>0.18509</c:v>
                </c:pt>
                <c:pt idx="25">
                  <c:v>0.18466000000000002</c:v>
                </c:pt>
                <c:pt idx="26">
                  <c:v>0.18422999999999998</c:v>
                </c:pt>
                <c:pt idx="27">
                  <c:v>0.18381</c:v>
                </c:pt>
                <c:pt idx="28">
                  <c:v>0.18338000000000002</c:v>
                </c:pt>
                <c:pt idx="29">
                  <c:v>0.18295999999999998</c:v>
                </c:pt>
                <c:pt idx="30">
                  <c:v>0.18253</c:v>
                </c:pt>
                <c:pt idx="31">
                  <c:v>0.18210000000000001</c:v>
                </c:pt>
                <c:pt idx="32">
                  <c:v>0.18167999999999998</c:v>
                </c:pt>
                <c:pt idx="33">
                  <c:v>0.18124999999999999</c:v>
                </c:pt>
                <c:pt idx="34">
                  <c:v>0.18082000000000001</c:v>
                </c:pt>
                <c:pt idx="35">
                  <c:v>0.180395</c:v>
                </c:pt>
                <c:pt idx="36">
                  <c:v>0.17996999999999999</c:v>
                </c:pt>
                <c:pt idx="37">
                  <c:v>0.16427</c:v>
                </c:pt>
                <c:pt idx="38">
                  <c:v>0.16864000000000001</c:v>
                </c:pt>
                <c:pt idx="39">
                  <c:v>0.18207000000000001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DA9-BD00-172CCB7EF3F0}"/>
            </c:ext>
          </c:extLst>
        </c:ser>
        <c:ser>
          <c:idx val="5"/>
          <c:order val="1"/>
          <c:tx>
            <c:strRef>
              <c:f>'South Africa'!$D$67</c:f>
              <c:strCache>
                <c:ptCount val="1"/>
                <c:pt idx="0">
                  <c:v>Trans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'South Africa'!$B$68:$B$107</c:f>
              <c:numCache>
                <c:formatCode>General</c:formatCode>
                <c:ptCount val="4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</c:numCache>
            </c:numRef>
          </c:cat>
          <c:val>
            <c:numRef>
              <c:f>'South Africa'!$D$68:$D$107</c:f>
              <c:numCache>
                <c:formatCode>0%</c:formatCode>
                <c:ptCount val="40"/>
                <c:pt idx="0">
                  <c:v>5.1909999999999991E-2</c:v>
                </c:pt>
                <c:pt idx="1">
                  <c:v>5.4609999999999985E-2</c:v>
                </c:pt>
                <c:pt idx="2">
                  <c:v>5.599999999999998E-2</c:v>
                </c:pt>
                <c:pt idx="3">
                  <c:v>5.739000000000001E-2</c:v>
                </c:pt>
                <c:pt idx="4">
                  <c:v>5.8769999999999989E-2</c:v>
                </c:pt>
                <c:pt idx="5">
                  <c:v>6.0159999999999984E-2</c:v>
                </c:pt>
                <c:pt idx="6">
                  <c:v>6.1539999999999997E-2</c:v>
                </c:pt>
                <c:pt idx="7">
                  <c:v>6.2929999999999986E-2</c:v>
                </c:pt>
                <c:pt idx="8">
                  <c:v>6.4309999999999978E-2</c:v>
                </c:pt>
                <c:pt idx="9">
                  <c:v>6.5700000000000008E-2</c:v>
                </c:pt>
                <c:pt idx="10">
                  <c:v>6.7079999999999987E-2</c:v>
                </c:pt>
                <c:pt idx="11">
                  <c:v>7.4989999999999987E-2</c:v>
                </c:pt>
                <c:pt idx="12">
                  <c:v>8.0100000000000018E-2</c:v>
                </c:pt>
                <c:pt idx="13">
                  <c:v>8.521999999999999E-2</c:v>
                </c:pt>
                <c:pt idx="14">
                  <c:v>9.033999999999999E-2</c:v>
                </c:pt>
                <c:pt idx="15">
                  <c:v>9.5450000000000021E-2</c:v>
                </c:pt>
                <c:pt idx="16">
                  <c:v>0.10056999999999999</c:v>
                </c:pt>
                <c:pt idx="17">
                  <c:v>0.10568999999999999</c:v>
                </c:pt>
                <c:pt idx="18">
                  <c:v>0.11080999999999999</c:v>
                </c:pt>
                <c:pt idx="19">
                  <c:v>0.13075999999999996</c:v>
                </c:pt>
                <c:pt idx="20">
                  <c:v>0.17464000000000002</c:v>
                </c:pt>
                <c:pt idx="21">
                  <c:v>0.17676999999999998</c:v>
                </c:pt>
                <c:pt idx="22">
                  <c:v>0.17698999999999998</c:v>
                </c:pt>
                <c:pt idx="23">
                  <c:v>0.17721000000000001</c:v>
                </c:pt>
                <c:pt idx="24">
                  <c:v>0.17740999999999998</c:v>
                </c:pt>
                <c:pt idx="25">
                  <c:v>0.17762999999999998</c:v>
                </c:pt>
                <c:pt idx="26">
                  <c:v>0.17785000000000001</c:v>
                </c:pt>
                <c:pt idx="27">
                  <c:v>0.17804999999999999</c:v>
                </c:pt>
                <c:pt idx="28">
                  <c:v>0.17826999999999998</c:v>
                </c:pt>
                <c:pt idx="29">
                  <c:v>0.17848</c:v>
                </c:pt>
                <c:pt idx="30">
                  <c:v>0.17868999999999999</c:v>
                </c:pt>
                <c:pt idx="31">
                  <c:v>0.17890999999999999</c:v>
                </c:pt>
                <c:pt idx="32">
                  <c:v>0.17912</c:v>
                </c:pt>
                <c:pt idx="33">
                  <c:v>0.17933999999999997</c:v>
                </c:pt>
                <c:pt idx="34">
                  <c:v>0.17954999999999999</c:v>
                </c:pt>
                <c:pt idx="35">
                  <c:v>0.17976499999999998</c:v>
                </c:pt>
                <c:pt idx="36">
                  <c:v>0.17997999999999997</c:v>
                </c:pt>
                <c:pt idx="37">
                  <c:v>0.18512000000000001</c:v>
                </c:pt>
                <c:pt idx="38">
                  <c:v>0.16348000000000001</c:v>
                </c:pt>
                <c:pt idx="39">
                  <c:v>0.15127000000000002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DA9-BD00-172CCB7EF3F0}"/>
            </c:ext>
          </c:extLst>
        </c:ser>
        <c:ser>
          <c:idx val="4"/>
          <c:order val="2"/>
          <c:tx>
            <c:strRef>
              <c:f>'South Africa'!$E$67</c:f>
              <c:strCache>
                <c:ptCount val="1"/>
                <c:pt idx="0">
                  <c:v>C&amp;P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'South Africa'!$B$68:$B$107</c:f>
              <c:numCache>
                <c:formatCode>General</c:formatCode>
                <c:ptCount val="4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</c:numCache>
            </c:numRef>
          </c:cat>
          <c:val>
            <c:numRef>
              <c:f>'South Africa'!$E$68:$E$107</c:f>
              <c:numCache>
                <c:formatCode>0%</c:formatCode>
                <c:ptCount val="40"/>
                <c:pt idx="0">
                  <c:v>0.12033000000000001</c:v>
                </c:pt>
                <c:pt idx="1">
                  <c:v>0.12201999999999998</c:v>
                </c:pt>
                <c:pt idx="2">
                  <c:v>0.12521000000000002</c:v>
                </c:pt>
                <c:pt idx="3">
                  <c:v>0.12837999999999997</c:v>
                </c:pt>
                <c:pt idx="4">
                  <c:v>0.13156999999999999</c:v>
                </c:pt>
                <c:pt idx="5">
                  <c:v>0.13475000000000001</c:v>
                </c:pt>
                <c:pt idx="6">
                  <c:v>0.13793</c:v>
                </c:pt>
                <c:pt idx="7">
                  <c:v>0.14111000000000001</c:v>
                </c:pt>
                <c:pt idx="8">
                  <c:v>0.14428999999999997</c:v>
                </c:pt>
                <c:pt idx="9">
                  <c:v>0.14746999999999999</c:v>
                </c:pt>
                <c:pt idx="10">
                  <c:v>0.15496000000000001</c:v>
                </c:pt>
                <c:pt idx="11">
                  <c:v>0.15816</c:v>
                </c:pt>
                <c:pt idx="12">
                  <c:v>0.15741999999999998</c:v>
                </c:pt>
                <c:pt idx="13">
                  <c:v>0.15668000000000004</c:v>
                </c:pt>
                <c:pt idx="14">
                  <c:v>0.15593000000000001</c:v>
                </c:pt>
                <c:pt idx="15">
                  <c:v>0.15518999999999999</c:v>
                </c:pt>
                <c:pt idx="16">
                  <c:v>0.15444999999999998</c:v>
                </c:pt>
                <c:pt idx="17">
                  <c:v>0.15370000000000006</c:v>
                </c:pt>
                <c:pt idx="18">
                  <c:v>0.15295999999999998</c:v>
                </c:pt>
                <c:pt idx="19">
                  <c:v>0.15379000000000004</c:v>
                </c:pt>
                <c:pt idx="20">
                  <c:v>0.19408999999999998</c:v>
                </c:pt>
                <c:pt idx="21">
                  <c:v>0.20087000000000002</c:v>
                </c:pt>
                <c:pt idx="22">
                  <c:v>0.20108000000000004</c:v>
                </c:pt>
                <c:pt idx="23">
                  <c:v>0.20129000000000005</c:v>
                </c:pt>
                <c:pt idx="24">
                  <c:v>0.20151000000000002</c:v>
                </c:pt>
                <c:pt idx="25">
                  <c:v>0.20172000000000004</c:v>
                </c:pt>
                <c:pt idx="26">
                  <c:v>0.20193000000000005</c:v>
                </c:pt>
                <c:pt idx="27">
                  <c:v>0.20215000000000002</c:v>
                </c:pt>
                <c:pt idx="28">
                  <c:v>0.20236000000000004</c:v>
                </c:pt>
                <c:pt idx="29">
                  <c:v>0.20257000000000006</c:v>
                </c:pt>
                <c:pt idx="30">
                  <c:v>0.20279000000000003</c:v>
                </c:pt>
                <c:pt idx="31">
                  <c:v>0.20300000000000004</c:v>
                </c:pt>
                <c:pt idx="32">
                  <c:v>0.20321000000000006</c:v>
                </c:pt>
                <c:pt idx="33">
                  <c:v>0.20342000000000005</c:v>
                </c:pt>
                <c:pt idx="34">
                  <c:v>0.20364000000000004</c:v>
                </c:pt>
                <c:pt idx="35">
                  <c:v>0.20385000000000006</c:v>
                </c:pt>
                <c:pt idx="36">
                  <c:v>0.20406000000000005</c:v>
                </c:pt>
                <c:pt idx="37">
                  <c:v>0.20244000000000001</c:v>
                </c:pt>
                <c:pt idx="38">
                  <c:v>0.21388999999999997</c:v>
                </c:pt>
                <c:pt idx="39">
                  <c:v>0.27254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DA9-BD00-172CCB7EF3F0}"/>
            </c:ext>
          </c:extLst>
        </c:ser>
        <c:ser>
          <c:idx val="3"/>
          <c:order val="3"/>
          <c:tx>
            <c:strRef>
              <c:f>'South Africa'!$F$67</c:f>
              <c:strCache>
                <c:ptCount val="1"/>
                <c:pt idx="0">
                  <c:v> M&amp;E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'South Africa'!$B$68:$B$107</c:f>
              <c:numCache>
                <c:formatCode>General</c:formatCode>
                <c:ptCount val="4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</c:numCache>
            </c:numRef>
          </c:cat>
          <c:val>
            <c:numRef>
              <c:f>'South Africa'!$F$68:$F$107</c:f>
              <c:numCache>
                <c:formatCode>0%</c:formatCode>
                <c:ptCount val="40"/>
                <c:pt idx="0">
                  <c:v>0.33640999999999999</c:v>
                </c:pt>
                <c:pt idx="1">
                  <c:v>0.32817999999999997</c:v>
                </c:pt>
                <c:pt idx="2">
                  <c:v>0.31966</c:v>
                </c:pt>
                <c:pt idx="3">
                  <c:v>0.31115000000000009</c:v>
                </c:pt>
                <c:pt idx="4">
                  <c:v>0.30262999999999995</c:v>
                </c:pt>
                <c:pt idx="5">
                  <c:v>0.29751999999999995</c:v>
                </c:pt>
                <c:pt idx="6">
                  <c:v>0.29345999999999994</c:v>
                </c:pt>
                <c:pt idx="7">
                  <c:v>0.28939000000000009</c:v>
                </c:pt>
                <c:pt idx="8">
                  <c:v>0.28533000000000008</c:v>
                </c:pt>
                <c:pt idx="9">
                  <c:v>0.28126999999999996</c:v>
                </c:pt>
                <c:pt idx="10">
                  <c:v>0.27590999999999993</c:v>
                </c:pt>
                <c:pt idx="11">
                  <c:v>0.26432</c:v>
                </c:pt>
                <c:pt idx="12">
                  <c:v>0.25272999999999995</c:v>
                </c:pt>
                <c:pt idx="13">
                  <c:v>0.24112999999999993</c:v>
                </c:pt>
                <c:pt idx="14">
                  <c:v>0.23077000000000006</c:v>
                </c:pt>
                <c:pt idx="15">
                  <c:v>0.22192000000000001</c:v>
                </c:pt>
                <c:pt idx="16">
                  <c:v>0.21307000000000009</c:v>
                </c:pt>
                <c:pt idx="17">
                  <c:v>0.20421999999999996</c:v>
                </c:pt>
                <c:pt idx="18">
                  <c:v>0.19537000000000007</c:v>
                </c:pt>
                <c:pt idx="19">
                  <c:v>0.18530999999999997</c:v>
                </c:pt>
                <c:pt idx="20">
                  <c:v>0.14500999999999997</c:v>
                </c:pt>
                <c:pt idx="21">
                  <c:v>0.13822999999999999</c:v>
                </c:pt>
                <c:pt idx="22">
                  <c:v>0.13800999999999994</c:v>
                </c:pt>
                <c:pt idx="23">
                  <c:v>0.13779999999999995</c:v>
                </c:pt>
                <c:pt idx="24">
                  <c:v>0.13758000000000004</c:v>
                </c:pt>
                <c:pt idx="25">
                  <c:v>0.13735999999999998</c:v>
                </c:pt>
                <c:pt idx="26">
                  <c:v>0.13713999999999993</c:v>
                </c:pt>
                <c:pt idx="27">
                  <c:v>0.13692999999999991</c:v>
                </c:pt>
                <c:pt idx="28">
                  <c:v>0.13671</c:v>
                </c:pt>
                <c:pt idx="29">
                  <c:v>0.13648999999999994</c:v>
                </c:pt>
                <c:pt idx="30">
                  <c:v>0.13627999999999993</c:v>
                </c:pt>
                <c:pt idx="31">
                  <c:v>0.13606000000000001</c:v>
                </c:pt>
                <c:pt idx="32">
                  <c:v>0.13583999999999996</c:v>
                </c:pt>
                <c:pt idx="33">
                  <c:v>0.13561999999999991</c:v>
                </c:pt>
                <c:pt idx="34">
                  <c:v>0.13540999999999989</c:v>
                </c:pt>
                <c:pt idx="35">
                  <c:v>0.13518999999999998</c:v>
                </c:pt>
                <c:pt idx="36">
                  <c:v>0.13496999999999992</c:v>
                </c:pt>
                <c:pt idx="37">
                  <c:v>0.18630000000000002</c:v>
                </c:pt>
                <c:pt idx="38">
                  <c:v>0.19674000000000005</c:v>
                </c:pt>
                <c:pt idx="39">
                  <c:v>0.15079000000000001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DA9-BD00-172CCB7EF3F0}"/>
            </c:ext>
          </c:extLst>
        </c:ser>
        <c:ser>
          <c:idx val="2"/>
          <c:order val="4"/>
          <c:tx>
            <c:strRef>
              <c:f>'South Africa'!$G$67</c:f>
              <c:strCache>
                <c:ptCount val="1"/>
                <c:pt idx="0">
                  <c:v>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'South Africa'!$B$68:$B$107</c:f>
              <c:numCache>
                <c:formatCode>General</c:formatCode>
                <c:ptCount val="4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</c:numCache>
            </c:numRef>
          </c:cat>
          <c:val>
            <c:numRef>
              <c:f>'South Africa'!$G$68:$G$107</c:f>
              <c:numCache>
                <c:formatCode>0%</c:formatCode>
                <c:ptCount val="40"/>
                <c:pt idx="0">
                  <c:v>0.17320000000000008</c:v>
                </c:pt>
                <c:pt idx="1">
                  <c:v>0.18347000000000008</c:v>
                </c:pt>
                <c:pt idx="2">
                  <c:v>0.19400999999999996</c:v>
                </c:pt>
                <c:pt idx="3">
                  <c:v>0.20455999999999988</c:v>
                </c:pt>
                <c:pt idx="4">
                  <c:v>0.21511000000000011</c:v>
                </c:pt>
                <c:pt idx="5">
                  <c:v>0.22195999999999999</c:v>
                </c:pt>
                <c:pt idx="6">
                  <c:v>0.22634000000000001</c:v>
                </c:pt>
                <c:pt idx="7">
                  <c:v>0.23070999999999997</c:v>
                </c:pt>
                <c:pt idx="8">
                  <c:v>0.23507999999999996</c:v>
                </c:pt>
                <c:pt idx="9">
                  <c:v>0.23945000000000008</c:v>
                </c:pt>
                <c:pt idx="10">
                  <c:v>0.24081000000000002</c:v>
                </c:pt>
                <c:pt idx="11">
                  <c:v>0.24057999999999993</c:v>
                </c:pt>
                <c:pt idx="12">
                  <c:v>0.24017000000000011</c:v>
                </c:pt>
                <c:pt idx="13">
                  <c:v>0.23962000000000003</c:v>
                </c:pt>
                <c:pt idx="14">
                  <c:v>0.23782999999999987</c:v>
                </c:pt>
                <c:pt idx="15">
                  <c:v>0.23453000000000002</c:v>
                </c:pt>
                <c:pt idx="16">
                  <c:v>0.23122999999999991</c:v>
                </c:pt>
                <c:pt idx="17">
                  <c:v>0.22792000000000001</c:v>
                </c:pt>
                <c:pt idx="18">
                  <c:v>0.2246199999999999</c:v>
                </c:pt>
                <c:pt idx="19">
                  <c:v>0.21760000000000004</c:v>
                </c:pt>
                <c:pt idx="20">
                  <c:v>0.11686999999999997</c:v>
                </c:pt>
                <c:pt idx="21">
                  <c:v>0.10015999999999992</c:v>
                </c:pt>
                <c:pt idx="22">
                  <c:v>9.9940000000000001E-2</c:v>
                </c:pt>
                <c:pt idx="23">
                  <c:v>9.9699999999999983E-2</c:v>
                </c:pt>
                <c:pt idx="24">
                  <c:v>9.947999999999993E-2</c:v>
                </c:pt>
                <c:pt idx="25">
                  <c:v>9.9260000000000015E-2</c:v>
                </c:pt>
                <c:pt idx="26">
                  <c:v>9.9030000000000062E-2</c:v>
                </c:pt>
                <c:pt idx="27">
                  <c:v>9.8800000000000096E-2</c:v>
                </c:pt>
                <c:pt idx="28">
                  <c:v>9.8580000000000043E-2</c:v>
                </c:pt>
                <c:pt idx="29">
                  <c:v>9.8359999999999989E-2</c:v>
                </c:pt>
                <c:pt idx="30">
                  <c:v>9.8119999999999971E-2</c:v>
                </c:pt>
                <c:pt idx="31">
                  <c:v>9.7899999999999918E-2</c:v>
                </c:pt>
                <c:pt idx="32">
                  <c:v>9.7680000000000003E-2</c:v>
                </c:pt>
                <c:pt idx="33">
                  <c:v>9.745000000000005E-2</c:v>
                </c:pt>
                <c:pt idx="34">
                  <c:v>9.7220000000000084E-2</c:v>
                </c:pt>
                <c:pt idx="35">
                  <c:v>9.7000000000000031E-2</c:v>
                </c:pt>
                <c:pt idx="36">
                  <c:v>0.10344000000000009</c:v>
                </c:pt>
                <c:pt idx="37">
                  <c:v>9.5789999999999931E-2</c:v>
                </c:pt>
                <c:pt idx="38">
                  <c:v>9.3479999999999994E-2</c:v>
                </c:pt>
                <c:pt idx="39">
                  <c:v>0.11736000000000005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DA9-BD00-172CCB7EF3F0}"/>
            </c:ext>
          </c:extLst>
        </c:ser>
        <c:ser>
          <c:idx val="1"/>
          <c:order val="5"/>
          <c:tx>
            <c:strRef>
              <c:f>'South Africa'!$H$67</c:f>
              <c:strCache>
                <c:ptCount val="1"/>
                <c:pt idx="0">
                  <c:v>ConDur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'South Africa'!$B$68:$B$107</c:f>
              <c:numCache>
                <c:formatCode>General</c:formatCode>
                <c:ptCount val="4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</c:numCache>
            </c:numRef>
          </c:cat>
          <c:val>
            <c:numRef>
              <c:f>'South Africa'!$H$68:$H$107</c:f>
              <c:numCache>
                <c:formatCode>0%</c:formatCode>
                <c:ptCount val="40"/>
                <c:pt idx="0">
                  <c:v>1.4399999999999977E-2</c:v>
                </c:pt>
                <c:pt idx="1">
                  <c:v>1.6430000000000007E-2</c:v>
                </c:pt>
                <c:pt idx="2">
                  <c:v>1.8460000000000035E-2</c:v>
                </c:pt>
                <c:pt idx="3">
                  <c:v>2.0490000000000067E-2</c:v>
                </c:pt>
                <c:pt idx="4">
                  <c:v>2.2519999999999953E-2</c:v>
                </c:pt>
                <c:pt idx="5">
                  <c:v>2.4840000000000088E-2</c:v>
                </c:pt>
                <c:pt idx="6">
                  <c:v>2.8590000000000088E-2</c:v>
                </c:pt>
                <c:pt idx="7">
                  <c:v>3.2349999999999997E-2</c:v>
                </c:pt>
                <c:pt idx="8">
                  <c:v>3.6110000000000045E-2</c:v>
                </c:pt>
                <c:pt idx="9">
                  <c:v>3.9860000000000041E-2</c:v>
                </c:pt>
                <c:pt idx="10">
                  <c:v>4.3290000000000078E-2</c:v>
                </c:pt>
                <c:pt idx="11">
                  <c:v>4.1170000000000047E-2</c:v>
                </c:pt>
                <c:pt idx="12">
                  <c:v>3.921999999999997E-2</c:v>
                </c:pt>
                <c:pt idx="13">
                  <c:v>3.7429999999999949E-2</c:v>
                </c:pt>
                <c:pt idx="14">
                  <c:v>3.5630000000000023E-2</c:v>
                </c:pt>
                <c:pt idx="15">
                  <c:v>3.3829999999999957E-2</c:v>
                </c:pt>
                <c:pt idx="16">
                  <c:v>3.2040000000000075E-2</c:v>
                </c:pt>
                <c:pt idx="17">
                  <c:v>3.0250000000000058E-2</c:v>
                </c:pt>
                <c:pt idx="18">
                  <c:v>2.8460000000000037E-2</c:v>
                </c:pt>
                <c:pt idx="19">
                  <c:v>1.2889999999999872E-2</c:v>
                </c:pt>
                <c:pt idx="20">
                  <c:v>4.8389999999999989E-2</c:v>
                </c:pt>
                <c:pt idx="21">
                  <c:v>3.8200000000000074E-2</c:v>
                </c:pt>
                <c:pt idx="22">
                  <c:v>3.8200000000000074E-2</c:v>
                </c:pt>
                <c:pt idx="23">
                  <c:v>3.8220000000000025E-2</c:v>
                </c:pt>
                <c:pt idx="24">
                  <c:v>3.8220000000000025E-2</c:v>
                </c:pt>
                <c:pt idx="25">
                  <c:v>3.8229999999999931E-2</c:v>
                </c:pt>
                <c:pt idx="26">
                  <c:v>3.8250000000000027E-2</c:v>
                </c:pt>
                <c:pt idx="27">
                  <c:v>3.8250000000000027E-2</c:v>
                </c:pt>
                <c:pt idx="28">
                  <c:v>3.8259999999999933E-2</c:v>
                </c:pt>
                <c:pt idx="29">
                  <c:v>3.8260000000000079E-2</c:v>
                </c:pt>
                <c:pt idx="30">
                  <c:v>3.8280000000000029E-2</c:v>
                </c:pt>
                <c:pt idx="31">
                  <c:v>3.8280000000000029E-2</c:v>
                </c:pt>
                <c:pt idx="32">
                  <c:v>3.8289999999999935E-2</c:v>
                </c:pt>
                <c:pt idx="33">
                  <c:v>3.829999999999998E-2</c:v>
                </c:pt>
                <c:pt idx="34">
                  <c:v>3.8310000000000032E-2</c:v>
                </c:pt>
                <c:pt idx="35">
                  <c:v>3.8319999999999937E-2</c:v>
                </c:pt>
                <c:pt idx="36">
                  <c:v>3.1659999999999966E-2</c:v>
                </c:pt>
                <c:pt idx="37">
                  <c:v>1.1630000000000109E-2</c:v>
                </c:pt>
                <c:pt idx="38">
                  <c:v>2.850999999999999E-2</c:v>
                </c:pt>
                <c:pt idx="39">
                  <c:v>5.6139999999999898E-2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DA9-BD00-172CCB7EF3F0}"/>
            </c:ext>
          </c:extLst>
        </c:ser>
        <c:ser>
          <c:idx val="0"/>
          <c:order val="6"/>
          <c:tx>
            <c:strRef>
              <c:f>'South Africa'!$I$67</c:f>
              <c:strCache>
                <c:ptCount val="1"/>
                <c:pt idx="0">
                  <c:v> Others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'South Africa'!$B$68:$B$107</c:f>
              <c:numCache>
                <c:formatCode>General</c:formatCode>
                <c:ptCount val="4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</c:numCache>
            </c:numRef>
          </c:cat>
          <c:val>
            <c:numRef>
              <c:f>'South Africa'!$I$68:$I$107</c:f>
              <c:numCache>
                <c:formatCode>0%</c:formatCode>
                <c:ptCount val="40"/>
                <c:pt idx="0">
                  <c:v>6.1539999999999928E-2</c:v>
                </c:pt>
                <c:pt idx="1">
                  <c:v>5.8829999999999938E-2</c:v>
                </c:pt>
                <c:pt idx="2">
                  <c:v>5.6130000000000013E-2</c:v>
                </c:pt>
                <c:pt idx="3">
                  <c:v>5.3420000000000023E-2</c:v>
                </c:pt>
                <c:pt idx="4">
                  <c:v>5.0710000000000033E-2</c:v>
                </c:pt>
                <c:pt idx="5">
                  <c:v>4.7999999999999932E-2</c:v>
                </c:pt>
                <c:pt idx="6">
                  <c:v>4.5289999999999941E-2</c:v>
                </c:pt>
                <c:pt idx="7">
                  <c:v>4.2579999999999951E-2</c:v>
                </c:pt>
                <c:pt idx="8">
                  <c:v>3.9869999999999961E-2</c:v>
                </c:pt>
                <c:pt idx="9">
                  <c:v>3.7159999999999971E-2</c:v>
                </c:pt>
                <c:pt idx="10">
                  <c:v>3.4779999999999922E-2</c:v>
                </c:pt>
                <c:pt idx="11">
                  <c:v>3.7950000000000039E-2</c:v>
                </c:pt>
                <c:pt idx="12">
                  <c:v>4.113E-2</c:v>
                </c:pt>
                <c:pt idx="13">
                  <c:v>4.4300000000000117E-2</c:v>
                </c:pt>
                <c:pt idx="14">
                  <c:v>4.7480000000000078E-2</c:v>
                </c:pt>
                <c:pt idx="15">
                  <c:v>5.0660000000000038E-2</c:v>
                </c:pt>
                <c:pt idx="16">
                  <c:v>5.3829999999999933E-2</c:v>
                </c:pt>
                <c:pt idx="17">
                  <c:v>5.7009999999999894E-2</c:v>
                </c:pt>
                <c:pt idx="18">
                  <c:v>6.0180000000000011E-2</c:v>
                </c:pt>
                <c:pt idx="19">
                  <c:v>8.0490000000000061E-2</c:v>
                </c:pt>
                <c:pt idx="20">
                  <c:v>0.13421000000000005</c:v>
                </c:pt>
                <c:pt idx="21">
                  <c:v>0.15939999999999999</c:v>
                </c:pt>
                <c:pt idx="22">
                  <c:v>0.15983999999999998</c:v>
                </c:pt>
                <c:pt idx="23">
                  <c:v>0.16027000000000002</c:v>
                </c:pt>
                <c:pt idx="24">
                  <c:v>0.16071000000000002</c:v>
                </c:pt>
                <c:pt idx="25">
                  <c:v>0.16114000000000006</c:v>
                </c:pt>
                <c:pt idx="26">
                  <c:v>0.16156999999999999</c:v>
                </c:pt>
                <c:pt idx="27">
                  <c:v>0.16200999999999999</c:v>
                </c:pt>
                <c:pt idx="28">
                  <c:v>0.16244000000000003</c:v>
                </c:pt>
                <c:pt idx="29">
                  <c:v>0.16287999999999991</c:v>
                </c:pt>
                <c:pt idx="30">
                  <c:v>0.16331000000000007</c:v>
                </c:pt>
                <c:pt idx="31">
                  <c:v>0.16374999999999995</c:v>
                </c:pt>
                <c:pt idx="32">
                  <c:v>0.1641800000000001</c:v>
                </c:pt>
                <c:pt idx="33">
                  <c:v>0.16461999999999999</c:v>
                </c:pt>
                <c:pt idx="34">
                  <c:v>0.16504999999999992</c:v>
                </c:pt>
                <c:pt idx="35">
                  <c:v>0.16548000000000007</c:v>
                </c:pt>
                <c:pt idx="36">
                  <c:v>0.16591999999999996</c:v>
                </c:pt>
                <c:pt idx="37">
                  <c:v>0.15444999999999998</c:v>
                </c:pt>
                <c:pt idx="38">
                  <c:v>0.13525999999999994</c:v>
                </c:pt>
                <c:pt idx="39">
                  <c:v>6.9830000000000059E-2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DA9-BD00-172CCB7EF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95983"/>
        <c:axId val="1494614095"/>
      </c:areaChart>
      <c:catAx>
        <c:axId val="115769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614095"/>
        <c:crosses val="autoZero"/>
        <c:auto val="1"/>
        <c:lblAlgn val="ctr"/>
        <c:lblOffset val="100"/>
        <c:noMultiLvlLbl val="0"/>
      </c:catAx>
      <c:valAx>
        <c:axId val="1494614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69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6"/>
          <c:order val="0"/>
          <c:tx>
            <c:strRef>
              <c:f>Spain!$C$36</c:f>
              <c:strCache>
                <c:ptCount val="1"/>
                <c:pt idx="0">
                  <c:v> B&amp;C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Spain!$B$37:$B$65</c:f>
              <c:numCache>
                <c:formatCode>@</c:formatCode>
                <c:ptCount val="29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</c:numCache>
            </c:numRef>
          </c:cat>
          <c:val>
            <c:numRef>
              <c:f>Spain!$C$37:$C$65</c:f>
              <c:numCache>
                <c:formatCode>0%</c:formatCode>
                <c:ptCount val="29"/>
                <c:pt idx="0">
                  <c:v>0.23495999999999997</c:v>
                </c:pt>
                <c:pt idx="1">
                  <c:v>0.21181999999999998</c:v>
                </c:pt>
                <c:pt idx="2">
                  <c:v>0.22213999999999998</c:v>
                </c:pt>
                <c:pt idx="3">
                  <c:v>0.21263000000000001</c:v>
                </c:pt>
                <c:pt idx="4">
                  <c:v>0.20763000000000001</c:v>
                </c:pt>
                <c:pt idx="5">
                  <c:v>0.21661999999999998</c:v>
                </c:pt>
                <c:pt idx="6">
                  <c:v>0.22562000000000001</c:v>
                </c:pt>
                <c:pt idx="7">
                  <c:v>0.24286000000000002</c:v>
                </c:pt>
                <c:pt idx="8">
                  <c:v>0.26495000000000002</c:v>
                </c:pt>
                <c:pt idx="9">
                  <c:v>0.28704000000000002</c:v>
                </c:pt>
                <c:pt idx="10">
                  <c:v>0.29370999999999997</c:v>
                </c:pt>
                <c:pt idx="11">
                  <c:v>0.27983000000000002</c:v>
                </c:pt>
                <c:pt idx="12">
                  <c:v>0.30187000000000003</c:v>
                </c:pt>
                <c:pt idx="13">
                  <c:v>0.29609000000000002</c:v>
                </c:pt>
                <c:pt idx="14">
                  <c:v>0.30997000000000002</c:v>
                </c:pt>
                <c:pt idx="15">
                  <c:v>0.30642999999999998</c:v>
                </c:pt>
                <c:pt idx="16">
                  <c:v>0.31183</c:v>
                </c:pt>
                <c:pt idx="17">
                  <c:v>0.31344</c:v>
                </c:pt>
                <c:pt idx="18">
                  <c:v>0.30757000000000001</c:v>
                </c:pt>
                <c:pt idx="19">
                  <c:v>0.32377</c:v>
                </c:pt>
                <c:pt idx="20">
                  <c:v>0.33341999999999999</c:v>
                </c:pt>
                <c:pt idx="21">
                  <c:v>0.34168999999999999</c:v>
                </c:pt>
                <c:pt idx="22">
                  <c:v>0.17925000000000002</c:v>
                </c:pt>
                <c:pt idx="23">
                  <c:v>0.10244999999999999</c:v>
                </c:pt>
                <c:pt idx="24">
                  <c:v>9.849999999999999E-2</c:v>
                </c:pt>
                <c:pt idx="25">
                  <c:v>6.3930000000000001E-2</c:v>
                </c:pt>
                <c:pt idx="26">
                  <c:v>5.525E-2</c:v>
                </c:pt>
                <c:pt idx="27">
                  <c:v>6.6849999999999993E-2</c:v>
                </c:pt>
                <c:pt idx="28">
                  <c:v>5.2400000000000002E-2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C-4EC1-B361-5A1D27B321F7}"/>
            </c:ext>
          </c:extLst>
        </c:ser>
        <c:ser>
          <c:idx val="5"/>
          <c:order val="1"/>
          <c:tx>
            <c:strRef>
              <c:f>Spain!$D$36</c:f>
              <c:strCache>
                <c:ptCount val="1"/>
                <c:pt idx="0">
                  <c:v>Trans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Spain!$B$37:$B$65</c:f>
              <c:numCache>
                <c:formatCode>@</c:formatCode>
                <c:ptCount val="29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</c:numCache>
            </c:numRef>
          </c:cat>
          <c:val>
            <c:numRef>
              <c:f>Spain!$D$37:$D$65</c:f>
              <c:numCache>
                <c:formatCode>0%</c:formatCode>
                <c:ptCount val="29"/>
                <c:pt idx="0">
                  <c:v>0.158</c:v>
                </c:pt>
                <c:pt idx="1">
                  <c:v>0.15555000000000002</c:v>
                </c:pt>
                <c:pt idx="2">
                  <c:v>0.14754000000000006</c:v>
                </c:pt>
                <c:pt idx="3">
                  <c:v>0.13602999999999998</c:v>
                </c:pt>
                <c:pt idx="4">
                  <c:v>0.13580000000000003</c:v>
                </c:pt>
                <c:pt idx="5">
                  <c:v>0.12681000000000003</c:v>
                </c:pt>
                <c:pt idx="6">
                  <c:v>0.11781000000000003</c:v>
                </c:pt>
                <c:pt idx="7">
                  <c:v>0.11503000000000001</c:v>
                </c:pt>
                <c:pt idx="8">
                  <c:v>0.10864000000000001</c:v>
                </c:pt>
                <c:pt idx="9">
                  <c:v>0.10225999999999999</c:v>
                </c:pt>
                <c:pt idx="10">
                  <c:v>0.11129000000000001</c:v>
                </c:pt>
                <c:pt idx="11">
                  <c:v>0.10471999999999998</c:v>
                </c:pt>
                <c:pt idx="12">
                  <c:v>9.3229999999999966E-2</c:v>
                </c:pt>
                <c:pt idx="13">
                  <c:v>0.11058</c:v>
                </c:pt>
                <c:pt idx="14">
                  <c:v>0.10826999999999998</c:v>
                </c:pt>
                <c:pt idx="15">
                  <c:v>9.6569999999999961E-2</c:v>
                </c:pt>
                <c:pt idx="16">
                  <c:v>9.267000000000003E-2</c:v>
                </c:pt>
                <c:pt idx="17">
                  <c:v>0.10841000000000001</c:v>
                </c:pt>
                <c:pt idx="18">
                  <c:v>9.672E-2</c:v>
                </c:pt>
                <c:pt idx="19">
                  <c:v>0.10774999999999998</c:v>
                </c:pt>
                <c:pt idx="20">
                  <c:v>0.11618000000000002</c:v>
                </c:pt>
                <c:pt idx="21">
                  <c:v>0.11755000000000003</c:v>
                </c:pt>
                <c:pt idx="22">
                  <c:v>0.14520999999999998</c:v>
                </c:pt>
                <c:pt idx="23">
                  <c:v>0.13671</c:v>
                </c:pt>
                <c:pt idx="24">
                  <c:v>0.14296999999999999</c:v>
                </c:pt>
                <c:pt idx="25">
                  <c:v>0.12457999999999998</c:v>
                </c:pt>
                <c:pt idx="26">
                  <c:v>0.12458</c:v>
                </c:pt>
                <c:pt idx="27">
                  <c:v>0.12133000000000002</c:v>
                </c:pt>
                <c:pt idx="28">
                  <c:v>0.14735999999999999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3C-4EC1-B361-5A1D27B321F7}"/>
            </c:ext>
          </c:extLst>
        </c:ser>
        <c:ser>
          <c:idx val="4"/>
          <c:order val="2"/>
          <c:tx>
            <c:strRef>
              <c:f>Spain!$E$36</c:f>
              <c:strCache>
                <c:ptCount val="1"/>
                <c:pt idx="0">
                  <c:v>C&amp;P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Spain!$B$37:$B$65</c:f>
              <c:numCache>
                <c:formatCode>@</c:formatCode>
                <c:ptCount val="29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</c:numCache>
            </c:numRef>
          </c:cat>
          <c:val>
            <c:numRef>
              <c:f>Spain!$E$37:$E$65</c:f>
              <c:numCache>
                <c:formatCode>0%</c:formatCode>
                <c:ptCount val="29"/>
                <c:pt idx="0">
                  <c:v>0.12219999999999999</c:v>
                </c:pt>
                <c:pt idx="1">
                  <c:v>0.12696999999999994</c:v>
                </c:pt>
                <c:pt idx="2">
                  <c:v>0.12691999999999992</c:v>
                </c:pt>
                <c:pt idx="3">
                  <c:v>0.13540999999999997</c:v>
                </c:pt>
                <c:pt idx="4">
                  <c:v>0.13755999999999993</c:v>
                </c:pt>
                <c:pt idx="5">
                  <c:v>0.13113</c:v>
                </c:pt>
                <c:pt idx="6">
                  <c:v>0.11570999999999998</c:v>
                </c:pt>
                <c:pt idx="7">
                  <c:v>0.12487999999999999</c:v>
                </c:pt>
                <c:pt idx="8">
                  <c:v>0.13399</c:v>
                </c:pt>
                <c:pt idx="9">
                  <c:v>0.13274</c:v>
                </c:pt>
                <c:pt idx="10">
                  <c:v>0.13149999999999998</c:v>
                </c:pt>
                <c:pt idx="11">
                  <c:v>0.13132000000000005</c:v>
                </c:pt>
                <c:pt idx="12">
                  <c:v>0.13271999999999998</c:v>
                </c:pt>
                <c:pt idx="13">
                  <c:v>0.13417000000000001</c:v>
                </c:pt>
                <c:pt idx="14">
                  <c:v>0.14962000000000003</c:v>
                </c:pt>
                <c:pt idx="15">
                  <c:v>0.18564</c:v>
                </c:pt>
                <c:pt idx="16">
                  <c:v>0.19543999999999997</c:v>
                </c:pt>
                <c:pt idx="17">
                  <c:v>0.17934999999999995</c:v>
                </c:pt>
                <c:pt idx="18">
                  <c:v>0.19030000000000002</c:v>
                </c:pt>
                <c:pt idx="19">
                  <c:v>0.17116999999999996</c:v>
                </c:pt>
                <c:pt idx="20">
                  <c:v>0.16600999999999999</c:v>
                </c:pt>
                <c:pt idx="21">
                  <c:v>0.16794000000000003</c:v>
                </c:pt>
                <c:pt idx="22">
                  <c:v>0.20483000000000004</c:v>
                </c:pt>
                <c:pt idx="23">
                  <c:v>0.27482000000000001</c:v>
                </c:pt>
                <c:pt idx="24">
                  <c:v>0.26755000000000001</c:v>
                </c:pt>
                <c:pt idx="25">
                  <c:v>0.29450000000000004</c:v>
                </c:pt>
                <c:pt idx="26">
                  <c:v>0.30318000000000001</c:v>
                </c:pt>
                <c:pt idx="27">
                  <c:v>0.30639999999999995</c:v>
                </c:pt>
                <c:pt idx="28">
                  <c:v>0.28550000000000003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3C-4EC1-B361-5A1D27B321F7}"/>
            </c:ext>
          </c:extLst>
        </c:ser>
        <c:ser>
          <c:idx val="3"/>
          <c:order val="3"/>
          <c:tx>
            <c:strRef>
              <c:f>Spain!$F$36</c:f>
              <c:strCache>
                <c:ptCount val="1"/>
                <c:pt idx="0">
                  <c:v> M&amp;E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Spain!$B$37:$B$65</c:f>
              <c:numCache>
                <c:formatCode>@</c:formatCode>
                <c:ptCount val="29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</c:numCache>
            </c:numRef>
          </c:cat>
          <c:val>
            <c:numRef>
              <c:f>Spain!$F$37:$F$65</c:f>
              <c:numCache>
                <c:formatCode>0%</c:formatCode>
                <c:ptCount val="29"/>
                <c:pt idx="0">
                  <c:v>8.0159999999999981E-2</c:v>
                </c:pt>
                <c:pt idx="1">
                  <c:v>8.073000000000001E-2</c:v>
                </c:pt>
                <c:pt idx="2">
                  <c:v>8.3320000000000005E-2</c:v>
                </c:pt>
                <c:pt idx="3">
                  <c:v>8.912000000000006E-2</c:v>
                </c:pt>
                <c:pt idx="4">
                  <c:v>7.8970000000000054E-2</c:v>
                </c:pt>
                <c:pt idx="5">
                  <c:v>3.7389999999999972E-2</c:v>
                </c:pt>
                <c:pt idx="6">
                  <c:v>5.4739999999999969E-2</c:v>
                </c:pt>
                <c:pt idx="7">
                  <c:v>4.4140000000000013E-2</c:v>
                </c:pt>
                <c:pt idx="8">
                  <c:v>5.0399999999999993E-2</c:v>
                </c:pt>
                <c:pt idx="9">
                  <c:v>4.9819999999999996E-2</c:v>
                </c:pt>
                <c:pt idx="10">
                  <c:v>5.5910000000000008E-2</c:v>
                </c:pt>
                <c:pt idx="11">
                  <c:v>6.7849999999999966E-2</c:v>
                </c:pt>
                <c:pt idx="12">
                  <c:v>5.8070000000000024E-2</c:v>
                </c:pt>
                <c:pt idx="13">
                  <c:v>5.4969999999999998E-2</c:v>
                </c:pt>
                <c:pt idx="14">
                  <c:v>6.1219999999999997E-2</c:v>
                </c:pt>
                <c:pt idx="15">
                  <c:v>3.1760000000000017E-2</c:v>
                </c:pt>
                <c:pt idx="16">
                  <c:v>2.9510000000000005E-2</c:v>
                </c:pt>
                <c:pt idx="17">
                  <c:v>2.1300000000000027E-2</c:v>
                </c:pt>
                <c:pt idx="18">
                  <c:v>3.286999999999999E-2</c:v>
                </c:pt>
                <c:pt idx="19">
                  <c:v>3.7850000000000036E-2</c:v>
                </c:pt>
                <c:pt idx="20">
                  <c:v>3.1870000000000044E-2</c:v>
                </c:pt>
                <c:pt idx="21">
                  <c:v>3.7959999999999924E-2</c:v>
                </c:pt>
                <c:pt idx="22">
                  <c:v>6.5489999999999993E-2</c:v>
                </c:pt>
                <c:pt idx="23">
                  <c:v>4.0129999999999978E-2</c:v>
                </c:pt>
                <c:pt idx="24">
                  <c:v>3.7370000000000021E-2</c:v>
                </c:pt>
                <c:pt idx="25">
                  <c:v>5.4819999999999994E-2</c:v>
                </c:pt>
                <c:pt idx="26">
                  <c:v>4.6149999999999948E-2</c:v>
                </c:pt>
                <c:pt idx="27">
                  <c:v>6.2510000000000052E-2</c:v>
                </c:pt>
                <c:pt idx="28">
                  <c:v>4.5659999999999951E-2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3C-4EC1-B361-5A1D27B321F7}"/>
            </c:ext>
          </c:extLst>
        </c:ser>
        <c:ser>
          <c:idx val="2"/>
          <c:order val="4"/>
          <c:tx>
            <c:strRef>
              <c:f>Spain!$G$36</c:f>
              <c:strCache>
                <c:ptCount val="1"/>
                <c:pt idx="0">
                  <c:v>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Spain!$B$37:$B$65</c:f>
              <c:numCache>
                <c:formatCode>@</c:formatCode>
                <c:ptCount val="29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</c:numCache>
            </c:numRef>
          </c:cat>
          <c:val>
            <c:numRef>
              <c:f>Spain!$G$37:$G$65</c:f>
              <c:numCache>
                <c:formatCode>0%</c:formatCode>
                <c:ptCount val="29"/>
                <c:pt idx="0">
                  <c:v>0.17603000000000008</c:v>
                </c:pt>
                <c:pt idx="1">
                  <c:v>0.19628000000000007</c:v>
                </c:pt>
                <c:pt idx="2">
                  <c:v>0.19009999999999999</c:v>
                </c:pt>
                <c:pt idx="3">
                  <c:v>0.16902</c:v>
                </c:pt>
                <c:pt idx="4">
                  <c:v>0.15085000000000001</c:v>
                </c:pt>
                <c:pt idx="5">
                  <c:v>0.20895999999999992</c:v>
                </c:pt>
                <c:pt idx="6">
                  <c:v>0.21798000000000009</c:v>
                </c:pt>
                <c:pt idx="7">
                  <c:v>0.20990999999999999</c:v>
                </c:pt>
                <c:pt idx="8">
                  <c:v>0.17090999999999995</c:v>
                </c:pt>
                <c:pt idx="9">
                  <c:v>0.16628999999999997</c:v>
                </c:pt>
                <c:pt idx="10">
                  <c:v>0.13882000000000005</c:v>
                </c:pt>
                <c:pt idx="11">
                  <c:v>0.13427999999999998</c:v>
                </c:pt>
                <c:pt idx="12">
                  <c:v>0.13317999999999997</c:v>
                </c:pt>
                <c:pt idx="13">
                  <c:v>0.13096999999999995</c:v>
                </c:pt>
                <c:pt idx="14">
                  <c:v>0.12028999999999997</c:v>
                </c:pt>
                <c:pt idx="15">
                  <c:v>0.11288000000000004</c:v>
                </c:pt>
                <c:pt idx="16">
                  <c:v>0.11771999999999999</c:v>
                </c:pt>
                <c:pt idx="17">
                  <c:v>0.14536000000000002</c:v>
                </c:pt>
                <c:pt idx="18">
                  <c:v>0.12612000000000001</c:v>
                </c:pt>
                <c:pt idx="19">
                  <c:v>0.11825000000000002</c:v>
                </c:pt>
                <c:pt idx="20">
                  <c:v>0.12637999999999991</c:v>
                </c:pt>
                <c:pt idx="21">
                  <c:v>0.1138600000000001</c:v>
                </c:pt>
                <c:pt idx="22">
                  <c:v>0.12342999999999997</c:v>
                </c:pt>
                <c:pt idx="23">
                  <c:v>0.14759</c:v>
                </c:pt>
                <c:pt idx="24">
                  <c:v>0.14208999999999997</c:v>
                </c:pt>
                <c:pt idx="25">
                  <c:v>9.0609999999999996E-2</c:v>
                </c:pt>
                <c:pt idx="26">
                  <c:v>9.0890000000000054E-2</c:v>
                </c:pt>
                <c:pt idx="27">
                  <c:v>7.7839999999999993E-2</c:v>
                </c:pt>
                <c:pt idx="28">
                  <c:v>9.1180000000000025E-2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3C-4EC1-B361-5A1D27B321F7}"/>
            </c:ext>
          </c:extLst>
        </c:ser>
        <c:ser>
          <c:idx val="1"/>
          <c:order val="5"/>
          <c:tx>
            <c:strRef>
              <c:f>Spain!$H$36</c:f>
              <c:strCache>
                <c:ptCount val="1"/>
                <c:pt idx="0">
                  <c:v>ConDur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Spain!$B$37:$B$65</c:f>
              <c:numCache>
                <c:formatCode>@</c:formatCode>
                <c:ptCount val="29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</c:numCache>
            </c:numRef>
          </c:cat>
          <c:val>
            <c:numRef>
              <c:f>Spain!$H$37:$H$65</c:f>
              <c:numCache>
                <c:formatCode>0%</c:formatCode>
                <c:ptCount val="29"/>
                <c:pt idx="0">
                  <c:v>0.10461999999999989</c:v>
                </c:pt>
                <c:pt idx="1">
                  <c:v>0.12197999999999994</c:v>
                </c:pt>
                <c:pt idx="2">
                  <c:v>0.12661</c:v>
                </c:pt>
                <c:pt idx="3">
                  <c:v>0.1225999999999999</c:v>
                </c:pt>
                <c:pt idx="4">
                  <c:v>0.12218999999999994</c:v>
                </c:pt>
                <c:pt idx="5">
                  <c:v>0.11707000000000008</c:v>
                </c:pt>
                <c:pt idx="6">
                  <c:v>0.11272999999999996</c:v>
                </c:pt>
                <c:pt idx="7">
                  <c:v>0.11539999999999992</c:v>
                </c:pt>
                <c:pt idx="8">
                  <c:v>0.12998000000000004</c:v>
                </c:pt>
                <c:pt idx="9">
                  <c:v>0.12237999999999999</c:v>
                </c:pt>
                <c:pt idx="10">
                  <c:v>0.12912999999999997</c:v>
                </c:pt>
                <c:pt idx="11">
                  <c:v>0.13079000000000007</c:v>
                </c:pt>
                <c:pt idx="12">
                  <c:v>0.14067999999999997</c:v>
                </c:pt>
                <c:pt idx="13">
                  <c:v>0.15353999999999998</c:v>
                </c:pt>
                <c:pt idx="14">
                  <c:v>0.1598700000000001</c:v>
                </c:pt>
                <c:pt idx="15">
                  <c:v>0.19346999999999995</c:v>
                </c:pt>
                <c:pt idx="16">
                  <c:v>0.19372</c:v>
                </c:pt>
                <c:pt idx="17">
                  <c:v>0.18272000000000005</c:v>
                </c:pt>
                <c:pt idx="18">
                  <c:v>0.18211999999999989</c:v>
                </c:pt>
                <c:pt idx="19">
                  <c:v>0.16555999999999998</c:v>
                </c:pt>
                <c:pt idx="20">
                  <c:v>0.16591999999999998</c:v>
                </c:pt>
                <c:pt idx="21">
                  <c:v>0.17649000000000001</c:v>
                </c:pt>
                <c:pt idx="22">
                  <c:v>0.25347999999999998</c:v>
                </c:pt>
                <c:pt idx="23">
                  <c:v>0.25813000000000003</c:v>
                </c:pt>
                <c:pt idx="24">
                  <c:v>0.24664000000000003</c:v>
                </c:pt>
                <c:pt idx="25">
                  <c:v>0.27857999999999999</c:v>
                </c:pt>
                <c:pt idx="26">
                  <c:v>0.29133999999999993</c:v>
                </c:pt>
                <c:pt idx="27">
                  <c:v>0.30654999999999993</c:v>
                </c:pt>
                <c:pt idx="28">
                  <c:v>0.27865000000000001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3C-4EC1-B361-5A1D27B321F7}"/>
            </c:ext>
          </c:extLst>
        </c:ser>
        <c:ser>
          <c:idx val="0"/>
          <c:order val="6"/>
          <c:tx>
            <c:strRef>
              <c:f>Spain!$I$36</c:f>
              <c:strCache>
                <c:ptCount val="1"/>
                <c:pt idx="0">
                  <c:v> Others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Spain!$B$37:$B$65</c:f>
              <c:numCache>
                <c:formatCode>@</c:formatCode>
                <c:ptCount val="29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</c:numCache>
            </c:numRef>
          </c:cat>
          <c:val>
            <c:numRef>
              <c:f>Spain!$I$37:$I$65</c:f>
              <c:numCache>
                <c:formatCode>0%</c:formatCode>
                <c:ptCount val="29"/>
                <c:pt idx="0">
                  <c:v>0.12403000000000008</c:v>
                </c:pt>
                <c:pt idx="1">
                  <c:v>0.10667000000000004</c:v>
                </c:pt>
                <c:pt idx="2">
                  <c:v>0.10337000000000007</c:v>
                </c:pt>
                <c:pt idx="3">
                  <c:v>0.13519000000000003</c:v>
                </c:pt>
                <c:pt idx="4">
                  <c:v>0.16700000000000004</c:v>
                </c:pt>
                <c:pt idx="5">
                  <c:v>0.16201999999999994</c:v>
                </c:pt>
                <c:pt idx="6">
                  <c:v>0.15540999999999994</c:v>
                </c:pt>
                <c:pt idx="7">
                  <c:v>0.14778000000000002</c:v>
                </c:pt>
                <c:pt idx="8">
                  <c:v>0.14112999999999998</c:v>
                </c:pt>
                <c:pt idx="9">
                  <c:v>0.13946999999999998</c:v>
                </c:pt>
                <c:pt idx="10">
                  <c:v>0.13963999999999999</c:v>
                </c:pt>
                <c:pt idx="11">
                  <c:v>0.15120999999999996</c:v>
                </c:pt>
                <c:pt idx="12">
                  <c:v>0.1402500000000001</c:v>
                </c:pt>
                <c:pt idx="13">
                  <c:v>0.11968000000000001</c:v>
                </c:pt>
                <c:pt idx="14">
                  <c:v>9.0759999999999952E-2</c:v>
                </c:pt>
                <c:pt idx="15">
                  <c:v>7.3250000000000037E-2</c:v>
                </c:pt>
                <c:pt idx="16">
                  <c:v>5.9109999999999996E-2</c:v>
                </c:pt>
                <c:pt idx="17">
                  <c:v>4.9419999999999908E-2</c:v>
                </c:pt>
                <c:pt idx="18">
                  <c:v>6.4300000000000024E-2</c:v>
                </c:pt>
                <c:pt idx="19">
                  <c:v>7.5649999999999995E-2</c:v>
                </c:pt>
                <c:pt idx="20">
                  <c:v>6.0220000000000051E-2</c:v>
                </c:pt>
                <c:pt idx="21">
                  <c:v>4.4509999999999939E-2</c:v>
                </c:pt>
                <c:pt idx="22">
                  <c:v>2.8310000000000057E-2</c:v>
                </c:pt>
                <c:pt idx="23">
                  <c:v>4.0169999999999928E-2</c:v>
                </c:pt>
                <c:pt idx="24">
                  <c:v>6.4880000000000049E-2</c:v>
                </c:pt>
                <c:pt idx="25">
                  <c:v>9.2980000000000063E-2</c:v>
                </c:pt>
                <c:pt idx="26">
                  <c:v>8.8610000000000078E-2</c:v>
                </c:pt>
                <c:pt idx="27">
                  <c:v>5.8520000000000016E-2</c:v>
                </c:pt>
                <c:pt idx="28">
                  <c:v>9.9249999999999949E-2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3C-4EC1-B361-5A1D27B32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95983"/>
        <c:axId val="1494614095"/>
      </c:areaChart>
      <c:catAx>
        <c:axId val="115769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614095"/>
        <c:crosses val="autoZero"/>
        <c:auto val="1"/>
        <c:lblAlgn val="ctr"/>
        <c:lblOffset val="100"/>
        <c:noMultiLvlLbl val="0"/>
      </c:catAx>
      <c:valAx>
        <c:axId val="1494614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69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6"/>
          <c:order val="0"/>
          <c:tx>
            <c:strRef>
              <c:f>Switzerland!$C$46</c:f>
              <c:strCache>
                <c:ptCount val="1"/>
                <c:pt idx="0">
                  <c:v> B&amp;C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Switzerland!$B$47:$B$84</c:f>
              <c:numCache>
                <c:formatCode>General</c:formatCode>
                <c:ptCount val="38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</c:numCache>
            </c:numRef>
          </c:cat>
          <c:val>
            <c:numRef>
              <c:f>Switzerland!$C$47:$C$84</c:f>
              <c:numCache>
                <c:formatCode>0%</c:formatCode>
                <c:ptCount val="38"/>
                <c:pt idx="0">
                  <c:v>0.20599000000000001</c:v>
                </c:pt>
                <c:pt idx="1">
                  <c:v>0.23863000000000001</c:v>
                </c:pt>
                <c:pt idx="2">
                  <c:v>0.23698</c:v>
                </c:pt>
                <c:pt idx="3">
                  <c:v>0.23921000000000001</c:v>
                </c:pt>
                <c:pt idx="4">
                  <c:v>0.25074999999999997</c:v>
                </c:pt>
                <c:pt idx="5">
                  <c:v>0.25919000000000003</c:v>
                </c:pt>
                <c:pt idx="6">
                  <c:v>0.25688</c:v>
                </c:pt>
                <c:pt idx="7">
                  <c:v>0.26124999999999998</c:v>
                </c:pt>
                <c:pt idx="8">
                  <c:v>0.21281</c:v>
                </c:pt>
                <c:pt idx="9">
                  <c:v>0.21728999999999998</c:v>
                </c:pt>
                <c:pt idx="10">
                  <c:v>0.22849</c:v>
                </c:pt>
                <c:pt idx="11">
                  <c:v>0.19966</c:v>
                </c:pt>
                <c:pt idx="12">
                  <c:v>0.18151</c:v>
                </c:pt>
                <c:pt idx="13">
                  <c:v>0.17430000000000001</c:v>
                </c:pt>
                <c:pt idx="14">
                  <c:v>0.18382999999999999</c:v>
                </c:pt>
                <c:pt idx="15">
                  <c:v>0.20995</c:v>
                </c:pt>
                <c:pt idx="16">
                  <c:v>0.20244000000000001</c:v>
                </c:pt>
                <c:pt idx="17">
                  <c:v>0.20935999999999999</c:v>
                </c:pt>
                <c:pt idx="18">
                  <c:v>0.21628</c:v>
                </c:pt>
                <c:pt idx="19">
                  <c:v>0.19585999999999998</c:v>
                </c:pt>
                <c:pt idx="20">
                  <c:v>0.21329999999999999</c:v>
                </c:pt>
                <c:pt idx="21">
                  <c:v>0.23946999999999999</c:v>
                </c:pt>
                <c:pt idx="22">
                  <c:v>0.22628000000000001</c:v>
                </c:pt>
                <c:pt idx="23">
                  <c:v>0.22211999999999998</c:v>
                </c:pt>
                <c:pt idx="24">
                  <c:v>0.23365</c:v>
                </c:pt>
                <c:pt idx="25">
                  <c:v>0.24385000000000001</c:v>
                </c:pt>
                <c:pt idx="26">
                  <c:v>0.25373000000000001</c:v>
                </c:pt>
                <c:pt idx="27">
                  <c:v>0.25141999999999998</c:v>
                </c:pt>
                <c:pt idx="28">
                  <c:v>0.26539999999999997</c:v>
                </c:pt>
                <c:pt idx="29">
                  <c:v>0.28236</c:v>
                </c:pt>
                <c:pt idx="30">
                  <c:v>0.29388999999999998</c:v>
                </c:pt>
                <c:pt idx="31">
                  <c:v>0.25015999999999999</c:v>
                </c:pt>
                <c:pt idx="32">
                  <c:v>0.23094000000000001</c:v>
                </c:pt>
                <c:pt idx="33">
                  <c:v>0.20640999999999998</c:v>
                </c:pt>
                <c:pt idx="34">
                  <c:v>0.20640999999999998</c:v>
                </c:pt>
                <c:pt idx="35">
                  <c:v>0.20640999999999998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5-437F-9242-73FEC2FD0937}"/>
            </c:ext>
          </c:extLst>
        </c:ser>
        <c:ser>
          <c:idx val="5"/>
          <c:order val="1"/>
          <c:tx>
            <c:strRef>
              <c:f>Switzerland!$D$46</c:f>
              <c:strCache>
                <c:ptCount val="1"/>
                <c:pt idx="0">
                  <c:v>Trans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Switzerland!$B$47:$B$84</c:f>
              <c:numCache>
                <c:formatCode>General</c:formatCode>
                <c:ptCount val="38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</c:numCache>
            </c:numRef>
          </c:cat>
          <c:val>
            <c:numRef>
              <c:f>Switzerland!$D$47:$D$84</c:f>
              <c:numCache>
                <c:formatCode>0%</c:formatCode>
                <c:ptCount val="38"/>
                <c:pt idx="0">
                  <c:v>9.7779999999999992E-2</c:v>
                </c:pt>
                <c:pt idx="1">
                  <c:v>8.1290000000000015E-2</c:v>
                </c:pt>
                <c:pt idx="2">
                  <c:v>7.7029999999999987E-2</c:v>
                </c:pt>
                <c:pt idx="3">
                  <c:v>6.5830000000000014E-2</c:v>
                </c:pt>
                <c:pt idx="4">
                  <c:v>7.0150000000000046E-2</c:v>
                </c:pt>
                <c:pt idx="5">
                  <c:v>7.7559999999999962E-2</c:v>
                </c:pt>
                <c:pt idx="6">
                  <c:v>7.4869999999999978E-2</c:v>
                </c:pt>
                <c:pt idx="7">
                  <c:v>5.9480000000000005E-2</c:v>
                </c:pt>
                <c:pt idx="8">
                  <c:v>7.0500000000000007E-2</c:v>
                </c:pt>
                <c:pt idx="9">
                  <c:v>6.5940000000000012E-2</c:v>
                </c:pt>
                <c:pt idx="10">
                  <c:v>7.1220000000000006E-2</c:v>
                </c:pt>
                <c:pt idx="11">
                  <c:v>8.3379999999999968E-2</c:v>
                </c:pt>
                <c:pt idx="12">
                  <c:v>6.9330000000000003E-2</c:v>
                </c:pt>
                <c:pt idx="13">
                  <c:v>5.8599999999999992E-2</c:v>
                </c:pt>
                <c:pt idx="14">
                  <c:v>4.1679999999999995E-2</c:v>
                </c:pt>
                <c:pt idx="15">
                  <c:v>5.6570000000000002E-2</c:v>
                </c:pt>
                <c:pt idx="16">
                  <c:v>7.0669999999999997E-2</c:v>
                </c:pt>
                <c:pt idx="17">
                  <c:v>7.4110000000000009E-2</c:v>
                </c:pt>
                <c:pt idx="18">
                  <c:v>8.3990000000000009E-2</c:v>
                </c:pt>
                <c:pt idx="19">
                  <c:v>5.2510000000000015E-2</c:v>
                </c:pt>
                <c:pt idx="20">
                  <c:v>4.3580000000000008E-2</c:v>
                </c:pt>
                <c:pt idx="21">
                  <c:v>7.6270000000000018E-2</c:v>
                </c:pt>
                <c:pt idx="22">
                  <c:v>7.4560000000000001E-2</c:v>
                </c:pt>
                <c:pt idx="23">
                  <c:v>7.4110000000000009E-2</c:v>
                </c:pt>
                <c:pt idx="24">
                  <c:v>6.8850000000000022E-2</c:v>
                </c:pt>
                <c:pt idx="25">
                  <c:v>6.7109999999999989E-2</c:v>
                </c:pt>
                <c:pt idx="26">
                  <c:v>7.1639999999999981E-2</c:v>
                </c:pt>
                <c:pt idx="27">
                  <c:v>6.8189999999999987E-2</c:v>
                </c:pt>
                <c:pt idx="28">
                  <c:v>9.0559999999999974E-2</c:v>
                </c:pt>
                <c:pt idx="29">
                  <c:v>0.10482000000000002</c:v>
                </c:pt>
                <c:pt idx="30">
                  <c:v>8.7519999999999987E-2</c:v>
                </c:pt>
                <c:pt idx="31">
                  <c:v>9.2689999999999981E-2</c:v>
                </c:pt>
                <c:pt idx="32">
                  <c:v>0.10658000000000001</c:v>
                </c:pt>
                <c:pt idx="33">
                  <c:v>0.12579000000000001</c:v>
                </c:pt>
                <c:pt idx="34">
                  <c:v>0.12047000000000004</c:v>
                </c:pt>
                <c:pt idx="35">
                  <c:v>0.13138000000000005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15-437F-9242-73FEC2FD0937}"/>
            </c:ext>
          </c:extLst>
        </c:ser>
        <c:ser>
          <c:idx val="4"/>
          <c:order val="2"/>
          <c:tx>
            <c:strRef>
              <c:f>Switzerland!$E$46</c:f>
              <c:strCache>
                <c:ptCount val="1"/>
                <c:pt idx="0">
                  <c:v>C&amp;P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Switzerland!$B$47:$B$84</c:f>
              <c:numCache>
                <c:formatCode>General</c:formatCode>
                <c:ptCount val="38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</c:numCache>
            </c:numRef>
          </c:cat>
          <c:val>
            <c:numRef>
              <c:f>Switzerland!$E$47:$E$84</c:f>
              <c:numCache>
                <c:formatCode>0%</c:formatCode>
                <c:ptCount val="38"/>
                <c:pt idx="0">
                  <c:v>0.14724999999999999</c:v>
                </c:pt>
                <c:pt idx="1">
                  <c:v>0.15354999999999999</c:v>
                </c:pt>
                <c:pt idx="2">
                  <c:v>0.17675999999999997</c:v>
                </c:pt>
                <c:pt idx="3">
                  <c:v>0.20303000000000002</c:v>
                </c:pt>
                <c:pt idx="4">
                  <c:v>0.19636999999999993</c:v>
                </c:pt>
                <c:pt idx="5">
                  <c:v>0.18217000000000005</c:v>
                </c:pt>
                <c:pt idx="6">
                  <c:v>0.19417000000000001</c:v>
                </c:pt>
                <c:pt idx="7">
                  <c:v>0.24267000000000002</c:v>
                </c:pt>
                <c:pt idx="8">
                  <c:v>0.33793000000000006</c:v>
                </c:pt>
                <c:pt idx="9">
                  <c:v>0.36273000000000005</c:v>
                </c:pt>
                <c:pt idx="10">
                  <c:v>0.40704999999999997</c:v>
                </c:pt>
                <c:pt idx="11">
                  <c:v>0.40889999999999999</c:v>
                </c:pt>
                <c:pt idx="12">
                  <c:v>0.43463999999999997</c:v>
                </c:pt>
                <c:pt idx="13">
                  <c:v>0.47333999999999998</c:v>
                </c:pt>
                <c:pt idx="14">
                  <c:v>0.46023999999999998</c:v>
                </c:pt>
                <c:pt idx="15">
                  <c:v>0.26929999999999998</c:v>
                </c:pt>
                <c:pt idx="16">
                  <c:v>0.25157000000000002</c:v>
                </c:pt>
                <c:pt idx="17">
                  <c:v>0.25914000000000004</c:v>
                </c:pt>
                <c:pt idx="18">
                  <c:v>0.23079999999999998</c:v>
                </c:pt>
                <c:pt idx="19">
                  <c:v>0.21163999999999997</c:v>
                </c:pt>
                <c:pt idx="20">
                  <c:v>0.20657999999999999</c:v>
                </c:pt>
                <c:pt idx="21">
                  <c:v>0.18562000000000001</c:v>
                </c:pt>
                <c:pt idx="22">
                  <c:v>0.18644000000000002</c:v>
                </c:pt>
                <c:pt idx="23">
                  <c:v>0.17230999999999999</c:v>
                </c:pt>
                <c:pt idx="24">
                  <c:v>0.16595999999999997</c:v>
                </c:pt>
                <c:pt idx="25">
                  <c:v>0.16124999999999998</c:v>
                </c:pt>
                <c:pt idx="26">
                  <c:v>0.16299</c:v>
                </c:pt>
                <c:pt idx="27">
                  <c:v>0.16011000000000003</c:v>
                </c:pt>
                <c:pt idx="28">
                  <c:v>0.13902</c:v>
                </c:pt>
                <c:pt idx="29">
                  <c:v>0.13104999999999997</c:v>
                </c:pt>
                <c:pt idx="30">
                  <c:v>0.12913000000000005</c:v>
                </c:pt>
                <c:pt idx="31">
                  <c:v>0.14558000000000007</c:v>
                </c:pt>
                <c:pt idx="32">
                  <c:v>0.13275999999999996</c:v>
                </c:pt>
                <c:pt idx="33">
                  <c:v>0.13066000000000003</c:v>
                </c:pt>
                <c:pt idx="34">
                  <c:v>0.15038999999999994</c:v>
                </c:pt>
                <c:pt idx="35">
                  <c:v>0.15389999999999993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15-437F-9242-73FEC2FD0937}"/>
            </c:ext>
          </c:extLst>
        </c:ser>
        <c:ser>
          <c:idx val="3"/>
          <c:order val="3"/>
          <c:tx>
            <c:strRef>
              <c:f>Switzerland!$F$46</c:f>
              <c:strCache>
                <c:ptCount val="1"/>
                <c:pt idx="0">
                  <c:v> M&amp;E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Switzerland!$B$47:$B$84</c:f>
              <c:numCache>
                <c:formatCode>General</c:formatCode>
                <c:ptCount val="38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</c:numCache>
            </c:numRef>
          </c:cat>
          <c:val>
            <c:numRef>
              <c:f>Switzerland!$F$47:$F$84</c:f>
              <c:numCache>
                <c:formatCode>0%</c:formatCode>
                <c:ptCount val="38"/>
                <c:pt idx="0">
                  <c:v>0.25054999999999999</c:v>
                </c:pt>
                <c:pt idx="1">
                  <c:v>0.25618999999999992</c:v>
                </c:pt>
                <c:pt idx="2">
                  <c:v>0.22304000000000002</c:v>
                </c:pt>
                <c:pt idx="3">
                  <c:v>0.19067999999999999</c:v>
                </c:pt>
                <c:pt idx="4">
                  <c:v>0.18839999999999996</c:v>
                </c:pt>
                <c:pt idx="5">
                  <c:v>0.20451999999999992</c:v>
                </c:pt>
                <c:pt idx="6">
                  <c:v>0.19049999999999997</c:v>
                </c:pt>
                <c:pt idx="7">
                  <c:v>0.15301999999999993</c:v>
                </c:pt>
                <c:pt idx="8">
                  <c:v>0.15378999999999998</c:v>
                </c:pt>
                <c:pt idx="9">
                  <c:v>0.15765999999999991</c:v>
                </c:pt>
                <c:pt idx="10">
                  <c:v>0.11391999999999997</c:v>
                </c:pt>
                <c:pt idx="11">
                  <c:v>0.12412999999999996</c:v>
                </c:pt>
                <c:pt idx="12">
                  <c:v>0.14185000000000003</c:v>
                </c:pt>
                <c:pt idx="13">
                  <c:v>0.13757000000000005</c:v>
                </c:pt>
                <c:pt idx="14">
                  <c:v>6.2879999999999964E-2</c:v>
                </c:pt>
                <c:pt idx="15">
                  <c:v>0.12418</c:v>
                </c:pt>
                <c:pt idx="16">
                  <c:v>0.13762999999999992</c:v>
                </c:pt>
                <c:pt idx="17">
                  <c:v>0.10722999999999992</c:v>
                </c:pt>
                <c:pt idx="18">
                  <c:v>9.6660000000000038E-2</c:v>
                </c:pt>
                <c:pt idx="19">
                  <c:v>0.12850999999999999</c:v>
                </c:pt>
                <c:pt idx="20">
                  <c:v>0.16022000000000006</c:v>
                </c:pt>
                <c:pt idx="21">
                  <c:v>0.15835999999999992</c:v>
                </c:pt>
                <c:pt idx="22">
                  <c:v>0.15423999999999999</c:v>
                </c:pt>
                <c:pt idx="23">
                  <c:v>0.16822999999999999</c:v>
                </c:pt>
                <c:pt idx="24">
                  <c:v>0.16600000000000001</c:v>
                </c:pt>
                <c:pt idx="25">
                  <c:v>0.16605000000000003</c:v>
                </c:pt>
                <c:pt idx="26">
                  <c:v>0.16835999999999998</c:v>
                </c:pt>
                <c:pt idx="27">
                  <c:v>0.16546</c:v>
                </c:pt>
                <c:pt idx="28">
                  <c:v>0.17065999999999995</c:v>
                </c:pt>
                <c:pt idx="29">
                  <c:v>0.16902999999999999</c:v>
                </c:pt>
                <c:pt idx="30">
                  <c:v>0.1525</c:v>
                </c:pt>
                <c:pt idx="31">
                  <c:v>0.14852999999999994</c:v>
                </c:pt>
                <c:pt idx="32">
                  <c:v>0.18051999999999999</c:v>
                </c:pt>
                <c:pt idx="33">
                  <c:v>0.17950999999999995</c:v>
                </c:pt>
                <c:pt idx="34">
                  <c:v>0.18759000000000006</c:v>
                </c:pt>
                <c:pt idx="35">
                  <c:v>0.18299000000000007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15-437F-9242-73FEC2FD0937}"/>
            </c:ext>
          </c:extLst>
        </c:ser>
        <c:ser>
          <c:idx val="2"/>
          <c:order val="4"/>
          <c:tx>
            <c:strRef>
              <c:f>Switzerland!$G$46</c:f>
              <c:strCache>
                <c:ptCount val="1"/>
                <c:pt idx="0">
                  <c:v>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Switzerland!$B$47:$B$84</c:f>
              <c:numCache>
                <c:formatCode>General</c:formatCode>
                <c:ptCount val="38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</c:numCache>
            </c:numRef>
          </c:cat>
          <c:val>
            <c:numRef>
              <c:f>Switzerland!$G$47:$G$84</c:f>
              <c:numCache>
                <c:formatCode>0%</c:formatCode>
                <c:ptCount val="38"/>
                <c:pt idx="0">
                  <c:v>0.14502999999999999</c:v>
                </c:pt>
                <c:pt idx="1">
                  <c:v>0.10870000000000005</c:v>
                </c:pt>
                <c:pt idx="2">
                  <c:v>0.11522999999999996</c:v>
                </c:pt>
                <c:pt idx="3">
                  <c:v>0.11874999999999999</c:v>
                </c:pt>
                <c:pt idx="4">
                  <c:v>0.10478000000000008</c:v>
                </c:pt>
                <c:pt idx="5">
                  <c:v>9.0970000000000079E-2</c:v>
                </c:pt>
                <c:pt idx="6">
                  <c:v>9.5679999999999973E-2</c:v>
                </c:pt>
                <c:pt idx="7">
                  <c:v>0.12410000000000011</c:v>
                </c:pt>
                <c:pt idx="8">
                  <c:v>9.0939999999999938E-2</c:v>
                </c:pt>
                <c:pt idx="9">
                  <c:v>7.9010000000000108E-2</c:v>
                </c:pt>
                <c:pt idx="10">
                  <c:v>7.7280000000000085E-2</c:v>
                </c:pt>
                <c:pt idx="11">
                  <c:v>7.0730000000000071E-2</c:v>
                </c:pt>
                <c:pt idx="12">
                  <c:v>7.9239999999999922E-2</c:v>
                </c:pt>
                <c:pt idx="13">
                  <c:v>6.7810000000000065E-2</c:v>
                </c:pt>
                <c:pt idx="14">
                  <c:v>0.10917000000000002</c:v>
                </c:pt>
                <c:pt idx="15">
                  <c:v>0.10641999999999996</c:v>
                </c:pt>
                <c:pt idx="16">
                  <c:v>0.11725000000000009</c:v>
                </c:pt>
                <c:pt idx="17">
                  <c:v>0.11044000000000011</c:v>
                </c:pt>
                <c:pt idx="18">
                  <c:v>0.12966</c:v>
                </c:pt>
                <c:pt idx="19">
                  <c:v>0.17354000000000006</c:v>
                </c:pt>
                <c:pt idx="20">
                  <c:v>0.16606000000000001</c:v>
                </c:pt>
                <c:pt idx="21">
                  <c:v>0.17400000000000004</c:v>
                </c:pt>
                <c:pt idx="22">
                  <c:v>0.16254999999999994</c:v>
                </c:pt>
                <c:pt idx="23">
                  <c:v>0.15267999999999993</c:v>
                </c:pt>
                <c:pt idx="24">
                  <c:v>0.15242000000000006</c:v>
                </c:pt>
                <c:pt idx="25">
                  <c:v>0.15699000000000005</c:v>
                </c:pt>
                <c:pt idx="26">
                  <c:v>0.16119</c:v>
                </c:pt>
                <c:pt idx="27">
                  <c:v>0.16120000000000004</c:v>
                </c:pt>
                <c:pt idx="28">
                  <c:v>0.16258000000000009</c:v>
                </c:pt>
                <c:pt idx="29">
                  <c:v>0.16403000000000006</c:v>
                </c:pt>
                <c:pt idx="30">
                  <c:v>0.16810000000000003</c:v>
                </c:pt>
                <c:pt idx="31">
                  <c:v>0.18403999999999995</c:v>
                </c:pt>
                <c:pt idx="32">
                  <c:v>0.20451000000000008</c:v>
                </c:pt>
                <c:pt idx="33">
                  <c:v>0.18295000000000003</c:v>
                </c:pt>
                <c:pt idx="34">
                  <c:v>0.18778999999999996</c:v>
                </c:pt>
                <c:pt idx="35">
                  <c:v>0.17060000000000003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15-437F-9242-73FEC2FD0937}"/>
            </c:ext>
          </c:extLst>
        </c:ser>
        <c:ser>
          <c:idx val="1"/>
          <c:order val="5"/>
          <c:tx>
            <c:strRef>
              <c:f>Switzerland!$H$46</c:f>
              <c:strCache>
                <c:ptCount val="1"/>
                <c:pt idx="0">
                  <c:v>ConDur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Switzerland!$B$47:$B$84</c:f>
              <c:numCache>
                <c:formatCode>General</c:formatCode>
                <c:ptCount val="38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</c:numCache>
            </c:numRef>
          </c:cat>
          <c:val>
            <c:numRef>
              <c:f>Switzerland!$H$47:$H$84</c:f>
              <c:numCache>
                <c:formatCode>0%</c:formatCode>
                <c:ptCount val="38"/>
                <c:pt idx="0">
                  <c:v>8.0460000000000059E-2</c:v>
                </c:pt>
                <c:pt idx="1">
                  <c:v>7.9470000000000027E-2</c:v>
                </c:pt>
                <c:pt idx="2">
                  <c:v>7.9560000000000033E-2</c:v>
                </c:pt>
                <c:pt idx="3">
                  <c:v>8.0600000000000019E-2</c:v>
                </c:pt>
                <c:pt idx="4">
                  <c:v>8.030000000000001E-2</c:v>
                </c:pt>
                <c:pt idx="5">
                  <c:v>8.0949999999999994E-2</c:v>
                </c:pt>
                <c:pt idx="6">
                  <c:v>7.5080000000000091E-2</c:v>
                </c:pt>
                <c:pt idx="7">
                  <c:v>7.4629999999999933E-2</c:v>
                </c:pt>
                <c:pt idx="8">
                  <c:v>7.1740000000000068E-2</c:v>
                </c:pt>
                <c:pt idx="9">
                  <c:v>6.405000000000001E-2</c:v>
                </c:pt>
                <c:pt idx="10">
                  <c:v>5.7049999999999983E-2</c:v>
                </c:pt>
                <c:pt idx="11">
                  <c:v>6.3589999999999952E-2</c:v>
                </c:pt>
                <c:pt idx="12">
                  <c:v>6.2530000000000002E-2</c:v>
                </c:pt>
                <c:pt idx="13">
                  <c:v>8.3839999999999998E-2</c:v>
                </c:pt>
                <c:pt idx="14">
                  <c:v>0.13146000000000002</c:v>
                </c:pt>
                <c:pt idx="15">
                  <c:v>0.18781000000000006</c:v>
                </c:pt>
                <c:pt idx="16">
                  <c:v>3.170000000000002E-2</c:v>
                </c:pt>
                <c:pt idx="17">
                  <c:v>4.0599999999999879E-2</c:v>
                </c:pt>
                <c:pt idx="18">
                  <c:v>3.3109999999999931E-2</c:v>
                </c:pt>
                <c:pt idx="19">
                  <c:v>4.0109999999999958E-2</c:v>
                </c:pt>
                <c:pt idx="20">
                  <c:v>4.716999999999999E-2</c:v>
                </c:pt>
                <c:pt idx="21">
                  <c:v>3.9749999999999945E-2</c:v>
                </c:pt>
                <c:pt idx="22">
                  <c:v>3.1890000000000071E-2</c:v>
                </c:pt>
                <c:pt idx="23">
                  <c:v>2.8460000000000037E-2</c:v>
                </c:pt>
                <c:pt idx="24">
                  <c:v>3.1029999999999943E-2</c:v>
                </c:pt>
                <c:pt idx="25">
                  <c:v>2.402000000000001E-2</c:v>
                </c:pt>
                <c:pt idx="26">
                  <c:v>2.6869999999999977E-2</c:v>
                </c:pt>
                <c:pt idx="27">
                  <c:v>2.6859999999999929E-2</c:v>
                </c:pt>
                <c:pt idx="28">
                  <c:v>2.7219999999999942E-2</c:v>
                </c:pt>
                <c:pt idx="29">
                  <c:v>4.0390000000000016E-2</c:v>
                </c:pt>
                <c:pt idx="30">
                  <c:v>3.8599999999999995E-2</c:v>
                </c:pt>
                <c:pt idx="31">
                  <c:v>4.1550000000000011E-2</c:v>
                </c:pt>
                <c:pt idx="32">
                  <c:v>3.8799999999999953E-2</c:v>
                </c:pt>
                <c:pt idx="33">
                  <c:v>3.8800000000000098E-2</c:v>
                </c:pt>
                <c:pt idx="34">
                  <c:v>3.472999999999999E-2</c:v>
                </c:pt>
                <c:pt idx="35">
                  <c:v>3.286999999999992E-2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15-437F-9242-73FEC2FD0937}"/>
            </c:ext>
          </c:extLst>
        </c:ser>
        <c:ser>
          <c:idx val="0"/>
          <c:order val="6"/>
          <c:tx>
            <c:strRef>
              <c:f>Switzerland!$I$46</c:f>
              <c:strCache>
                <c:ptCount val="1"/>
                <c:pt idx="0">
                  <c:v> Others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Switzerland!$B$47:$B$84</c:f>
              <c:numCache>
                <c:formatCode>General</c:formatCode>
                <c:ptCount val="38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</c:numCache>
            </c:numRef>
          </c:cat>
          <c:val>
            <c:numRef>
              <c:f>Switzerland!$I$47:$I$84</c:f>
              <c:numCache>
                <c:formatCode>0%</c:formatCode>
                <c:ptCount val="38"/>
                <c:pt idx="0">
                  <c:v>7.2940000000000005E-2</c:v>
                </c:pt>
                <c:pt idx="1">
                  <c:v>8.2169999999999965E-2</c:v>
                </c:pt>
                <c:pt idx="2">
                  <c:v>9.1400000000000037E-2</c:v>
                </c:pt>
                <c:pt idx="3">
                  <c:v>0.10189999999999999</c:v>
                </c:pt>
                <c:pt idx="4">
                  <c:v>0.10924999999999996</c:v>
                </c:pt>
                <c:pt idx="5">
                  <c:v>0.10463999999999996</c:v>
                </c:pt>
                <c:pt idx="6">
                  <c:v>0.11281999999999992</c:v>
                </c:pt>
                <c:pt idx="7">
                  <c:v>8.4849999999999981E-2</c:v>
                </c:pt>
                <c:pt idx="8">
                  <c:v>6.2289999999999957E-2</c:v>
                </c:pt>
                <c:pt idx="9">
                  <c:v>5.3319999999999923E-2</c:v>
                </c:pt>
                <c:pt idx="10">
                  <c:v>4.4989999999999974E-2</c:v>
                </c:pt>
                <c:pt idx="11">
                  <c:v>4.9609999999999932E-2</c:v>
                </c:pt>
                <c:pt idx="12">
                  <c:v>3.0900000000000039E-2</c:v>
                </c:pt>
                <c:pt idx="13">
                  <c:v>4.5399999999999885E-3</c:v>
                </c:pt>
                <c:pt idx="14">
                  <c:v>1.0739999999999972E-2</c:v>
                </c:pt>
                <c:pt idx="15">
                  <c:v>4.5769999999999977E-2</c:v>
                </c:pt>
                <c:pt idx="16">
                  <c:v>0.18873999999999991</c:v>
                </c:pt>
                <c:pt idx="17">
                  <c:v>0.19912000000000007</c:v>
                </c:pt>
                <c:pt idx="18">
                  <c:v>0.20950000000000002</c:v>
                </c:pt>
                <c:pt idx="19">
                  <c:v>0.19783000000000006</c:v>
                </c:pt>
                <c:pt idx="20">
                  <c:v>0.16308999999999996</c:v>
                </c:pt>
                <c:pt idx="21">
                  <c:v>0.12653000000000003</c:v>
                </c:pt>
                <c:pt idx="22">
                  <c:v>0.16403999999999996</c:v>
                </c:pt>
                <c:pt idx="23">
                  <c:v>0.18209000000000009</c:v>
                </c:pt>
                <c:pt idx="24">
                  <c:v>0.18209000000000009</c:v>
                </c:pt>
                <c:pt idx="25">
                  <c:v>0.18072999999999995</c:v>
                </c:pt>
                <c:pt idx="26">
                  <c:v>0.15522000000000002</c:v>
                </c:pt>
                <c:pt idx="27">
                  <c:v>0.16676000000000002</c:v>
                </c:pt>
                <c:pt idx="28">
                  <c:v>0.14456000000000002</c:v>
                </c:pt>
                <c:pt idx="29">
                  <c:v>0.10831999999999997</c:v>
                </c:pt>
                <c:pt idx="30">
                  <c:v>0.13025999999999993</c:v>
                </c:pt>
                <c:pt idx="31">
                  <c:v>0.13745000000000007</c:v>
                </c:pt>
                <c:pt idx="32">
                  <c:v>0.10589000000000004</c:v>
                </c:pt>
                <c:pt idx="33">
                  <c:v>0.13587999999999989</c:v>
                </c:pt>
                <c:pt idx="34">
                  <c:v>0.11262000000000005</c:v>
                </c:pt>
                <c:pt idx="35">
                  <c:v>0.12185000000000001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15-437F-9242-73FEC2FD0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95983"/>
        <c:axId val="1494614095"/>
      </c:areaChart>
      <c:catAx>
        <c:axId val="115769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614095"/>
        <c:crosses val="autoZero"/>
        <c:auto val="1"/>
        <c:lblAlgn val="ctr"/>
        <c:lblOffset val="100"/>
        <c:noMultiLvlLbl val="0"/>
      </c:catAx>
      <c:valAx>
        <c:axId val="1494614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69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6"/>
          <c:order val="0"/>
          <c:tx>
            <c:strRef>
              <c:f>U.K.!$C$45</c:f>
              <c:strCache>
                <c:ptCount val="1"/>
                <c:pt idx="0">
                  <c:v> B&amp;C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U.K.!$B$46:$B$83</c:f>
              <c:numCache>
                <c:formatCode>General</c:formatCode>
                <c:ptCount val="38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</c:numCache>
            </c:numRef>
          </c:cat>
          <c:val>
            <c:numRef>
              <c:f>U.K.!$C$46:$C$83</c:f>
              <c:numCache>
                <c:formatCode>0%</c:formatCode>
                <c:ptCount val="38"/>
                <c:pt idx="0">
                  <c:v>9.01E-2</c:v>
                </c:pt>
                <c:pt idx="1">
                  <c:v>8.7809999999999999E-2</c:v>
                </c:pt>
                <c:pt idx="2">
                  <c:v>9.0859999999999996E-2</c:v>
                </c:pt>
                <c:pt idx="3">
                  <c:v>9.3200000000000005E-2</c:v>
                </c:pt>
                <c:pt idx="4">
                  <c:v>9.1120000000000007E-2</c:v>
                </c:pt>
                <c:pt idx="5">
                  <c:v>8.9039999999999994E-2</c:v>
                </c:pt>
                <c:pt idx="6">
                  <c:v>8.6319999999999994E-2</c:v>
                </c:pt>
                <c:pt idx="7">
                  <c:v>8.2500000000000004E-2</c:v>
                </c:pt>
                <c:pt idx="8">
                  <c:v>8.1869999999999998E-2</c:v>
                </c:pt>
                <c:pt idx="9">
                  <c:v>8.2379999999999995E-2</c:v>
                </c:pt>
                <c:pt idx="10">
                  <c:v>9.2880000000000004E-2</c:v>
                </c:pt>
                <c:pt idx="11">
                  <c:v>0.10339000000000001</c:v>
                </c:pt>
                <c:pt idx="12">
                  <c:v>0.11388999999999999</c:v>
                </c:pt>
                <c:pt idx="13">
                  <c:v>0.11888</c:v>
                </c:pt>
                <c:pt idx="14">
                  <c:v>0.12235</c:v>
                </c:pt>
                <c:pt idx="15">
                  <c:v>0.12006</c:v>
                </c:pt>
                <c:pt idx="16">
                  <c:v>0.13045999999999999</c:v>
                </c:pt>
                <c:pt idx="17">
                  <c:v>0.14191999999999999</c:v>
                </c:pt>
                <c:pt idx="18">
                  <c:v>0.15397</c:v>
                </c:pt>
                <c:pt idx="19">
                  <c:v>0.17052</c:v>
                </c:pt>
                <c:pt idx="20">
                  <c:v>0.18706</c:v>
                </c:pt>
                <c:pt idx="21">
                  <c:v>0.21821000000000002</c:v>
                </c:pt>
                <c:pt idx="22">
                  <c:v>0.21078</c:v>
                </c:pt>
                <c:pt idx="23">
                  <c:v>0.19309000000000001</c:v>
                </c:pt>
                <c:pt idx="24">
                  <c:v>0.20225000000000001</c:v>
                </c:pt>
                <c:pt idx="25">
                  <c:v>0.20993999999999999</c:v>
                </c:pt>
                <c:pt idx="26">
                  <c:v>0.21711</c:v>
                </c:pt>
                <c:pt idx="27">
                  <c:v>0.23784</c:v>
                </c:pt>
                <c:pt idx="28">
                  <c:v>0.22913</c:v>
                </c:pt>
                <c:pt idx="29">
                  <c:v>0.23327000000000001</c:v>
                </c:pt>
                <c:pt idx="30">
                  <c:v>0.19129000000000002</c:v>
                </c:pt>
                <c:pt idx="31">
                  <c:v>0.17729</c:v>
                </c:pt>
                <c:pt idx="32">
                  <c:v>0.16329000000000002</c:v>
                </c:pt>
                <c:pt idx="33">
                  <c:v>0.16082000000000002</c:v>
                </c:pt>
                <c:pt idx="34">
                  <c:v>0.16268999999999997</c:v>
                </c:pt>
                <c:pt idx="35">
                  <c:v>0.21309999999999998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3-445F-8E28-4C26C7CDAF2F}"/>
            </c:ext>
          </c:extLst>
        </c:ser>
        <c:ser>
          <c:idx val="5"/>
          <c:order val="1"/>
          <c:tx>
            <c:strRef>
              <c:f>U.K.!$D$45</c:f>
              <c:strCache>
                <c:ptCount val="1"/>
                <c:pt idx="0">
                  <c:v>Trans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U.K.!$B$46:$B$83</c:f>
              <c:numCache>
                <c:formatCode>General</c:formatCode>
                <c:ptCount val="38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</c:numCache>
            </c:numRef>
          </c:cat>
          <c:val>
            <c:numRef>
              <c:f>U.K.!$D$46:$D$83</c:f>
              <c:numCache>
                <c:formatCode>0%</c:formatCode>
                <c:ptCount val="38"/>
                <c:pt idx="0">
                  <c:v>0.31058000000000002</c:v>
                </c:pt>
                <c:pt idx="1">
                  <c:v>0.31286999999999998</c:v>
                </c:pt>
                <c:pt idx="2">
                  <c:v>0.31800000000000006</c:v>
                </c:pt>
                <c:pt idx="3">
                  <c:v>0.30323999999999995</c:v>
                </c:pt>
                <c:pt idx="4">
                  <c:v>0.30323</c:v>
                </c:pt>
                <c:pt idx="5">
                  <c:v>0.30785999999999997</c:v>
                </c:pt>
                <c:pt idx="6">
                  <c:v>0.30485000000000001</c:v>
                </c:pt>
                <c:pt idx="7">
                  <c:v>0.31326999999999999</c:v>
                </c:pt>
                <c:pt idx="8">
                  <c:v>0.30048000000000002</c:v>
                </c:pt>
                <c:pt idx="9">
                  <c:v>0.29554999999999998</c:v>
                </c:pt>
                <c:pt idx="10">
                  <c:v>0.29160000000000003</c:v>
                </c:pt>
                <c:pt idx="11">
                  <c:v>0.29585</c:v>
                </c:pt>
                <c:pt idx="12">
                  <c:v>0.27239000000000002</c:v>
                </c:pt>
                <c:pt idx="13">
                  <c:v>0.26547000000000004</c:v>
                </c:pt>
                <c:pt idx="14">
                  <c:v>0.25749</c:v>
                </c:pt>
                <c:pt idx="15">
                  <c:v>0.24374000000000001</c:v>
                </c:pt>
                <c:pt idx="16">
                  <c:v>0.23</c:v>
                </c:pt>
                <c:pt idx="17">
                  <c:v>0.20713000000000001</c:v>
                </c:pt>
                <c:pt idx="18">
                  <c:v>0.17871999999999999</c:v>
                </c:pt>
                <c:pt idx="19">
                  <c:v>0.16728999999999999</c:v>
                </c:pt>
                <c:pt idx="20">
                  <c:v>0.15934000000000001</c:v>
                </c:pt>
                <c:pt idx="21">
                  <c:v>0.15554999999999997</c:v>
                </c:pt>
                <c:pt idx="22">
                  <c:v>0.14190000000000003</c:v>
                </c:pt>
                <c:pt idx="23">
                  <c:v>0.14303000000000002</c:v>
                </c:pt>
                <c:pt idx="24">
                  <c:v>0.13829999999999998</c:v>
                </c:pt>
                <c:pt idx="25">
                  <c:v>0.14162</c:v>
                </c:pt>
                <c:pt idx="26">
                  <c:v>0.15048999999999998</c:v>
                </c:pt>
                <c:pt idx="27">
                  <c:v>7.1180000000000021E-2</c:v>
                </c:pt>
                <c:pt idx="28">
                  <c:v>5.8879999999999981E-2</c:v>
                </c:pt>
                <c:pt idx="29">
                  <c:v>7.4819999999999998E-2</c:v>
                </c:pt>
                <c:pt idx="30">
                  <c:v>5.6419999999999998E-2</c:v>
                </c:pt>
                <c:pt idx="31">
                  <c:v>6.3539999999999985E-2</c:v>
                </c:pt>
                <c:pt idx="32">
                  <c:v>0.19741999999999998</c:v>
                </c:pt>
                <c:pt idx="33">
                  <c:v>0.23222000000000001</c:v>
                </c:pt>
                <c:pt idx="34">
                  <c:v>0.21825000000000003</c:v>
                </c:pt>
                <c:pt idx="35">
                  <c:v>9.915000000000003E-2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E3-445F-8E28-4C26C7CDAF2F}"/>
            </c:ext>
          </c:extLst>
        </c:ser>
        <c:ser>
          <c:idx val="4"/>
          <c:order val="2"/>
          <c:tx>
            <c:strRef>
              <c:f>U.K.!$E$45</c:f>
              <c:strCache>
                <c:ptCount val="1"/>
                <c:pt idx="0">
                  <c:v>C&amp;P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U.K.!$B$46:$B$83</c:f>
              <c:numCache>
                <c:formatCode>General</c:formatCode>
                <c:ptCount val="38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</c:numCache>
            </c:numRef>
          </c:cat>
          <c:val>
            <c:numRef>
              <c:f>U.K.!$E$46:$E$83</c:f>
              <c:numCache>
                <c:formatCode>0%</c:formatCode>
                <c:ptCount val="38"/>
                <c:pt idx="0">
                  <c:v>8.0200000000000035E-2</c:v>
                </c:pt>
                <c:pt idx="1">
                  <c:v>8.0200000000000035E-2</c:v>
                </c:pt>
                <c:pt idx="2">
                  <c:v>7.0459999999999995E-2</c:v>
                </c:pt>
                <c:pt idx="3">
                  <c:v>7.4290000000000023E-2</c:v>
                </c:pt>
                <c:pt idx="4">
                  <c:v>7.5180000000000011E-2</c:v>
                </c:pt>
                <c:pt idx="5">
                  <c:v>7.5170000000000028E-2</c:v>
                </c:pt>
                <c:pt idx="6">
                  <c:v>8.3210000000000048E-2</c:v>
                </c:pt>
                <c:pt idx="7">
                  <c:v>8.0519999999999994E-2</c:v>
                </c:pt>
                <c:pt idx="8">
                  <c:v>7.7509999999999982E-2</c:v>
                </c:pt>
                <c:pt idx="9">
                  <c:v>8.4040000000000031E-2</c:v>
                </c:pt>
                <c:pt idx="10">
                  <c:v>8.4649999999999961E-2</c:v>
                </c:pt>
                <c:pt idx="11">
                  <c:v>9.143999999999998E-2</c:v>
                </c:pt>
                <c:pt idx="12">
                  <c:v>0.10217999999999997</c:v>
                </c:pt>
                <c:pt idx="13">
                  <c:v>9.6289999999999973E-2</c:v>
                </c:pt>
                <c:pt idx="14">
                  <c:v>9.6980000000000011E-2</c:v>
                </c:pt>
                <c:pt idx="15">
                  <c:v>0.10875</c:v>
                </c:pt>
                <c:pt idx="16">
                  <c:v>0.10779000000000004</c:v>
                </c:pt>
                <c:pt idx="17">
                  <c:v>9.8110000000000003E-2</c:v>
                </c:pt>
                <c:pt idx="18">
                  <c:v>0.11308</c:v>
                </c:pt>
                <c:pt idx="19">
                  <c:v>0.11920000000000001</c:v>
                </c:pt>
                <c:pt idx="20">
                  <c:v>0.11978000000000001</c:v>
                </c:pt>
                <c:pt idx="21">
                  <c:v>0.12926000000000001</c:v>
                </c:pt>
                <c:pt idx="22">
                  <c:v>0.13832</c:v>
                </c:pt>
                <c:pt idx="23">
                  <c:v>0.14800999999999995</c:v>
                </c:pt>
                <c:pt idx="24">
                  <c:v>0.15490000000000001</c:v>
                </c:pt>
                <c:pt idx="25">
                  <c:v>0.14675000000000005</c:v>
                </c:pt>
                <c:pt idx="26">
                  <c:v>0.14176000000000002</c:v>
                </c:pt>
                <c:pt idx="27">
                  <c:v>0.28004999999999997</c:v>
                </c:pt>
                <c:pt idx="28">
                  <c:v>0.31379999999999997</c:v>
                </c:pt>
                <c:pt idx="29">
                  <c:v>0.31763000000000002</c:v>
                </c:pt>
                <c:pt idx="30">
                  <c:v>0.32256000000000001</c:v>
                </c:pt>
                <c:pt idx="31">
                  <c:v>0.33049000000000001</c:v>
                </c:pt>
                <c:pt idx="32">
                  <c:v>0.25690000000000007</c:v>
                </c:pt>
                <c:pt idx="33">
                  <c:v>0.23428999999999994</c:v>
                </c:pt>
                <c:pt idx="34">
                  <c:v>0.24638999999999997</c:v>
                </c:pt>
                <c:pt idx="35">
                  <c:v>0.31507999999999997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E3-445F-8E28-4C26C7CDAF2F}"/>
            </c:ext>
          </c:extLst>
        </c:ser>
        <c:ser>
          <c:idx val="3"/>
          <c:order val="3"/>
          <c:tx>
            <c:strRef>
              <c:f>U.K.!$F$45</c:f>
              <c:strCache>
                <c:ptCount val="1"/>
                <c:pt idx="0">
                  <c:v> M&amp;E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U.K.!$B$46:$B$83</c:f>
              <c:numCache>
                <c:formatCode>General</c:formatCode>
                <c:ptCount val="38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</c:numCache>
            </c:numRef>
          </c:cat>
          <c:val>
            <c:numRef>
              <c:f>U.K.!$F$46:$F$83</c:f>
              <c:numCache>
                <c:formatCode>0%</c:formatCode>
                <c:ptCount val="38"/>
                <c:pt idx="0">
                  <c:v>6.0749999999999957E-2</c:v>
                </c:pt>
                <c:pt idx="1">
                  <c:v>6.0749999999999957E-2</c:v>
                </c:pt>
                <c:pt idx="2">
                  <c:v>6.2309999999999949E-2</c:v>
                </c:pt>
                <c:pt idx="3">
                  <c:v>6.2100000000000009E-2</c:v>
                </c:pt>
                <c:pt idx="4">
                  <c:v>6.7119999999999957E-2</c:v>
                </c:pt>
                <c:pt idx="5">
                  <c:v>6.4709999999999962E-2</c:v>
                </c:pt>
                <c:pt idx="6">
                  <c:v>6.1469999999999983E-2</c:v>
                </c:pt>
                <c:pt idx="7">
                  <c:v>6.6440000000000055E-2</c:v>
                </c:pt>
                <c:pt idx="8">
                  <c:v>5.7680000000000009E-2</c:v>
                </c:pt>
                <c:pt idx="9">
                  <c:v>5.5559999999999971E-2</c:v>
                </c:pt>
                <c:pt idx="10">
                  <c:v>5.5560000000000047E-2</c:v>
                </c:pt>
                <c:pt idx="11">
                  <c:v>6.2190000000000009E-2</c:v>
                </c:pt>
                <c:pt idx="12">
                  <c:v>6.9120000000000056E-2</c:v>
                </c:pt>
                <c:pt idx="13">
                  <c:v>7.1839999999999973E-2</c:v>
                </c:pt>
                <c:pt idx="14">
                  <c:v>6.8260000000000001E-2</c:v>
                </c:pt>
                <c:pt idx="15">
                  <c:v>6.2339999999999944E-2</c:v>
                </c:pt>
                <c:pt idx="16">
                  <c:v>5.3849999999999981E-2</c:v>
                </c:pt>
                <c:pt idx="17">
                  <c:v>4.8209999999999982E-2</c:v>
                </c:pt>
                <c:pt idx="18">
                  <c:v>4.4990000000000023E-2</c:v>
                </c:pt>
                <c:pt idx="19">
                  <c:v>4.5069999999999978E-2</c:v>
                </c:pt>
                <c:pt idx="20">
                  <c:v>4.8990000000000006E-2</c:v>
                </c:pt>
                <c:pt idx="21">
                  <c:v>5.908999999999999E-2</c:v>
                </c:pt>
                <c:pt idx="22">
                  <c:v>7.6379999999999976E-2</c:v>
                </c:pt>
                <c:pt idx="23">
                  <c:v>7.6090000000000019E-2</c:v>
                </c:pt>
                <c:pt idx="24">
                  <c:v>8.3249999999999963E-2</c:v>
                </c:pt>
                <c:pt idx="25">
                  <c:v>7.8369999999999967E-2</c:v>
                </c:pt>
                <c:pt idx="26">
                  <c:v>8.14E-2</c:v>
                </c:pt>
                <c:pt idx="27">
                  <c:v>3.0020000000000026E-2</c:v>
                </c:pt>
                <c:pt idx="28">
                  <c:v>5.5460000000000065E-2</c:v>
                </c:pt>
                <c:pt idx="29">
                  <c:v>0.1036999999999999</c:v>
                </c:pt>
                <c:pt idx="30">
                  <c:v>0.12197000000000002</c:v>
                </c:pt>
                <c:pt idx="31">
                  <c:v>9.190999999999995E-2</c:v>
                </c:pt>
                <c:pt idx="32">
                  <c:v>8.6540000000000034E-2</c:v>
                </c:pt>
                <c:pt idx="33">
                  <c:v>8.4419999999999995E-2</c:v>
                </c:pt>
                <c:pt idx="34">
                  <c:v>8.9230000000000087E-2</c:v>
                </c:pt>
                <c:pt idx="35">
                  <c:v>0.1056000000000001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E3-445F-8E28-4C26C7CDAF2F}"/>
            </c:ext>
          </c:extLst>
        </c:ser>
        <c:ser>
          <c:idx val="2"/>
          <c:order val="4"/>
          <c:tx>
            <c:strRef>
              <c:f>U.K.!$G$45</c:f>
              <c:strCache>
                <c:ptCount val="1"/>
                <c:pt idx="0">
                  <c:v>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U.K.!$B$46:$B$83</c:f>
              <c:numCache>
                <c:formatCode>General</c:formatCode>
                <c:ptCount val="38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</c:numCache>
            </c:numRef>
          </c:cat>
          <c:val>
            <c:numRef>
              <c:f>U.K.!$G$46:$G$83</c:f>
              <c:numCache>
                <c:formatCode>0%</c:formatCode>
                <c:ptCount val="38"/>
                <c:pt idx="0">
                  <c:v>0.11621000000000009</c:v>
                </c:pt>
                <c:pt idx="1">
                  <c:v>0.12751000000000004</c:v>
                </c:pt>
                <c:pt idx="2">
                  <c:v>0.13204000000000007</c:v>
                </c:pt>
                <c:pt idx="3">
                  <c:v>0.14248000000000005</c:v>
                </c:pt>
                <c:pt idx="4">
                  <c:v>0.14631000000000008</c:v>
                </c:pt>
                <c:pt idx="5">
                  <c:v>0.15210000000000007</c:v>
                </c:pt>
                <c:pt idx="6">
                  <c:v>0.14412</c:v>
                </c:pt>
                <c:pt idx="7">
                  <c:v>0.12832999999999992</c:v>
                </c:pt>
                <c:pt idx="8">
                  <c:v>0.14009000000000008</c:v>
                </c:pt>
                <c:pt idx="9">
                  <c:v>0.14210999999999999</c:v>
                </c:pt>
                <c:pt idx="10">
                  <c:v>0.12704000000000001</c:v>
                </c:pt>
                <c:pt idx="11">
                  <c:v>0.13433</c:v>
                </c:pt>
                <c:pt idx="12">
                  <c:v>0.13916999999999993</c:v>
                </c:pt>
                <c:pt idx="13">
                  <c:v>0.14246000000000003</c:v>
                </c:pt>
                <c:pt idx="14">
                  <c:v>0.13032999999999995</c:v>
                </c:pt>
                <c:pt idx="15">
                  <c:v>0.1193</c:v>
                </c:pt>
                <c:pt idx="16">
                  <c:v>0.11682000000000002</c:v>
                </c:pt>
                <c:pt idx="17">
                  <c:v>0.10328000000000002</c:v>
                </c:pt>
                <c:pt idx="18">
                  <c:v>0.11542999999999999</c:v>
                </c:pt>
                <c:pt idx="19">
                  <c:v>0.11843000000000004</c:v>
                </c:pt>
                <c:pt idx="20">
                  <c:v>0.13237999999999991</c:v>
                </c:pt>
                <c:pt idx="21">
                  <c:v>0.11296000000000006</c:v>
                </c:pt>
                <c:pt idx="22">
                  <c:v>0.10081999999999994</c:v>
                </c:pt>
                <c:pt idx="23">
                  <c:v>0.10719000000000001</c:v>
                </c:pt>
                <c:pt idx="24">
                  <c:v>8.9660000000000017E-2</c:v>
                </c:pt>
                <c:pt idx="25">
                  <c:v>9.2640000000000028E-2</c:v>
                </c:pt>
                <c:pt idx="26">
                  <c:v>8.3950000000000025E-2</c:v>
                </c:pt>
                <c:pt idx="27">
                  <c:v>6.2779999999999989E-2</c:v>
                </c:pt>
                <c:pt idx="28">
                  <c:v>2.1159999999999998E-2</c:v>
                </c:pt>
                <c:pt idx="29">
                  <c:v>5.4330000000000073E-2</c:v>
                </c:pt>
                <c:pt idx="30">
                  <c:v>6.3619999999999954E-2</c:v>
                </c:pt>
                <c:pt idx="31">
                  <c:v>7.9560000000000033E-2</c:v>
                </c:pt>
                <c:pt idx="32">
                  <c:v>5.8339999999999892E-2</c:v>
                </c:pt>
                <c:pt idx="33">
                  <c:v>4.7909999999999967E-2</c:v>
                </c:pt>
                <c:pt idx="34">
                  <c:v>3.6289999999999906E-2</c:v>
                </c:pt>
                <c:pt idx="35">
                  <c:v>1.9919999999999903E-2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E3-445F-8E28-4C26C7CDAF2F}"/>
            </c:ext>
          </c:extLst>
        </c:ser>
        <c:ser>
          <c:idx val="1"/>
          <c:order val="5"/>
          <c:tx>
            <c:strRef>
              <c:f>U.K.!$H$45</c:f>
              <c:strCache>
                <c:ptCount val="1"/>
                <c:pt idx="0">
                  <c:v>ConDur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U.K.!$B$46:$B$83</c:f>
              <c:numCache>
                <c:formatCode>General</c:formatCode>
                <c:ptCount val="38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</c:numCache>
            </c:numRef>
          </c:cat>
          <c:val>
            <c:numRef>
              <c:f>U.K.!$H$46:$H$83</c:f>
              <c:numCache>
                <c:formatCode>0%</c:formatCode>
                <c:ptCount val="38"/>
                <c:pt idx="0">
                  <c:v>0.15239999999999995</c:v>
                </c:pt>
                <c:pt idx="1">
                  <c:v>0.14763999999999997</c:v>
                </c:pt>
                <c:pt idx="2">
                  <c:v>0.1385799999999999</c:v>
                </c:pt>
                <c:pt idx="3">
                  <c:v>0.12924999999999998</c:v>
                </c:pt>
                <c:pt idx="4">
                  <c:v>0.11586999999999989</c:v>
                </c:pt>
                <c:pt idx="5">
                  <c:v>0.11622</c:v>
                </c:pt>
                <c:pt idx="6">
                  <c:v>0.12325000000000003</c:v>
                </c:pt>
                <c:pt idx="7">
                  <c:v>0.1138300000000001</c:v>
                </c:pt>
                <c:pt idx="8">
                  <c:v>0.10893000000000001</c:v>
                </c:pt>
                <c:pt idx="9">
                  <c:v>0.11498999999999995</c:v>
                </c:pt>
                <c:pt idx="10">
                  <c:v>0.11831999999999994</c:v>
                </c:pt>
                <c:pt idx="11">
                  <c:v>0.12429000000000003</c:v>
                </c:pt>
                <c:pt idx="12">
                  <c:v>0.22491</c:v>
                </c:pt>
                <c:pt idx="13">
                  <c:v>0.22903999999999997</c:v>
                </c:pt>
                <c:pt idx="14">
                  <c:v>0.24819000000000002</c:v>
                </c:pt>
                <c:pt idx="15">
                  <c:v>0.26750000000000002</c:v>
                </c:pt>
                <c:pt idx="16">
                  <c:v>0.28978999999999994</c:v>
                </c:pt>
                <c:pt idx="17">
                  <c:v>0.33553000000000005</c:v>
                </c:pt>
                <c:pt idx="18">
                  <c:v>0.32417000000000001</c:v>
                </c:pt>
                <c:pt idx="19">
                  <c:v>0.30536999999999992</c:v>
                </c:pt>
                <c:pt idx="20">
                  <c:v>0.27643000000000001</c:v>
                </c:pt>
                <c:pt idx="21">
                  <c:v>0.24890999999999991</c:v>
                </c:pt>
                <c:pt idx="22">
                  <c:v>0.26492000000000004</c:v>
                </c:pt>
                <c:pt idx="23">
                  <c:v>0.27081000000000005</c:v>
                </c:pt>
                <c:pt idx="24">
                  <c:v>0.27313000000000004</c:v>
                </c:pt>
                <c:pt idx="25">
                  <c:v>0.27850999999999998</c:v>
                </c:pt>
                <c:pt idx="26">
                  <c:v>0.27947999999999995</c:v>
                </c:pt>
                <c:pt idx="27">
                  <c:v>0.30209000000000003</c:v>
                </c:pt>
                <c:pt idx="28">
                  <c:v>0.31864999999999993</c:v>
                </c:pt>
                <c:pt idx="29">
                  <c:v>0.21332999999999999</c:v>
                </c:pt>
                <c:pt idx="30">
                  <c:v>0.24121999999999999</c:v>
                </c:pt>
                <c:pt idx="31">
                  <c:v>0.25257000000000007</c:v>
                </c:pt>
                <c:pt idx="32">
                  <c:v>0.21569000000000002</c:v>
                </c:pt>
                <c:pt idx="33">
                  <c:v>0.21017000000000011</c:v>
                </c:pt>
                <c:pt idx="34">
                  <c:v>0.21534000000000006</c:v>
                </c:pt>
                <c:pt idx="35">
                  <c:v>0.23469000000000009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E3-445F-8E28-4C26C7CDAF2F}"/>
            </c:ext>
          </c:extLst>
        </c:ser>
        <c:ser>
          <c:idx val="0"/>
          <c:order val="6"/>
          <c:tx>
            <c:strRef>
              <c:f>U.K.!$I$45</c:f>
              <c:strCache>
                <c:ptCount val="1"/>
                <c:pt idx="0">
                  <c:v> Others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U.K.!$B$46:$B$83</c:f>
              <c:numCache>
                <c:formatCode>General</c:formatCode>
                <c:ptCount val="38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</c:numCache>
            </c:numRef>
          </c:cat>
          <c:val>
            <c:numRef>
              <c:f>U.K.!$I$46:$I$83</c:f>
              <c:numCache>
                <c:formatCode>0%</c:formatCode>
                <c:ptCount val="38"/>
                <c:pt idx="0">
                  <c:v>0.18976000000000004</c:v>
                </c:pt>
                <c:pt idx="1">
                  <c:v>0.18322000000000005</c:v>
                </c:pt>
                <c:pt idx="2">
                  <c:v>0.18775000000000008</c:v>
                </c:pt>
                <c:pt idx="3">
                  <c:v>0.19543999999999995</c:v>
                </c:pt>
                <c:pt idx="4">
                  <c:v>0.20117000000000007</c:v>
                </c:pt>
                <c:pt idx="5">
                  <c:v>0.19489999999999996</c:v>
                </c:pt>
                <c:pt idx="6">
                  <c:v>0.19677999999999995</c:v>
                </c:pt>
                <c:pt idx="7">
                  <c:v>0.21510999999999991</c:v>
                </c:pt>
                <c:pt idx="8">
                  <c:v>0.23343999999999998</c:v>
                </c:pt>
                <c:pt idx="9">
                  <c:v>0.22537000000000007</c:v>
                </c:pt>
                <c:pt idx="10">
                  <c:v>0.2299500000000001</c:v>
                </c:pt>
                <c:pt idx="11">
                  <c:v>0.18850999999999996</c:v>
                </c:pt>
                <c:pt idx="12">
                  <c:v>7.8340000000000076E-2</c:v>
                </c:pt>
                <c:pt idx="13">
                  <c:v>7.6020000000000088E-2</c:v>
                </c:pt>
                <c:pt idx="14">
                  <c:v>7.6400000000000023E-2</c:v>
                </c:pt>
                <c:pt idx="15">
                  <c:v>7.8309999999999991E-2</c:v>
                </c:pt>
                <c:pt idx="16">
                  <c:v>7.1290000000000076E-2</c:v>
                </c:pt>
                <c:pt idx="17">
                  <c:v>6.581999999999999E-2</c:v>
                </c:pt>
                <c:pt idx="18">
                  <c:v>6.9640000000000035E-2</c:v>
                </c:pt>
                <c:pt idx="19">
                  <c:v>7.4120000000000075E-2</c:v>
                </c:pt>
                <c:pt idx="20">
                  <c:v>7.6020000000000088E-2</c:v>
                </c:pt>
                <c:pt idx="21">
                  <c:v>7.6020000000000088E-2</c:v>
                </c:pt>
                <c:pt idx="22">
                  <c:v>6.6880000000000051E-2</c:v>
                </c:pt>
                <c:pt idx="23">
                  <c:v>6.1779999999999946E-2</c:v>
                </c:pt>
                <c:pt idx="24">
                  <c:v>5.8509999999999951E-2</c:v>
                </c:pt>
                <c:pt idx="25">
                  <c:v>5.2169999999999939E-2</c:v>
                </c:pt>
                <c:pt idx="26">
                  <c:v>4.5810000000000017E-2</c:v>
                </c:pt>
                <c:pt idx="27">
                  <c:v>1.6039999999999943E-2</c:v>
                </c:pt>
                <c:pt idx="28">
                  <c:v>2.9200000000000337E-3</c:v>
                </c:pt>
                <c:pt idx="29">
                  <c:v>2.9200000000000337E-3</c:v>
                </c:pt>
                <c:pt idx="30">
                  <c:v>2.9200000000000337E-3</c:v>
                </c:pt>
                <c:pt idx="31">
                  <c:v>4.6399999999999775E-3</c:v>
                </c:pt>
                <c:pt idx="32">
                  <c:v>2.1820000000000062E-2</c:v>
                </c:pt>
                <c:pt idx="33">
                  <c:v>3.0169999999999919E-2</c:v>
                </c:pt>
                <c:pt idx="34">
                  <c:v>3.1810000000000005E-2</c:v>
                </c:pt>
                <c:pt idx="35">
                  <c:v>1.2459999999999916E-2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E3-445F-8E28-4C26C7CDA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95983"/>
        <c:axId val="1494614095"/>
      </c:areaChart>
      <c:catAx>
        <c:axId val="115769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614095"/>
        <c:crosses val="autoZero"/>
        <c:auto val="1"/>
        <c:lblAlgn val="ctr"/>
        <c:lblOffset val="100"/>
        <c:noMultiLvlLbl val="0"/>
      </c:catAx>
      <c:valAx>
        <c:axId val="1494614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69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6"/>
          <c:order val="0"/>
          <c:tx>
            <c:strRef>
              <c:f>Argentina!$C$23</c:f>
              <c:strCache>
                <c:ptCount val="1"/>
                <c:pt idx="0">
                  <c:v>B&amp;C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Argentina!$B$24:$B$36</c:f>
              <c:numCache>
                <c:formatCode>General</c:formatCode>
                <c:ptCount val="1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</c:numCache>
            </c:numRef>
          </c:cat>
          <c:val>
            <c:numRef>
              <c:f>Argentina!$C$24:$C$36</c:f>
              <c:numCache>
                <c:formatCode>0%</c:formatCode>
                <c:ptCount val="13"/>
                <c:pt idx="0">
                  <c:v>0.21532000000000001</c:v>
                </c:pt>
                <c:pt idx="1">
                  <c:v>0.22695499999999999</c:v>
                </c:pt>
                <c:pt idx="2">
                  <c:v>0.23859</c:v>
                </c:pt>
                <c:pt idx="3">
                  <c:v>0.21856999999999999</c:v>
                </c:pt>
                <c:pt idx="4">
                  <c:v>0.22719</c:v>
                </c:pt>
                <c:pt idx="5">
                  <c:v>0.21745</c:v>
                </c:pt>
                <c:pt idx="6">
                  <c:v>0.20047000000000001</c:v>
                </c:pt>
                <c:pt idx="7">
                  <c:v>0.18415999999999999</c:v>
                </c:pt>
                <c:pt idx="8">
                  <c:v>0.19374</c:v>
                </c:pt>
                <c:pt idx="9">
                  <c:v>0.20041999999999999</c:v>
                </c:pt>
                <c:pt idx="10">
                  <c:v>0.18879000000000001</c:v>
                </c:pt>
                <c:pt idx="11">
                  <c:v>0.19700000000000001</c:v>
                </c:pt>
                <c:pt idx="12">
                  <c:v>0.20521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C-4F82-BF1C-83DB082DB5A7}"/>
            </c:ext>
          </c:extLst>
        </c:ser>
        <c:ser>
          <c:idx val="5"/>
          <c:order val="1"/>
          <c:tx>
            <c:strRef>
              <c:f>Argentina!$D$23</c:f>
              <c:strCache>
                <c:ptCount val="1"/>
                <c:pt idx="0">
                  <c:v>Trans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Argentina!$B$24:$B$36</c:f>
              <c:numCache>
                <c:formatCode>General</c:formatCode>
                <c:ptCount val="1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</c:numCache>
            </c:numRef>
          </c:cat>
          <c:val>
            <c:numRef>
              <c:f>Argentina!$D$24:$D$36</c:f>
              <c:numCache>
                <c:formatCode>0%</c:formatCode>
                <c:ptCount val="13"/>
                <c:pt idx="0">
                  <c:v>0.14263000000000001</c:v>
                </c:pt>
                <c:pt idx="1">
                  <c:v>0.14604500000000001</c:v>
                </c:pt>
                <c:pt idx="2">
                  <c:v>0.11635</c:v>
                </c:pt>
                <c:pt idx="3">
                  <c:v>0.1183</c:v>
                </c:pt>
                <c:pt idx="4">
                  <c:v>0.13744999999999999</c:v>
                </c:pt>
                <c:pt idx="5">
                  <c:v>0.15151000000000001</c:v>
                </c:pt>
                <c:pt idx="6">
                  <c:v>0.16993</c:v>
                </c:pt>
                <c:pt idx="7">
                  <c:v>0.19939999999999999</c:v>
                </c:pt>
                <c:pt idx="8">
                  <c:v>0.20976</c:v>
                </c:pt>
                <c:pt idx="9">
                  <c:v>0.20077999999999999</c:v>
                </c:pt>
                <c:pt idx="10">
                  <c:v>0.19667999999999999</c:v>
                </c:pt>
                <c:pt idx="11">
                  <c:v>0.19883000000000001</c:v>
                </c:pt>
                <c:pt idx="12">
                  <c:v>0.18917999999999999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C-4F82-BF1C-83DB082DB5A7}"/>
            </c:ext>
          </c:extLst>
        </c:ser>
        <c:ser>
          <c:idx val="4"/>
          <c:order val="2"/>
          <c:tx>
            <c:strRef>
              <c:f>Argentina!$E$23</c:f>
              <c:strCache>
                <c:ptCount val="1"/>
                <c:pt idx="0">
                  <c:v>C&amp;P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Argentina!$B$24:$B$36</c:f>
              <c:numCache>
                <c:formatCode>General</c:formatCode>
                <c:ptCount val="1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</c:numCache>
            </c:numRef>
          </c:cat>
          <c:val>
            <c:numRef>
              <c:f>Argentina!$E$24:$E$36</c:f>
              <c:numCache>
                <c:formatCode>0%</c:formatCode>
                <c:ptCount val="13"/>
                <c:pt idx="0">
                  <c:v>0.27664</c:v>
                </c:pt>
                <c:pt idx="1">
                  <c:v>0.24088999999999999</c:v>
                </c:pt>
                <c:pt idx="2">
                  <c:v>0.24123</c:v>
                </c:pt>
                <c:pt idx="3">
                  <c:v>0.25613999999999998</c:v>
                </c:pt>
                <c:pt idx="4">
                  <c:v>0.27245000000000003</c:v>
                </c:pt>
                <c:pt idx="5">
                  <c:v>0.29702000000000001</c:v>
                </c:pt>
                <c:pt idx="6">
                  <c:v>0.28408</c:v>
                </c:pt>
                <c:pt idx="7">
                  <c:v>0.20868999999999999</c:v>
                </c:pt>
                <c:pt idx="8">
                  <c:v>0.19833000000000001</c:v>
                </c:pt>
                <c:pt idx="9">
                  <c:v>0.20687</c:v>
                </c:pt>
                <c:pt idx="10">
                  <c:v>0.20343</c:v>
                </c:pt>
                <c:pt idx="11">
                  <c:v>0.18565000000000001</c:v>
                </c:pt>
                <c:pt idx="12">
                  <c:v>0.22092000000000001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2C-4F82-BF1C-83DB082DB5A7}"/>
            </c:ext>
          </c:extLst>
        </c:ser>
        <c:ser>
          <c:idx val="3"/>
          <c:order val="3"/>
          <c:tx>
            <c:strRef>
              <c:f>Argentina!$F$23</c:f>
              <c:strCache>
                <c:ptCount val="1"/>
                <c:pt idx="0">
                  <c:v>M&amp;E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Argentina!$B$24:$B$36</c:f>
              <c:numCache>
                <c:formatCode>General</c:formatCode>
                <c:ptCount val="1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</c:numCache>
            </c:numRef>
          </c:cat>
          <c:val>
            <c:numRef>
              <c:f>Argentina!$F$24:$F$36</c:f>
              <c:numCache>
                <c:formatCode>0%</c:formatCode>
                <c:ptCount val="13"/>
                <c:pt idx="0">
                  <c:v>3.8199999999999998E-2</c:v>
                </c:pt>
                <c:pt idx="1">
                  <c:v>3.7470000000000003E-2</c:v>
                </c:pt>
                <c:pt idx="2">
                  <c:v>2.775E-2</c:v>
                </c:pt>
                <c:pt idx="3">
                  <c:v>2.861E-2</c:v>
                </c:pt>
                <c:pt idx="4">
                  <c:v>2.768E-2</c:v>
                </c:pt>
                <c:pt idx="5">
                  <c:v>4.861E-2</c:v>
                </c:pt>
                <c:pt idx="6">
                  <c:v>2.7720000000000002E-2</c:v>
                </c:pt>
                <c:pt idx="7">
                  <c:v>5.527E-2</c:v>
                </c:pt>
                <c:pt idx="8">
                  <c:v>5.883E-2</c:v>
                </c:pt>
                <c:pt idx="9">
                  <c:v>6.5729999999999997E-2</c:v>
                </c:pt>
                <c:pt idx="10">
                  <c:v>5.6349999999999997E-2</c:v>
                </c:pt>
                <c:pt idx="11">
                  <c:v>6.5159999999999996E-2</c:v>
                </c:pt>
                <c:pt idx="12">
                  <c:v>6.123E-2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2C-4F82-BF1C-83DB082DB5A7}"/>
            </c:ext>
          </c:extLst>
        </c:ser>
        <c:ser>
          <c:idx val="2"/>
          <c:order val="4"/>
          <c:tx>
            <c:strRef>
              <c:f>Argentina!$G$23</c:f>
              <c:strCache>
                <c:ptCount val="1"/>
                <c:pt idx="0">
                  <c:v>EE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Argentina!$B$24:$B$36</c:f>
              <c:numCache>
                <c:formatCode>General</c:formatCode>
                <c:ptCount val="1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</c:numCache>
            </c:numRef>
          </c:cat>
          <c:val>
            <c:numRef>
              <c:f>Argentina!$G$24:$G$36</c:f>
              <c:numCache>
                <c:formatCode>0%</c:formatCode>
                <c:ptCount val="13"/>
                <c:pt idx="0">
                  <c:v>0.14485000000000001</c:v>
                </c:pt>
                <c:pt idx="1">
                  <c:v>0.16672000000000001</c:v>
                </c:pt>
                <c:pt idx="2">
                  <c:v>0.21140999999999999</c:v>
                </c:pt>
                <c:pt idx="3">
                  <c:v>0.21551000000000001</c:v>
                </c:pt>
                <c:pt idx="4">
                  <c:v>0.15357999999999999</c:v>
                </c:pt>
                <c:pt idx="5">
                  <c:v>0.10267999999999999</c:v>
                </c:pt>
                <c:pt idx="6">
                  <c:v>9.7280000000000005E-2</c:v>
                </c:pt>
                <c:pt idx="7">
                  <c:v>0.12227</c:v>
                </c:pt>
                <c:pt idx="8">
                  <c:v>0.13572999999999999</c:v>
                </c:pt>
                <c:pt idx="9">
                  <c:v>0.128</c:v>
                </c:pt>
                <c:pt idx="10">
                  <c:v>0.15942999999999999</c:v>
                </c:pt>
                <c:pt idx="11">
                  <c:v>0.16091</c:v>
                </c:pt>
                <c:pt idx="12">
                  <c:v>0.14512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2C-4F82-BF1C-83DB082DB5A7}"/>
            </c:ext>
          </c:extLst>
        </c:ser>
        <c:ser>
          <c:idx val="1"/>
          <c:order val="5"/>
          <c:tx>
            <c:strRef>
              <c:f>Argentina!$H$23</c:f>
              <c:strCache>
                <c:ptCount val="1"/>
                <c:pt idx="0">
                  <c:v>ConDur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Argentina!$B$24:$B$36</c:f>
              <c:numCache>
                <c:formatCode>General</c:formatCode>
                <c:ptCount val="1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</c:numCache>
            </c:numRef>
          </c:cat>
          <c:val>
            <c:numRef>
              <c:f>Argentina!$H$24:$H$36</c:f>
              <c:numCache>
                <c:formatCode>0%</c:formatCode>
                <c:ptCount val="13"/>
                <c:pt idx="0">
                  <c:v>9.3229999999999993E-2</c:v>
                </c:pt>
                <c:pt idx="1">
                  <c:v>9.0490000000000001E-2</c:v>
                </c:pt>
                <c:pt idx="2">
                  <c:v>7.7299999999999994E-2</c:v>
                </c:pt>
                <c:pt idx="3">
                  <c:v>8.1250000000000003E-2</c:v>
                </c:pt>
                <c:pt idx="4">
                  <c:v>7.2139999999999996E-2</c:v>
                </c:pt>
                <c:pt idx="5">
                  <c:v>7.2220000000000006E-2</c:v>
                </c:pt>
                <c:pt idx="6">
                  <c:v>5.5399999999999998E-2</c:v>
                </c:pt>
                <c:pt idx="7">
                  <c:v>8.3820000000000006E-2</c:v>
                </c:pt>
                <c:pt idx="8">
                  <c:v>7.5450000000000003E-2</c:v>
                </c:pt>
                <c:pt idx="9">
                  <c:v>7.6939999999999995E-2</c:v>
                </c:pt>
                <c:pt idx="10">
                  <c:v>7.6579999999999995E-2</c:v>
                </c:pt>
                <c:pt idx="11">
                  <c:v>7.1410000000000001E-2</c:v>
                </c:pt>
                <c:pt idx="12">
                  <c:v>7.7200000000000005E-2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2C-4F82-BF1C-83DB082DB5A7}"/>
            </c:ext>
          </c:extLst>
        </c:ser>
        <c:ser>
          <c:idx val="0"/>
          <c:order val="6"/>
          <c:tx>
            <c:strRef>
              <c:f>Argentina!$I$23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Argentina!$B$24:$B$36</c:f>
              <c:numCache>
                <c:formatCode>General</c:formatCode>
                <c:ptCount val="1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</c:numCache>
            </c:numRef>
          </c:cat>
          <c:val>
            <c:numRef>
              <c:f>Argentina!$I$24:$I$36</c:f>
              <c:numCache>
                <c:formatCode>0%</c:formatCode>
                <c:ptCount val="13"/>
                <c:pt idx="0">
                  <c:v>8.9130000000000043E-2</c:v>
                </c:pt>
                <c:pt idx="1">
                  <c:v>9.1430000000000011E-2</c:v>
                </c:pt>
                <c:pt idx="2">
                  <c:v>8.7369999999999948E-2</c:v>
                </c:pt>
                <c:pt idx="3">
                  <c:v>8.1620000000000026E-2</c:v>
                </c:pt>
                <c:pt idx="4">
                  <c:v>0.10951</c:v>
                </c:pt>
                <c:pt idx="5">
                  <c:v>0.11051</c:v>
                </c:pt>
                <c:pt idx="6">
                  <c:v>0.16512000000000004</c:v>
                </c:pt>
                <c:pt idx="7">
                  <c:v>0.14639000000000002</c:v>
                </c:pt>
                <c:pt idx="8">
                  <c:v>0.12816000000000005</c:v>
                </c:pt>
                <c:pt idx="9">
                  <c:v>0.12126000000000003</c:v>
                </c:pt>
                <c:pt idx="10">
                  <c:v>0.11873999999999996</c:v>
                </c:pt>
                <c:pt idx="11">
                  <c:v>0.12104000000000004</c:v>
                </c:pt>
                <c:pt idx="12">
                  <c:v>0.10114000000000001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2C-4F82-BF1C-83DB082DB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95983"/>
        <c:axId val="1494614095"/>
      </c:areaChart>
      <c:catAx>
        <c:axId val="115769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614095"/>
        <c:crosses val="autoZero"/>
        <c:auto val="1"/>
        <c:lblAlgn val="ctr"/>
        <c:lblOffset val="100"/>
        <c:noMultiLvlLbl val="0"/>
      </c:catAx>
      <c:valAx>
        <c:axId val="1494614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69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6"/>
          <c:order val="0"/>
          <c:tx>
            <c:strRef>
              <c:f>U.S.!$C$62</c:f>
              <c:strCache>
                <c:ptCount val="1"/>
                <c:pt idx="0">
                  <c:v> B&amp;C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U.S.!$B$65:$B$111</c:f>
              <c:numCache>
                <c:formatCode>General</c:formatCode>
                <c:ptCount val="47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</c:numCache>
            </c:numRef>
          </c:cat>
          <c:val>
            <c:numRef>
              <c:f>U.S.!$C$65:$C$111</c:f>
              <c:numCache>
                <c:formatCode>0%</c:formatCode>
                <c:ptCount val="47"/>
                <c:pt idx="0">
                  <c:v>0.26245999999999997</c:v>
                </c:pt>
                <c:pt idx="1">
                  <c:v>0.26745999999999998</c:v>
                </c:pt>
                <c:pt idx="2">
                  <c:v>0.26219999999999999</c:v>
                </c:pt>
                <c:pt idx="3">
                  <c:v>0.24972000000000003</c:v>
                </c:pt>
                <c:pt idx="4">
                  <c:v>0.23724000000000001</c:v>
                </c:pt>
                <c:pt idx="5">
                  <c:v>0.23454</c:v>
                </c:pt>
                <c:pt idx="6">
                  <c:v>0.24030000000000001</c:v>
                </c:pt>
                <c:pt idx="7">
                  <c:v>0.24525</c:v>
                </c:pt>
                <c:pt idx="8">
                  <c:v>0.25411</c:v>
                </c:pt>
                <c:pt idx="9">
                  <c:v>0.27595999999999998</c:v>
                </c:pt>
                <c:pt idx="10">
                  <c:v>0.27595999999999998</c:v>
                </c:pt>
                <c:pt idx="11">
                  <c:v>0.26539999999999997</c:v>
                </c:pt>
                <c:pt idx="12">
                  <c:v>0.24893999999999999</c:v>
                </c:pt>
                <c:pt idx="13">
                  <c:v>0.24414000000000002</c:v>
                </c:pt>
                <c:pt idx="14">
                  <c:v>0.23934</c:v>
                </c:pt>
                <c:pt idx="15">
                  <c:v>0.23454999999999998</c:v>
                </c:pt>
                <c:pt idx="16">
                  <c:v>0.22881000000000001</c:v>
                </c:pt>
                <c:pt idx="17">
                  <c:v>0.22305</c:v>
                </c:pt>
                <c:pt idx="18">
                  <c:v>0.21754999999999999</c:v>
                </c:pt>
                <c:pt idx="19">
                  <c:v>0.21242999999999998</c:v>
                </c:pt>
                <c:pt idx="20">
                  <c:v>0.20862999999999998</c:v>
                </c:pt>
                <c:pt idx="21">
                  <c:v>0.21888000000000002</c:v>
                </c:pt>
                <c:pt idx="22">
                  <c:v>0.20487</c:v>
                </c:pt>
                <c:pt idx="23">
                  <c:v>0.21145</c:v>
                </c:pt>
                <c:pt idx="24">
                  <c:v>0.21382999999999999</c:v>
                </c:pt>
                <c:pt idx="25">
                  <c:v>0.20086999999999999</c:v>
                </c:pt>
                <c:pt idx="26">
                  <c:v>0.18991</c:v>
                </c:pt>
                <c:pt idx="27">
                  <c:v>0.18991</c:v>
                </c:pt>
                <c:pt idx="28">
                  <c:v>0.18172999999999997</c:v>
                </c:pt>
                <c:pt idx="29">
                  <c:v>0.16904</c:v>
                </c:pt>
                <c:pt idx="30">
                  <c:v>0.16739000000000001</c:v>
                </c:pt>
                <c:pt idx="31">
                  <c:v>0.16677</c:v>
                </c:pt>
                <c:pt idx="32">
                  <c:v>0.16907</c:v>
                </c:pt>
                <c:pt idx="33">
                  <c:v>0.15347</c:v>
                </c:pt>
                <c:pt idx="34">
                  <c:v>0.15887000000000001</c:v>
                </c:pt>
                <c:pt idx="35">
                  <c:v>0.15499000000000002</c:v>
                </c:pt>
                <c:pt idx="36">
                  <c:v>0.15134</c:v>
                </c:pt>
                <c:pt idx="37">
                  <c:v>0.15134</c:v>
                </c:pt>
                <c:pt idx="38">
                  <c:v>0.15343999999999999</c:v>
                </c:pt>
                <c:pt idx="39">
                  <c:v>0.16021999999999997</c:v>
                </c:pt>
                <c:pt idx="40">
                  <c:v>0.15906999999999999</c:v>
                </c:pt>
                <c:pt idx="41">
                  <c:v>0.15790999999999999</c:v>
                </c:pt>
                <c:pt idx="42">
                  <c:v>0.15726999999999999</c:v>
                </c:pt>
                <c:pt idx="43">
                  <c:v>0.15726999999999999</c:v>
                </c:pt>
                <c:pt idx="44">
                  <c:v>0.15140000000000001</c:v>
                </c:pt>
                <c:pt idx="45">
                  <c:v>0.14218999999999998</c:v>
                </c:pt>
                <c:pt idx="46">
                  <c:v>0.13388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8-4030-8E21-5AA4F6D642B8}"/>
            </c:ext>
          </c:extLst>
        </c:ser>
        <c:ser>
          <c:idx val="5"/>
          <c:order val="1"/>
          <c:tx>
            <c:strRef>
              <c:f>U.S.!$D$62</c:f>
              <c:strCache>
                <c:ptCount val="1"/>
                <c:pt idx="0">
                  <c:v>Trans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U.S.!$B$65:$B$111</c:f>
              <c:numCache>
                <c:formatCode>General</c:formatCode>
                <c:ptCount val="47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</c:numCache>
            </c:numRef>
          </c:cat>
          <c:val>
            <c:numRef>
              <c:f>U.S.!$D$65:$D$111</c:f>
              <c:numCache>
                <c:formatCode>0%</c:formatCode>
                <c:ptCount val="47"/>
                <c:pt idx="0">
                  <c:v>0.24134000000000003</c:v>
                </c:pt>
                <c:pt idx="1">
                  <c:v>0.24149000000000004</c:v>
                </c:pt>
                <c:pt idx="2">
                  <c:v>0.23667000000000002</c:v>
                </c:pt>
                <c:pt idx="3">
                  <c:v>0.23801000000000003</c:v>
                </c:pt>
                <c:pt idx="4">
                  <c:v>0.22745000000000001</c:v>
                </c:pt>
                <c:pt idx="5">
                  <c:v>0.20777999999999999</c:v>
                </c:pt>
                <c:pt idx="6">
                  <c:v>0.21065999999999996</c:v>
                </c:pt>
                <c:pt idx="7">
                  <c:v>0.19438000000000002</c:v>
                </c:pt>
                <c:pt idx="8">
                  <c:v>0.18208999999999997</c:v>
                </c:pt>
                <c:pt idx="9">
                  <c:v>0.18763000000000002</c:v>
                </c:pt>
                <c:pt idx="10">
                  <c:v>0.19194999999999995</c:v>
                </c:pt>
                <c:pt idx="11">
                  <c:v>0.20308999999999996</c:v>
                </c:pt>
                <c:pt idx="12">
                  <c:v>0.18681000000000003</c:v>
                </c:pt>
                <c:pt idx="13">
                  <c:v>0.18469999999999998</c:v>
                </c:pt>
                <c:pt idx="14">
                  <c:v>0.20330999999999999</c:v>
                </c:pt>
                <c:pt idx="15">
                  <c:v>0.22785000000000002</c:v>
                </c:pt>
                <c:pt idx="16">
                  <c:v>0.22707999999999998</c:v>
                </c:pt>
                <c:pt idx="17">
                  <c:v>0.22564999999999999</c:v>
                </c:pt>
                <c:pt idx="18">
                  <c:v>0.18997000000000003</c:v>
                </c:pt>
                <c:pt idx="19">
                  <c:v>0.18101000000000003</c:v>
                </c:pt>
                <c:pt idx="20">
                  <c:v>0.17072999999999999</c:v>
                </c:pt>
                <c:pt idx="21">
                  <c:v>0.18638000000000002</c:v>
                </c:pt>
                <c:pt idx="22">
                  <c:v>0.21540999999999999</c:v>
                </c:pt>
                <c:pt idx="23">
                  <c:v>0.21870000000000001</c:v>
                </c:pt>
                <c:pt idx="24">
                  <c:v>0.21454000000000004</c:v>
                </c:pt>
                <c:pt idx="25">
                  <c:v>0.22178999999999999</c:v>
                </c:pt>
                <c:pt idx="26">
                  <c:v>0.22228000000000001</c:v>
                </c:pt>
                <c:pt idx="27">
                  <c:v>0.21180999999999997</c:v>
                </c:pt>
                <c:pt idx="28">
                  <c:v>0.20988000000000004</c:v>
                </c:pt>
                <c:pt idx="29">
                  <c:v>0.2127</c:v>
                </c:pt>
                <c:pt idx="30">
                  <c:v>0.23446999999999998</c:v>
                </c:pt>
                <c:pt idx="31">
                  <c:v>0.26244999999999996</c:v>
                </c:pt>
                <c:pt idx="32">
                  <c:v>0.27815999999999996</c:v>
                </c:pt>
                <c:pt idx="33">
                  <c:v>0.30857000000000001</c:v>
                </c:pt>
                <c:pt idx="34">
                  <c:v>0.31642999999999999</c:v>
                </c:pt>
                <c:pt idx="35">
                  <c:v>0.33344999999999997</c:v>
                </c:pt>
                <c:pt idx="36">
                  <c:v>0.35005999999999998</c:v>
                </c:pt>
                <c:pt idx="37">
                  <c:v>0.36183999999999999</c:v>
                </c:pt>
                <c:pt idx="38">
                  <c:v>0.35743000000000003</c:v>
                </c:pt>
                <c:pt idx="39">
                  <c:v>0.34653</c:v>
                </c:pt>
                <c:pt idx="40">
                  <c:v>0.35019000000000006</c:v>
                </c:pt>
                <c:pt idx="41">
                  <c:v>0.36094999999999999</c:v>
                </c:pt>
                <c:pt idx="42">
                  <c:v>0.36614999999999998</c:v>
                </c:pt>
                <c:pt idx="43">
                  <c:v>0.37046000000000007</c:v>
                </c:pt>
                <c:pt idx="44">
                  <c:v>0.37384999999999996</c:v>
                </c:pt>
                <c:pt idx="45">
                  <c:v>0.37573000000000001</c:v>
                </c:pt>
                <c:pt idx="46">
                  <c:v>0.33651999999999999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D8-4030-8E21-5AA4F6D642B8}"/>
            </c:ext>
          </c:extLst>
        </c:ser>
        <c:ser>
          <c:idx val="4"/>
          <c:order val="2"/>
          <c:tx>
            <c:strRef>
              <c:f>U.S.!$E$62</c:f>
              <c:strCache>
                <c:ptCount val="1"/>
                <c:pt idx="0">
                  <c:v>C&amp;P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U.S.!$B$65:$B$111</c:f>
              <c:numCache>
                <c:formatCode>General</c:formatCode>
                <c:ptCount val="47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</c:numCache>
            </c:numRef>
          </c:cat>
          <c:val>
            <c:numRef>
              <c:f>U.S.!$E$65:$E$111</c:f>
              <c:numCache>
                <c:formatCode>0%</c:formatCode>
                <c:ptCount val="47"/>
                <c:pt idx="0">
                  <c:v>8.1629999999999966E-2</c:v>
                </c:pt>
                <c:pt idx="1">
                  <c:v>8.6359999999999951E-2</c:v>
                </c:pt>
                <c:pt idx="2">
                  <c:v>8.2269999999999968E-2</c:v>
                </c:pt>
                <c:pt idx="3">
                  <c:v>8.5000000000000006E-2</c:v>
                </c:pt>
                <c:pt idx="4">
                  <c:v>9.8509999999999986E-2</c:v>
                </c:pt>
                <c:pt idx="5">
                  <c:v>0.10980000000000004</c:v>
                </c:pt>
                <c:pt idx="6">
                  <c:v>0.11038000000000003</c:v>
                </c:pt>
                <c:pt idx="7">
                  <c:v>0.13542999999999999</c:v>
                </c:pt>
                <c:pt idx="8">
                  <c:v>0.15727000000000005</c:v>
                </c:pt>
                <c:pt idx="9">
                  <c:v>0.15802999999999998</c:v>
                </c:pt>
                <c:pt idx="10">
                  <c:v>0.16293000000000007</c:v>
                </c:pt>
                <c:pt idx="11">
                  <c:v>0.15927000000000008</c:v>
                </c:pt>
                <c:pt idx="12">
                  <c:v>0.18927999999999998</c:v>
                </c:pt>
                <c:pt idx="13">
                  <c:v>0.22465000000000004</c:v>
                </c:pt>
                <c:pt idx="14">
                  <c:v>0.23004000000000005</c:v>
                </c:pt>
                <c:pt idx="15">
                  <c:v>0.22112000000000001</c:v>
                </c:pt>
                <c:pt idx="16">
                  <c:v>0.22972000000000009</c:v>
                </c:pt>
                <c:pt idx="17">
                  <c:v>0.23901000000000003</c:v>
                </c:pt>
                <c:pt idx="18">
                  <c:v>0.27838999999999992</c:v>
                </c:pt>
                <c:pt idx="19">
                  <c:v>0.29159000000000002</c:v>
                </c:pt>
                <c:pt idx="20">
                  <c:v>0.32779000000000003</c:v>
                </c:pt>
                <c:pt idx="21">
                  <c:v>0.31255999999999995</c:v>
                </c:pt>
                <c:pt idx="22">
                  <c:v>0.29207</c:v>
                </c:pt>
                <c:pt idx="23">
                  <c:v>0.29178999999999999</c:v>
                </c:pt>
                <c:pt idx="24">
                  <c:v>0.29863000000000001</c:v>
                </c:pt>
                <c:pt idx="25">
                  <c:v>0.30434000000000005</c:v>
                </c:pt>
                <c:pt idx="26">
                  <c:v>0.30413000000000001</c:v>
                </c:pt>
                <c:pt idx="27">
                  <c:v>0.31505000000000011</c:v>
                </c:pt>
                <c:pt idx="28">
                  <c:v>0.33236000000000004</c:v>
                </c:pt>
                <c:pt idx="29">
                  <c:v>0.34812000000000004</c:v>
                </c:pt>
                <c:pt idx="30">
                  <c:v>0.33294000000000001</c:v>
                </c:pt>
                <c:pt idx="31">
                  <c:v>0.30540999999999996</c:v>
                </c:pt>
                <c:pt idx="32">
                  <c:v>0.28575</c:v>
                </c:pt>
                <c:pt idx="33">
                  <c:v>0.27928999999999993</c:v>
                </c:pt>
                <c:pt idx="34">
                  <c:v>0.26498999999999995</c:v>
                </c:pt>
                <c:pt idx="35">
                  <c:v>0.25175999999999993</c:v>
                </c:pt>
                <c:pt idx="36">
                  <c:v>0.24840000000000004</c:v>
                </c:pt>
                <c:pt idx="37">
                  <c:v>0.23796999999999996</c:v>
                </c:pt>
                <c:pt idx="38">
                  <c:v>0.23596000000000003</c:v>
                </c:pt>
                <c:pt idx="39">
                  <c:v>0.24010000000000006</c:v>
                </c:pt>
                <c:pt idx="40">
                  <c:v>0.24143000000000001</c:v>
                </c:pt>
                <c:pt idx="41">
                  <c:v>0.23418</c:v>
                </c:pt>
                <c:pt idx="42">
                  <c:v>0.22647999999999996</c:v>
                </c:pt>
                <c:pt idx="43">
                  <c:v>0.21902999999999997</c:v>
                </c:pt>
                <c:pt idx="44">
                  <c:v>0.22042999999999999</c:v>
                </c:pt>
                <c:pt idx="45">
                  <c:v>0.22879999999999995</c:v>
                </c:pt>
                <c:pt idx="46">
                  <c:v>0.26479999999999998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D8-4030-8E21-5AA4F6D642B8}"/>
            </c:ext>
          </c:extLst>
        </c:ser>
        <c:ser>
          <c:idx val="3"/>
          <c:order val="3"/>
          <c:tx>
            <c:strRef>
              <c:f>U.S.!$F$62</c:f>
              <c:strCache>
                <c:ptCount val="1"/>
                <c:pt idx="0">
                  <c:v> M&amp;E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U.S.!$B$65:$B$111</c:f>
              <c:numCache>
                <c:formatCode>General</c:formatCode>
                <c:ptCount val="47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</c:numCache>
            </c:numRef>
          </c:cat>
          <c:val>
            <c:numRef>
              <c:f>U.S.!$F$65:$F$111</c:f>
              <c:numCache>
                <c:formatCode>0%</c:formatCode>
                <c:ptCount val="47"/>
                <c:pt idx="0">
                  <c:v>7.4340000000000045E-2</c:v>
                </c:pt>
                <c:pt idx="1">
                  <c:v>7.6840000000000047E-2</c:v>
                </c:pt>
                <c:pt idx="2">
                  <c:v>8.092999999999996E-2</c:v>
                </c:pt>
                <c:pt idx="3">
                  <c:v>7.8789999999999971E-2</c:v>
                </c:pt>
                <c:pt idx="4">
                  <c:v>7.2479999999999975E-2</c:v>
                </c:pt>
                <c:pt idx="5">
                  <c:v>6.853999999999999E-2</c:v>
                </c:pt>
                <c:pt idx="6">
                  <c:v>7.7209999999999959E-2</c:v>
                </c:pt>
                <c:pt idx="7">
                  <c:v>6.5799999999999984E-2</c:v>
                </c:pt>
                <c:pt idx="8">
                  <c:v>6.7389999999999978E-2</c:v>
                </c:pt>
                <c:pt idx="9">
                  <c:v>6.2380000000000067E-2</c:v>
                </c:pt>
                <c:pt idx="10">
                  <c:v>6.2759999999999969E-2</c:v>
                </c:pt>
                <c:pt idx="11">
                  <c:v>7.0580000000000004E-2</c:v>
                </c:pt>
                <c:pt idx="12">
                  <c:v>7.4950000000000044E-2</c:v>
                </c:pt>
                <c:pt idx="13">
                  <c:v>6.7749999999999921E-2</c:v>
                </c:pt>
                <c:pt idx="14">
                  <c:v>6.8389999999999992E-2</c:v>
                </c:pt>
                <c:pt idx="15">
                  <c:v>7.5660000000000019E-2</c:v>
                </c:pt>
                <c:pt idx="16">
                  <c:v>7.4029999999999915E-2</c:v>
                </c:pt>
                <c:pt idx="17">
                  <c:v>7.192999999999998E-2</c:v>
                </c:pt>
                <c:pt idx="18">
                  <c:v>6.9230000000000014E-2</c:v>
                </c:pt>
                <c:pt idx="19">
                  <c:v>6.7609999999999962E-2</c:v>
                </c:pt>
                <c:pt idx="20">
                  <c:v>6.2309999999999949E-2</c:v>
                </c:pt>
                <c:pt idx="21">
                  <c:v>6.2259999999999989E-2</c:v>
                </c:pt>
                <c:pt idx="22">
                  <c:v>6.0810000000000031E-2</c:v>
                </c:pt>
                <c:pt idx="23">
                  <c:v>5.3079999999999926E-2</c:v>
                </c:pt>
                <c:pt idx="24">
                  <c:v>5.2629999999999913E-2</c:v>
                </c:pt>
                <c:pt idx="25">
                  <c:v>5.4779999999999947E-2</c:v>
                </c:pt>
                <c:pt idx="26">
                  <c:v>5.9230000000000019E-2</c:v>
                </c:pt>
                <c:pt idx="27">
                  <c:v>6.5689999999999887E-2</c:v>
                </c:pt>
                <c:pt idx="28">
                  <c:v>6.7729999999999957E-2</c:v>
                </c:pt>
                <c:pt idx="29">
                  <c:v>6.9279999999999967E-2</c:v>
                </c:pt>
                <c:pt idx="30">
                  <c:v>6.7219999999999946E-2</c:v>
                </c:pt>
                <c:pt idx="31">
                  <c:v>7.0190000000000058E-2</c:v>
                </c:pt>
                <c:pt idx="32">
                  <c:v>7.439999999999998E-2</c:v>
                </c:pt>
                <c:pt idx="33">
                  <c:v>6.8610000000000046E-2</c:v>
                </c:pt>
                <c:pt idx="34">
                  <c:v>6.7990000000000064E-2</c:v>
                </c:pt>
                <c:pt idx="35">
                  <c:v>6.9960000000000092E-2</c:v>
                </c:pt>
                <c:pt idx="36">
                  <c:v>6.8040000000000017E-2</c:v>
                </c:pt>
                <c:pt idx="37">
                  <c:v>6.2940000000000107E-2</c:v>
                </c:pt>
                <c:pt idx="38">
                  <c:v>6.3259999999999927E-2</c:v>
                </c:pt>
                <c:pt idx="39">
                  <c:v>6.3239999999999977E-2</c:v>
                </c:pt>
                <c:pt idx="40">
                  <c:v>5.9399999999999981E-2</c:v>
                </c:pt>
                <c:pt idx="41">
                  <c:v>6.1239999999999954E-2</c:v>
                </c:pt>
                <c:pt idx="42">
                  <c:v>6.7130000000000078E-2</c:v>
                </c:pt>
                <c:pt idx="43">
                  <c:v>7.1709999999999927E-2</c:v>
                </c:pt>
                <c:pt idx="44">
                  <c:v>7.4530000000000027E-2</c:v>
                </c:pt>
                <c:pt idx="45">
                  <c:v>7.4189999999999964E-2</c:v>
                </c:pt>
                <c:pt idx="46">
                  <c:v>7.4770000000000045E-2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D8-4030-8E21-5AA4F6D642B8}"/>
            </c:ext>
          </c:extLst>
        </c:ser>
        <c:ser>
          <c:idx val="2"/>
          <c:order val="4"/>
          <c:tx>
            <c:strRef>
              <c:f>U.S.!$G$62</c:f>
              <c:strCache>
                <c:ptCount val="1"/>
                <c:pt idx="0">
                  <c:v>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U.S.!$B$65:$B$111</c:f>
              <c:numCache>
                <c:formatCode>General</c:formatCode>
                <c:ptCount val="47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</c:numCache>
            </c:numRef>
          </c:cat>
          <c:val>
            <c:numRef>
              <c:f>U.S.!$G$65:$G$111</c:f>
              <c:numCache>
                <c:formatCode>0%</c:formatCode>
                <c:ptCount val="47"/>
                <c:pt idx="0">
                  <c:v>0.12066999999999993</c:v>
                </c:pt>
                <c:pt idx="1">
                  <c:v>0.12146000000000001</c:v>
                </c:pt>
                <c:pt idx="2">
                  <c:v>0.1200200000000001</c:v>
                </c:pt>
                <c:pt idx="3">
                  <c:v>0.14316999999999994</c:v>
                </c:pt>
                <c:pt idx="4">
                  <c:v>0.15209000000000003</c:v>
                </c:pt>
                <c:pt idx="5">
                  <c:v>0.16019999999999995</c:v>
                </c:pt>
                <c:pt idx="6">
                  <c:v>0.14277999999999999</c:v>
                </c:pt>
                <c:pt idx="7">
                  <c:v>0.14814999999999998</c:v>
                </c:pt>
                <c:pt idx="8">
                  <c:v>0.14643</c:v>
                </c:pt>
                <c:pt idx="9">
                  <c:v>0.14200999999999994</c:v>
                </c:pt>
                <c:pt idx="10">
                  <c:v>0.13947000000000004</c:v>
                </c:pt>
                <c:pt idx="11">
                  <c:v>0.14150999999999997</c:v>
                </c:pt>
                <c:pt idx="12">
                  <c:v>0.14851</c:v>
                </c:pt>
                <c:pt idx="13">
                  <c:v>0.13471000000000002</c:v>
                </c:pt>
                <c:pt idx="14">
                  <c:v>0.11947999999999993</c:v>
                </c:pt>
                <c:pt idx="15">
                  <c:v>0.10597999999999999</c:v>
                </c:pt>
                <c:pt idx="16">
                  <c:v>0.10930999999999998</c:v>
                </c:pt>
                <c:pt idx="17">
                  <c:v>0.11275999999999996</c:v>
                </c:pt>
                <c:pt idx="18">
                  <c:v>0.11902000000000001</c:v>
                </c:pt>
                <c:pt idx="19">
                  <c:v>0.11478000000000009</c:v>
                </c:pt>
                <c:pt idx="20">
                  <c:v>0.10573000000000007</c:v>
                </c:pt>
                <c:pt idx="21">
                  <c:v>9.2800000000000007E-2</c:v>
                </c:pt>
                <c:pt idx="22">
                  <c:v>0.10379999999999995</c:v>
                </c:pt>
                <c:pt idx="23">
                  <c:v>0.10576999999999998</c:v>
                </c:pt>
                <c:pt idx="24">
                  <c:v>9.9070000000000102E-2</c:v>
                </c:pt>
                <c:pt idx="25">
                  <c:v>9.4819999999999988E-2</c:v>
                </c:pt>
                <c:pt idx="26">
                  <c:v>0.10117999999999995</c:v>
                </c:pt>
                <c:pt idx="27">
                  <c:v>9.7560000000000008E-2</c:v>
                </c:pt>
                <c:pt idx="28">
                  <c:v>9.1940000000000022E-2</c:v>
                </c:pt>
                <c:pt idx="29">
                  <c:v>8.8100000000000026E-2</c:v>
                </c:pt>
                <c:pt idx="30">
                  <c:v>8.522000000000006E-2</c:v>
                </c:pt>
                <c:pt idx="31">
                  <c:v>8.2420000000000049E-2</c:v>
                </c:pt>
                <c:pt idx="32">
                  <c:v>8.0799999999999983E-2</c:v>
                </c:pt>
                <c:pt idx="33">
                  <c:v>8.0160000000000051E-2</c:v>
                </c:pt>
                <c:pt idx="34">
                  <c:v>8.1929999999999975E-2</c:v>
                </c:pt>
                <c:pt idx="35">
                  <c:v>8.0399999999999916E-2</c:v>
                </c:pt>
                <c:pt idx="36">
                  <c:v>7.5279999999999916E-2</c:v>
                </c:pt>
                <c:pt idx="37">
                  <c:v>8.1589999999999913E-2</c:v>
                </c:pt>
                <c:pt idx="38">
                  <c:v>8.200999999999993E-2</c:v>
                </c:pt>
                <c:pt idx="39">
                  <c:v>7.7099999999999932E-2</c:v>
                </c:pt>
                <c:pt idx="40">
                  <c:v>7.4219999999999967E-2</c:v>
                </c:pt>
                <c:pt idx="41">
                  <c:v>6.7150000000000029E-2</c:v>
                </c:pt>
                <c:pt idx="42">
                  <c:v>6.7279999999999951E-2</c:v>
                </c:pt>
                <c:pt idx="43">
                  <c:v>6.8980000000000097E-2</c:v>
                </c:pt>
                <c:pt idx="44">
                  <c:v>7.1400000000000005E-2</c:v>
                </c:pt>
                <c:pt idx="45">
                  <c:v>7.579000000000008E-2</c:v>
                </c:pt>
                <c:pt idx="46">
                  <c:v>7.9819999999999988E-2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D8-4030-8E21-5AA4F6D642B8}"/>
            </c:ext>
          </c:extLst>
        </c:ser>
        <c:ser>
          <c:idx val="1"/>
          <c:order val="5"/>
          <c:tx>
            <c:strRef>
              <c:f>U.S.!$H$62</c:f>
              <c:strCache>
                <c:ptCount val="1"/>
                <c:pt idx="0">
                  <c:v>ConDur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U.S.!$B$65:$B$111</c:f>
              <c:numCache>
                <c:formatCode>General</c:formatCode>
                <c:ptCount val="47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</c:numCache>
            </c:numRef>
          </c:cat>
          <c:val>
            <c:numRef>
              <c:f>U.S.!$H$65:$H$111</c:f>
              <c:numCache>
                <c:formatCode>0%</c:formatCode>
                <c:ptCount val="47"/>
                <c:pt idx="0">
                  <c:v>0.12313000000000002</c:v>
                </c:pt>
                <c:pt idx="1">
                  <c:v>0.11530999999999991</c:v>
                </c:pt>
                <c:pt idx="2">
                  <c:v>0.11566999999999993</c:v>
                </c:pt>
                <c:pt idx="3">
                  <c:v>0.11523000000000011</c:v>
                </c:pt>
                <c:pt idx="4">
                  <c:v>0.10918999999999997</c:v>
                </c:pt>
                <c:pt idx="5">
                  <c:v>0.10349000000000004</c:v>
                </c:pt>
                <c:pt idx="6">
                  <c:v>0.10686000000000007</c:v>
                </c:pt>
                <c:pt idx="7">
                  <c:v>0.10850000000000008</c:v>
                </c:pt>
                <c:pt idx="8">
                  <c:v>0.10558000000000006</c:v>
                </c:pt>
                <c:pt idx="9">
                  <c:v>0.10052999999999997</c:v>
                </c:pt>
                <c:pt idx="10">
                  <c:v>9.8079999999999931E-2</c:v>
                </c:pt>
                <c:pt idx="11">
                  <c:v>9.5540000000000014E-2</c:v>
                </c:pt>
                <c:pt idx="12">
                  <c:v>9.1089999999999949E-2</c:v>
                </c:pt>
                <c:pt idx="13">
                  <c:v>8.7900000000000061E-2</c:v>
                </c:pt>
                <c:pt idx="14">
                  <c:v>8.9870000000000089E-2</c:v>
                </c:pt>
                <c:pt idx="15">
                  <c:v>9.0330000000000008E-2</c:v>
                </c:pt>
                <c:pt idx="16">
                  <c:v>8.6540000000000103E-2</c:v>
                </c:pt>
                <c:pt idx="17">
                  <c:v>8.1860000000000072E-2</c:v>
                </c:pt>
                <c:pt idx="18">
                  <c:v>7.722000000000008E-2</c:v>
                </c:pt>
                <c:pt idx="19">
                  <c:v>8.3409999999999943E-2</c:v>
                </c:pt>
                <c:pt idx="20">
                  <c:v>7.9089999999999924E-2</c:v>
                </c:pt>
                <c:pt idx="21">
                  <c:v>8.4860000000000047E-2</c:v>
                </c:pt>
                <c:pt idx="22">
                  <c:v>8.3520000000000039E-2</c:v>
                </c:pt>
                <c:pt idx="23">
                  <c:v>8.2250000000000087E-2</c:v>
                </c:pt>
                <c:pt idx="24">
                  <c:v>8.4909999999999999E-2</c:v>
                </c:pt>
                <c:pt idx="25">
                  <c:v>8.5370000000000057E-2</c:v>
                </c:pt>
                <c:pt idx="26">
                  <c:v>8.5249999999999909E-2</c:v>
                </c:pt>
                <c:pt idx="27">
                  <c:v>8.2780000000000062E-2</c:v>
                </c:pt>
                <c:pt idx="28">
                  <c:v>7.9979999999999898E-2</c:v>
                </c:pt>
                <c:pt idx="29">
                  <c:v>7.7219999999999941E-2</c:v>
                </c:pt>
                <c:pt idx="30">
                  <c:v>7.8379999999999936E-2</c:v>
                </c:pt>
                <c:pt idx="31">
                  <c:v>7.9530000000000031E-2</c:v>
                </c:pt>
                <c:pt idx="32">
                  <c:v>7.918000000000007E-2</c:v>
                </c:pt>
                <c:pt idx="33">
                  <c:v>7.7259999999999995E-2</c:v>
                </c:pt>
                <c:pt idx="34">
                  <c:v>7.7150000000000038E-2</c:v>
                </c:pt>
                <c:pt idx="35">
                  <c:v>7.6800000000000063E-2</c:v>
                </c:pt>
                <c:pt idx="36">
                  <c:v>7.8299999999999981E-2</c:v>
                </c:pt>
                <c:pt idx="37">
                  <c:v>7.8979999999999967E-2</c:v>
                </c:pt>
                <c:pt idx="38">
                  <c:v>8.1360000000000099E-2</c:v>
                </c:pt>
                <c:pt idx="39">
                  <c:v>7.7199999999999991E-2</c:v>
                </c:pt>
                <c:pt idx="40">
                  <c:v>8.0079999999999957E-2</c:v>
                </c:pt>
                <c:pt idx="41">
                  <c:v>8.1490000000000007E-2</c:v>
                </c:pt>
                <c:pt idx="42">
                  <c:v>7.1700000000000014E-2</c:v>
                </c:pt>
                <c:pt idx="43">
                  <c:v>7.6029999999999945E-2</c:v>
                </c:pt>
                <c:pt idx="44">
                  <c:v>7.5729999999999936E-2</c:v>
                </c:pt>
                <c:pt idx="45">
                  <c:v>7.3209999999999983E-2</c:v>
                </c:pt>
                <c:pt idx="46">
                  <c:v>7.5510000000000022E-2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D8-4030-8E21-5AA4F6D642B8}"/>
            </c:ext>
          </c:extLst>
        </c:ser>
        <c:ser>
          <c:idx val="0"/>
          <c:order val="6"/>
          <c:tx>
            <c:strRef>
              <c:f>U.S.!$I$62</c:f>
              <c:strCache>
                <c:ptCount val="1"/>
                <c:pt idx="0">
                  <c:v> Others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U.S.!$B$65:$B$111</c:f>
              <c:numCache>
                <c:formatCode>General</c:formatCode>
                <c:ptCount val="47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</c:numCache>
            </c:numRef>
          </c:cat>
          <c:val>
            <c:numRef>
              <c:f>U.S.!$I$65:$I$111</c:f>
              <c:numCache>
                <c:formatCode>0%</c:formatCode>
                <c:ptCount val="47"/>
                <c:pt idx="0">
                  <c:v>9.6430000000000016E-2</c:v>
                </c:pt>
                <c:pt idx="1">
                  <c:v>9.108000000000005E-2</c:v>
                </c:pt>
                <c:pt idx="2">
                  <c:v>0.10224</c:v>
                </c:pt>
                <c:pt idx="3">
                  <c:v>9.0079999999999938E-2</c:v>
                </c:pt>
                <c:pt idx="4">
                  <c:v>0.10304000000000002</c:v>
                </c:pt>
                <c:pt idx="5">
                  <c:v>0.11565000000000003</c:v>
                </c:pt>
                <c:pt idx="6">
                  <c:v>0.11180999999999996</c:v>
                </c:pt>
                <c:pt idx="7">
                  <c:v>0.10248999999999997</c:v>
                </c:pt>
                <c:pt idx="8">
                  <c:v>8.712999999999993E-2</c:v>
                </c:pt>
                <c:pt idx="9">
                  <c:v>7.3460000000000081E-2</c:v>
                </c:pt>
                <c:pt idx="10">
                  <c:v>6.8850000000000078E-2</c:v>
                </c:pt>
                <c:pt idx="11">
                  <c:v>6.4609999999999945E-2</c:v>
                </c:pt>
                <c:pt idx="12">
                  <c:v>6.0420000000000029E-2</c:v>
                </c:pt>
                <c:pt idx="13">
                  <c:v>5.6149999999999922E-2</c:v>
                </c:pt>
                <c:pt idx="14">
                  <c:v>4.9569999999999892E-2</c:v>
                </c:pt>
                <c:pt idx="15">
                  <c:v>4.4509999999999939E-2</c:v>
                </c:pt>
                <c:pt idx="16">
                  <c:v>4.4509999999999939E-2</c:v>
                </c:pt>
                <c:pt idx="17">
                  <c:v>4.5740000000000003E-2</c:v>
                </c:pt>
                <c:pt idx="18">
                  <c:v>4.8619999999999997E-2</c:v>
                </c:pt>
                <c:pt idx="19">
                  <c:v>4.9170000000000047E-2</c:v>
                </c:pt>
                <c:pt idx="20">
                  <c:v>4.5719999999999983E-2</c:v>
                </c:pt>
                <c:pt idx="21">
                  <c:v>4.2259999999999964E-2</c:v>
                </c:pt>
                <c:pt idx="22">
                  <c:v>3.952E-2</c:v>
                </c:pt>
                <c:pt idx="23">
                  <c:v>3.6959999999999993E-2</c:v>
                </c:pt>
                <c:pt idx="24">
                  <c:v>3.6389999999999922E-2</c:v>
                </c:pt>
                <c:pt idx="25">
                  <c:v>3.8030000000000008E-2</c:v>
                </c:pt>
                <c:pt idx="26">
                  <c:v>3.8020000000000054E-2</c:v>
                </c:pt>
                <c:pt idx="27">
                  <c:v>3.7200000000000011E-2</c:v>
                </c:pt>
                <c:pt idx="28">
                  <c:v>3.6380000000000079E-2</c:v>
                </c:pt>
                <c:pt idx="29">
                  <c:v>3.5540000000000016E-2</c:v>
                </c:pt>
                <c:pt idx="30">
                  <c:v>3.4380000000000077E-2</c:v>
                </c:pt>
                <c:pt idx="31">
                  <c:v>3.3229999999999982E-2</c:v>
                </c:pt>
                <c:pt idx="32">
                  <c:v>3.2640000000000002E-2</c:v>
                </c:pt>
                <c:pt idx="33">
                  <c:v>3.2640000000000002E-2</c:v>
                </c:pt>
                <c:pt idx="34">
                  <c:v>3.2640000000000002E-2</c:v>
                </c:pt>
                <c:pt idx="35">
                  <c:v>3.2640000000000002E-2</c:v>
                </c:pt>
                <c:pt idx="36">
                  <c:v>2.858000000000005E-2</c:v>
                </c:pt>
                <c:pt idx="37">
                  <c:v>2.5340000000000029E-2</c:v>
                </c:pt>
                <c:pt idx="38">
                  <c:v>2.6540000000000008E-2</c:v>
                </c:pt>
                <c:pt idx="39">
                  <c:v>3.5610000000000031E-2</c:v>
                </c:pt>
                <c:pt idx="40">
                  <c:v>3.5610000000000031E-2</c:v>
                </c:pt>
                <c:pt idx="41">
                  <c:v>3.7080000000000002E-2</c:v>
                </c:pt>
                <c:pt idx="42">
                  <c:v>4.3989999999999974E-2</c:v>
                </c:pt>
                <c:pt idx="43">
                  <c:v>3.6519999999999997E-2</c:v>
                </c:pt>
                <c:pt idx="44">
                  <c:v>3.2660000000000022E-2</c:v>
                </c:pt>
                <c:pt idx="45">
                  <c:v>3.008999999999995E-2</c:v>
                </c:pt>
                <c:pt idx="46">
                  <c:v>3.4699999999999953E-2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D8-4030-8E21-5AA4F6D64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95983"/>
        <c:axId val="1494614095"/>
      </c:areaChart>
      <c:catAx>
        <c:axId val="115769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614095"/>
        <c:crosses val="autoZero"/>
        <c:auto val="1"/>
        <c:lblAlgn val="ctr"/>
        <c:lblOffset val="100"/>
        <c:noMultiLvlLbl val="0"/>
      </c:catAx>
      <c:valAx>
        <c:axId val="1494614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69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6"/>
          <c:order val="0"/>
          <c:tx>
            <c:strRef>
              <c:f>Australia!$C$99</c:f>
              <c:strCache>
                <c:ptCount val="1"/>
                <c:pt idx="0">
                  <c:v>B&amp;C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Australia!$B$100:$B$152</c:f>
              <c:numCache>
                <c:formatCode>General</c:formatCode>
                <c:ptCount val="53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</c:numCache>
            </c:numRef>
          </c:cat>
          <c:val>
            <c:numRef>
              <c:f>Australia!$C$100:$C$152</c:f>
              <c:numCache>
                <c:formatCode>0%</c:formatCode>
                <c:ptCount val="53"/>
                <c:pt idx="0">
                  <c:v>0.33995999999999998</c:v>
                </c:pt>
                <c:pt idx="1">
                  <c:v>0.43563000000000002</c:v>
                </c:pt>
                <c:pt idx="2">
                  <c:v>0.43647000000000002</c:v>
                </c:pt>
                <c:pt idx="3">
                  <c:v>0.43730999999999998</c:v>
                </c:pt>
                <c:pt idx="4">
                  <c:v>0.43814999999999998</c:v>
                </c:pt>
                <c:pt idx="5">
                  <c:v>0.43898999999999999</c:v>
                </c:pt>
                <c:pt idx="6">
                  <c:v>0.43983</c:v>
                </c:pt>
                <c:pt idx="7">
                  <c:v>0.44066</c:v>
                </c:pt>
                <c:pt idx="8">
                  <c:v>0.4415</c:v>
                </c:pt>
                <c:pt idx="9">
                  <c:v>0.44234000000000001</c:v>
                </c:pt>
                <c:pt idx="10">
                  <c:v>0.45861000000000002</c:v>
                </c:pt>
                <c:pt idx="11">
                  <c:v>0.47711999999999999</c:v>
                </c:pt>
                <c:pt idx="12">
                  <c:v>0.49564000000000002</c:v>
                </c:pt>
                <c:pt idx="13">
                  <c:v>0.48452000000000001</c:v>
                </c:pt>
                <c:pt idx="14">
                  <c:v>0.42418</c:v>
                </c:pt>
                <c:pt idx="15">
                  <c:v>0.38501999999999997</c:v>
                </c:pt>
                <c:pt idx="16">
                  <c:v>0.36993999999999999</c:v>
                </c:pt>
                <c:pt idx="17">
                  <c:v>0.36964999999999998</c:v>
                </c:pt>
                <c:pt idx="18">
                  <c:v>0.38096999999999998</c:v>
                </c:pt>
                <c:pt idx="19">
                  <c:v>0.38027</c:v>
                </c:pt>
                <c:pt idx="20">
                  <c:v>0.35576000000000002</c:v>
                </c:pt>
                <c:pt idx="21">
                  <c:v>0.34978999999999999</c:v>
                </c:pt>
                <c:pt idx="22">
                  <c:v>0.35542000000000001</c:v>
                </c:pt>
                <c:pt idx="23">
                  <c:v>0.34637000000000001</c:v>
                </c:pt>
                <c:pt idx="24">
                  <c:v>0.30215999999999998</c:v>
                </c:pt>
                <c:pt idx="25">
                  <c:v>0.30215999999999998</c:v>
                </c:pt>
                <c:pt idx="26">
                  <c:v>0.30215999999999998</c:v>
                </c:pt>
                <c:pt idx="27">
                  <c:v>0.30215999999999998</c:v>
                </c:pt>
                <c:pt idx="28">
                  <c:v>0.30215999999999998</c:v>
                </c:pt>
                <c:pt idx="29">
                  <c:v>0.30215999999999998</c:v>
                </c:pt>
                <c:pt idx="30">
                  <c:v>0.30215999999999998</c:v>
                </c:pt>
                <c:pt idx="31">
                  <c:v>0.30215999999999998</c:v>
                </c:pt>
                <c:pt idx="32">
                  <c:v>0.30215999999999998</c:v>
                </c:pt>
                <c:pt idx="33">
                  <c:v>0.30215999999999998</c:v>
                </c:pt>
                <c:pt idx="34">
                  <c:v>0.30215999999999998</c:v>
                </c:pt>
                <c:pt idx="35">
                  <c:v>0.30215999999999998</c:v>
                </c:pt>
                <c:pt idx="36">
                  <c:v>0.30215999999999998</c:v>
                </c:pt>
                <c:pt idx="37">
                  <c:v>0.30215999999999998</c:v>
                </c:pt>
                <c:pt idx="38">
                  <c:v>0.30215999999999998</c:v>
                </c:pt>
                <c:pt idx="39">
                  <c:v>0.30215999999999998</c:v>
                </c:pt>
                <c:pt idx="40">
                  <c:v>0.30215999999999998</c:v>
                </c:pt>
                <c:pt idx="41">
                  <c:v>0.30215999999999998</c:v>
                </c:pt>
                <c:pt idx="42">
                  <c:v>0.30215999999999998</c:v>
                </c:pt>
                <c:pt idx="43">
                  <c:v>0.30215999999999998</c:v>
                </c:pt>
                <c:pt idx="44">
                  <c:v>0.30215999999999998</c:v>
                </c:pt>
                <c:pt idx="45">
                  <c:v>0.30215999999999998</c:v>
                </c:pt>
                <c:pt idx="46">
                  <c:v>0.30215999999999998</c:v>
                </c:pt>
                <c:pt idx="47">
                  <c:v>0.30215999999999998</c:v>
                </c:pt>
                <c:pt idx="48">
                  <c:v>0.30215999999999998</c:v>
                </c:pt>
                <c:pt idx="49">
                  <c:v>0.30215999999999998</c:v>
                </c:pt>
                <c:pt idx="50">
                  <c:v>0.30215999999999998</c:v>
                </c:pt>
                <c:pt idx="51">
                  <c:v>0.30215999999999998</c:v>
                </c:pt>
                <c:pt idx="52">
                  <c:v>0.30215999999999998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48-4F81-9EA6-293D3D1E5BC1}"/>
            </c:ext>
          </c:extLst>
        </c:ser>
        <c:ser>
          <c:idx val="5"/>
          <c:order val="1"/>
          <c:tx>
            <c:strRef>
              <c:f>Australia!$D$99</c:f>
              <c:strCache>
                <c:ptCount val="1"/>
                <c:pt idx="0">
                  <c:v>Trans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Australia!$B$100:$B$152</c:f>
              <c:numCache>
                <c:formatCode>General</c:formatCode>
                <c:ptCount val="53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</c:numCache>
            </c:numRef>
          </c:cat>
          <c:val>
            <c:numRef>
              <c:f>Australia!$D$100:$D$152</c:f>
              <c:numCache>
                <c:formatCode>0%</c:formatCode>
                <c:ptCount val="53"/>
                <c:pt idx="0">
                  <c:v>0.10478</c:v>
                </c:pt>
                <c:pt idx="1">
                  <c:v>8.6129999999999998E-2</c:v>
                </c:pt>
                <c:pt idx="2">
                  <c:v>8.5680000000000006E-2</c:v>
                </c:pt>
                <c:pt idx="3">
                  <c:v>8.523E-2</c:v>
                </c:pt>
                <c:pt idx="4">
                  <c:v>8.4779999999999994E-2</c:v>
                </c:pt>
                <c:pt idx="5">
                  <c:v>8.4330000000000002E-2</c:v>
                </c:pt>
                <c:pt idx="6">
                  <c:v>8.3879999999999996E-2</c:v>
                </c:pt>
                <c:pt idx="7">
                  <c:v>8.344E-2</c:v>
                </c:pt>
                <c:pt idx="8">
                  <c:v>8.2989999999999994E-2</c:v>
                </c:pt>
                <c:pt idx="9">
                  <c:v>8.2540000000000002E-2</c:v>
                </c:pt>
                <c:pt idx="10">
                  <c:v>8.1759999999999999E-2</c:v>
                </c:pt>
                <c:pt idx="11">
                  <c:v>0.11455</c:v>
                </c:pt>
                <c:pt idx="12">
                  <c:v>0.11489000000000001</c:v>
                </c:pt>
                <c:pt idx="13">
                  <c:v>0.11971</c:v>
                </c:pt>
                <c:pt idx="14">
                  <c:v>0.13167000000000001</c:v>
                </c:pt>
                <c:pt idx="15">
                  <c:v>0.11462</c:v>
                </c:pt>
                <c:pt idx="16">
                  <c:v>0.1075</c:v>
                </c:pt>
                <c:pt idx="17">
                  <c:v>0.10792</c:v>
                </c:pt>
                <c:pt idx="18">
                  <c:v>0.10791000000000001</c:v>
                </c:pt>
                <c:pt idx="19">
                  <c:v>0.10909000000000001</c:v>
                </c:pt>
                <c:pt idx="20">
                  <c:v>0.11259</c:v>
                </c:pt>
                <c:pt idx="21">
                  <c:v>0.10296</c:v>
                </c:pt>
                <c:pt idx="22">
                  <c:v>9.6879999999999994E-2</c:v>
                </c:pt>
                <c:pt idx="23">
                  <c:v>7.3609999999999995E-2</c:v>
                </c:pt>
                <c:pt idx="24">
                  <c:v>9.3520000000000006E-2</c:v>
                </c:pt>
                <c:pt idx="25">
                  <c:v>9.3520000000000006E-2</c:v>
                </c:pt>
                <c:pt idx="26">
                  <c:v>9.3520000000000006E-2</c:v>
                </c:pt>
                <c:pt idx="27">
                  <c:v>9.3520000000000006E-2</c:v>
                </c:pt>
                <c:pt idx="28">
                  <c:v>9.3520000000000006E-2</c:v>
                </c:pt>
                <c:pt idx="29">
                  <c:v>9.3520000000000006E-2</c:v>
                </c:pt>
                <c:pt idx="30">
                  <c:v>9.3520000000000006E-2</c:v>
                </c:pt>
                <c:pt idx="31">
                  <c:v>9.3520000000000006E-2</c:v>
                </c:pt>
                <c:pt idx="32">
                  <c:v>9.3520000000000006E-2</c:v>
                </c:pt>
                <c:pt idx="33">
                  <c:v>9.3520000000000006E-2</c:v>
                </c:pt>
                <c:pt idx="34">
                  <c:v>9.3520000000000006E-2</c:v>
                </c:pt>
                <c:pt idx="35">
                  <c:v>9.3520000000000006E-2</c:v>
                </c:pt>
                <c:pt idx="36">
                  <c:v>9.3520000000000006E-2</c:v>
                </c:pt>
                <c:pt idx="37">
                  <c:v>9.3520000000000006E-2</c:v>
                </c:pt>
                <c:pt idx="38">
                  <c:v>9.3520000000000006E-2</c:v>
                </c:pt>
                <c:pt idx="39">
                  <c:v>9.3520000000000006E-2</c:v>
                </c:pt>
                <c:pt idx="40">
                  <c:v>9.3520000000000006E-2</c:v>
                </c:pt>
                <c:pt idx="41">
                  <c:v>9.3520000000000006E-2</c:v>
                </c:pt>
                <c:pt idx="42">
                  <c:v>9.3520000000000006E-2</c:v>
                </c:pt>
                <c:pt idx="43">
                  <c:v>9.3520000000000006E-2</c:v>
                </c:pt>
                <c:pt idx="44">
                  <c:v>9.3520000000000006E-2</c:v>
                </c:pt>
                <c:pt idx="45">
                  <c:v>9.3520000000000006E-2</c:v>
                </c:pt>
                <c:pt idx="46">
                  <c:v>9.3520000000000006E-2</c:v>
                </c:pt>
                <c:pt idx="47">
                  <c:v>9.3520000000000006E-2</c:v>
                </c:pt>
                <c:pt idx="48">
                  <c:v>9.3520000000000006E-2</c:v>
                </c:pt>
                <c:pt idx="49">
                  <c:v>9.3520000000000006E-2</c:v>
                </c:pt>
                <c:pt idx="50">
                  <c:v>9.3520000000000006E-2</c:v>
                </c:pt>
                <c:pt idx="51">
                  <c:v>9.3520000000000006E-2</c:v>
                </c:pt>
                <c:pt idx="52">
                  <c:v>9.3520000000000006E-2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48-4F81-9EA6-293D3D1E5BC1}"/>
            </c:ext>
          </c:extLst>
        </c:ser>
        <c:ser>
          <c:idx val="4"/>
          <c:order val="2"/>
          <c:tx>
            <c:strRef>
              <c:f>Australia!$E$99</c:f>
              <c:strCache>
                <c:ptCount val="1"/>
                <c:pt idx="0">
                  <c:v>C&amp;P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Australia!$B$100:$B$152</c:f>
              <c:numCache>
                <c:formatCode>General</c:formatCode>
                <c:ptCount val="53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</c:numCache>
            </c:numRef>
          </c:cat>
          <c:val>
            <c:numRef>
              <c:f>Australia!$E$100:$E$152</c:f>
              <c:numCache>
                <c:formatCode>0%</c:formatCode>
                <c:ptCount val="53"/>
                <c:pt idx="0">
                  <c:v>0.10179000000000001</c:v>
                </c:pt>
                <c:pt idx="1">
                  <c:v>8.2750000000000004E-2</c:v>
                </c:pt>
                <c:pt idx="2">
                  <c:v>8.2780000000000006E-2</c:v>
                </c:pt>
                <c:pt idx="3">
                  <c:v>8.2809999999999995E-2</c:v>
                </c:pt>
                <c:pt idx="4">
                  <c:v>8.2839999999999997E-2</c:v>
                </c:pt>
                <c:pt idx="5">
                  <c:v>8.2860000000000003E-2</c:v>
                </c:pt>
                <c:pt idx="6">
                  <c:v>8.2890000000000005E-2</c:v>
                </c:pt>
                <c:pt idx="7">
                  <c:v>8.2919999999999994E-2</c:v>
                </c:pt>
                <c:pt idx="8">
                  <c:v>8.2949999999999996E-2</c:v>
                </c:pt>
                <c:pt idx="9">
                  <c:v>8.2979999999999998E-2</c:v>
                </c:pt>
                <c:pt idx="10">
                  <c:v>0.11527999999999999</c:v>
                </c:pt>
                <c:pt idx="11">
                  <c:v>0.11866</c:v>
                </c:pt>
                <c:pt idx="12">
                  <c:v>0.15357999999999999</c:v>
                </c:pt>
                <c:pt idx="13">
                  <c:v>0.18812000000000001</c:v>
                </c:pt>
                <c:pt idx="14">
                  <c:v>0.20810999999999999</c:v>
                </c:pt>
                <c:pt idx="15">
                  <c:v>0.19081000000000001</c:v>
                </c:pt>
                <c:pt idx="16">
                  <c:v>0.21672</c:v>
                </c:pt>
                <c:pt idx="17">
                  <c:v>0.21274999999999999</c:v>
                </c:pt>
                <c:pt idx="18">
                  <c:v>0.22972999999999999</c:v>
                </c:pt>
                <c:pt idx="19">
                  <c:v>0.23738999999999999</c:v>
                </c:pt>
                <c:pt idx="20">
                  <c:v>0.26473999999999998</c:v>
                </c:pt>
                <c:pt idx="21">
                  <c:v>0.27276</c:v>
                </c:pt>
                <c:pt idx="22">
                  <c:v>0.27009</c:v>
                </c:pt>
                <c:pt idx="23">
                  <c:v>0.27073000000000003</c:v>
                </c:pt>
                <c:pt idx="24">
                  <c:v>0.23741000000000001</c:v>
                </c:pt>
                <c:pt idx="25">
                  <c:v>0.23741000000000001</c:v>
                </c:pt>
                <c:pt idx="26">
                  <c:v>0.23741000000000001</c:v>
                </c:pt>
                <c:pt idx="27">
                  <c:v>0.23741000000000001</c:v>
                </c:pt>
                <c:pt idx="28">
                  <c:v>0.23741000000000001</c:v>
                </c:pt>
                <c:pt idx="29">
                  <c:v>0.23741000000000001</c:v>
                </c:pt>
                <c:pt idx="30">
                  <c:v>0.23741000000000001</c:v>
                </c:pt>
                <c:pt idx="31">
                  <c:v>0.23741000000000001</c:v>
                </c:pt>
                <c:pt idx="32">
                  <c:v>0.23741000000000001</c:v>
                </c:pt>
                <c:pt idx="33">
                  <c:v>0.23741000000000001</c:v>
                </c:pt>
                <c:pt idx="34">
                  <c:v>0.23741000000000001</c:v>
                </c:pt>
                <c:pt idx="35">
                  <c:v>0.23741000000000001</c:v>
                </c:pt>
                <c:pt idx="36">
                  <c:v>0.23741000000000001</c:v>
                </c:pt>
                <c:pt idx="37">
                  <c:v>0.23741000000000001</c:v>
                </c:pt>
                <c:pt idx="38">
                  <c:v>0.23741000000000001</c:v>
                </c:pt>
                <c:pt idx="39">
                  <c:v>0.23741000000000001</c:v>
                </c:pt>
                <c:pt idx="40">
                  <c:v>0.23741000000000001</c:v>
                </c:pt>
                <c:pt idx="41">
                  <c:v>0.23741000000000001</c:v>
                </c:pt>
                <c:pt idx="42">
                  <c:v>0.23741000000000001</c:v>
                </c:pt>
                <c:pt idx="43">
                  <c:v>0.24657000000000001</c:v>
                </c:pt>
                <c:pt idx="44">
                  <c:v>0.24095</c:v>
                </c:pt>
                <c:pt idx="45">
                  <c:v>0.23741000000000001</c:v>
                </c:pt>
                <c:pt idx="46">
                  <c:v>0.23741000000000001</c:v>
                </c:pt>
                <c:pt idx="47">
                  <c:v>0.23741000000000001</c:v>
                </c:pt>
                <c:pt idx="48">
                  <c:v>0.23741000000000001</c:v>
                </c:pt>
                <c:pt idx="49">
                  <c:v>0.23741000000000001</c:v>
                </c:pt>
                <c:pt idx="50">
                  <c:v>0.23741000000000001</c:v>
                </c:pt>
                <c:pt idx="51">
                  <c:v>0.23741000000000001</c:v>
                </c:pt>
                <c:pt idx="52">
                  <c:v>0.23741000000000001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48-4F81-9EA6-293D3D1E5BC1}"/>
            </c:ext>
          </c:extLst>
        </c:ser>
        <c:ser>
          <c:idx val="3"/>
          <c:order val="3"/>
          <c:tx>
            <c:strRef>
              <c:f>Australia!$F$99</c:f>
              <c:strCache>
                <c:ptCount val="1"/>
                <c:pt idx="0">
                  <c:v>M&amp;E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Australia!$B$100:$B$152</c:f>
              <c:numCache>
                <c:formatCode>General</c:formatCode>
                <c:ptCount val="53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</c:numCache>
            </c:numRef>
          </c:cat>
          <c:val>
            <c:numRef>
              <c:f>Australia!$F$100:$F$152</c:f>
              <c:numCache>
                <c:formatCode>0%</c:formatCode>
                <c:ptCount val="53"/>
                <c:pt idx="0">
                  <c:v>4.7190000000000003E-2</c:v>
                </c:pt>
                <c:pt idx="1">
                  <c:v>5.3760000000000002E-2</c:v>
                </c:pt>
                <c:pt idx="2">
                  <c:v>5.3339999999999999E-2</c:v>
                </c:pt>
                <c:pt idx="3">
                  <c:v>5.2920000000000002E-2</c:v>
                </c:pt>
                <c:pt idx="4">
                  <c:v>5.2499999999999998E-2</c:v>
                </c:pt>
                <c:pt idx="5">
                  <c:v>5.2089999999999997E-2</c:v>
                </c:pt>
                <c:pt idx="6">
                  <c:v>5.1670000000000001E-2</c:v>
                </c:pt>
                <c:pt idx="7">
                  <c:v>5.1249999999999997E-2</c:v>
                </c:pt>
                <c:pt idx="8">
                  <c:v>5.083E-2</c:v>
                </c:pt>
                <c:pt idx="9">
                  <c:v>5.0410000000000003E-2</c:v>
                </c:pt>
                <c:pt idx="10">
                  <c:v>4.657E-2</c:v>
                </c:pt>
                <c:pt idx="11">
                  <c:v>5.8810000000000001E-2</c:v>
                </c:pt>
                <c:pt idx="12">
                  <c:v>4.086E-2</c:v>
                </c:pt>
                <c:pt idx="13">
                  <c:v>4.3490000000000001E-2</c:v>
                </c:pt>
                <c:pt idx="14">
                  <c:v>1.917E-2</c:v>
                </c:pt>
                <c:pt idx="15">
                  <c:v>5.144E-2</c:v>
                </c:pt>
                <c:pt idx="16">
                  <c:v>4.9619999999999997E-2</c:v>
                </c:pt>
                <c:pt idx="17">
                  <c:v>6.3799999999999996E-2</c:v>
                </c:pt>
                <c:pt idx="18">
                  <c:v>5.7389999999999997E-2</c:v>
                </c:pt>
                <c:pt idx="19">
                  <c:v>6.3479999999999995E-2</c:v>
                </c:pt>
                <c:pt idx="20">
                  <c:v>6.0909999999999999E-2</c:v>
                </c:pt>
                <c:pt idx="21">
                  <c:v>8.2949999999999996E-2</c:v>
                </c:pt>
                <c:pt idx="22">
                  <c:v>9.4640000000000002E-2</c:v>
                </c:pt>
                <c:pt idx="23">
                  <c:v>8.3330000000000001E-2</c:v>
                </c:pt>
                <c:pt idx="24">
                  <c:v>8.0640000000000003E-2</c:v>
                </c:pt>
                <c:pt idx="25">
                  <c:v>7.5539999999999996E-2</c:v>
                </c:pt>
                <c:pt idx="26">
                  <c:v>7.5539999999999996E-2</c:v>
                </c:pt>
                <c:pt idx="27">
                  <c:v>7.5539999999999996E-2</c:v>
                </c:pt>
                <c:pt idx="28">
                  <c:v>7.5539999999999996E-2</c:v>
                </c:pt>
                <c:pt idx="29">
                  <c:v>7.5539999999999996E-2</c:v>
                </c:pt>
                <c:pt idx="30">
                  <c:v>7.5539999999999996E-2</c:v>
                </c:pt>
                <c:pt idx="31">
                  <c:v>7.5539999999999996E-2</c:v>
                </c:pt>
                <c:pt idx="32">
                  <c:v>7.5539999999999996E-2</c:v>
                </c:pt>
                <c:pt idx="33">
                  <c:v>7.5539999999999996E-2</c:v>
                </c:pt>
                <c:pt idx="34">
                  <c:v>7.5539999999999996E-2</c:v>
                </c:pt>
                <c:pt idx="35">
                  <c:v>7.5539999999999996E-2</c:v>
                </c:pt>
                <c:pt idx="36">
                  <c:v>7.5539999999999996E-2</c:v>
                </c:pt>
                <c:pt idx="37">
                  <c:v>7.5539999999999996E-2</c:v>
                </c:pt>
                <c:pt idx="38">
                  <c:v>7.5539999999999996E-2</c:v>
                </c:pt>
                <c:pt idx="39">
                  <c:v>7.5539999999999996E-2</c:v>
                </c:pt>
                <c:pt idx="40">
                  <c:v>7.5539999999999996E-2</c:v>
                </c:pt>
                <c:pt idx="41">
                  <c:v>7.5539999999999996E-2</c:v>
                </c:pt>
                <c:pt idx="42">
                  <c:v>7.8560000000000005E-2</c:v>
                </c:pt>
                <c:pt idx="43">
                  <c:v>7.6189999999999994E-2</c:v>
                </c:pt>
                <c:pt idx="44">
                  <c:v>7.553E-2</c:v>
                </c:pt>
                <c:pt idx="45">
                  <c:v>7.9070000000000001E-2</c:v>
                </c:pt>
                <c:pt idx="46">
                  <c:v>7.9070000000000001E-2</c:v>
                </c:pt>
                <c:pt idx="47">
                  <c:v>7.9070000000000001E-2</c:v>
                </c:pt>
                <c:pt idx="48">
                  <c:v>7.9070000000000001E-2</c:v>
                </c:pt>
                <c:pt idx="49">
                  <c:v>7.9070000000000001E-2</c:v>
                </c:pt>
                <c:pt idx="50">
                  <c:v>7.9070000000000001E-2</c:v>
                </c:pt>
                <c:pt idx="51">
                  <c:v>7.9070000000000001E-2</c:v>
                </c:pt>
                <c:pt idx="52">
                  <c:v>7.9070000000000001E-2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48-4F81-9EA6-293D3D1E5BC1}"/>
            </c:ext>
          </c:extLst>
        </c:ser>
        <c:ser>
          <c:idx val="2"/>
          <c:order val="4"/>
          <c:tx>
            <c:strRef>
              <c:f>Australia!$G$99</c:f>
              <c:strCache>
                <c:ptCount val="1"/>
                <c:pt idx="0">
                  <c:v>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Australia!$B$100:$B$152</c:f>
              <c:numCache>
                <c:formatCode>General</c:formatCode>
                <c:ptCount val="53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</c:numCache>
            </c:numRef>
          </c:cat>
          <c:val>
            <c:numRef>
              <c:f>Australia!$G$100:$G$152</c:f>
              <c:numCache>
                <c:formatCode>0%</c:formatCode>
                <c:ptCount val="53"/>
                <c:pt idx="0">
                  <c:v>8.8489999999999999E-2</c:v>
                </c:pt>
                <c:pt idx="1">
                  <c:v>1.7680000000000001E-2</c:v>
                </c:pt>
                <c:pt idx="2">
                  <c:v>1.7270000000000001E-2</c:v>
                </c:pt>
                <c:pt idx="3">
                  <c:v>1.687E-2</c:v>
                </c:pt>
                <c:pt idx="4">
                  <c:v>1.6459999999999999E-2</c:v>
                </c:pt>
                <c:pt idx="5">
                  <c:v>1.6060000000000001E-2</c:v>
                </c:pt>
                <c:pt idx="6">
                  <c:v>1.566E-2</c:v>
                </c:pt>
                <c:pt idx="7">
                  <c:v>1.525E-2</c:v>
                </c:pt>
                <c:pt idx="8">
                  <c:v>1.485E-2</c:v>
                </c:pt>
                <c:pt idx="9">
                  <c:v>1.444E-2</c:v>
                </c:pt>
                <c:pt idx="10">
                  <c:v>4.2040000000000001E-2</c:v>
                </c:pt>
                <c:pt idx="11">
                  <c:v>3.2779999999999997E-2</c:v>
                </c:pt>
                <c:pt idx="12">
                  <c:v>3.8440000000000002E-2</c:v>
                </c:pt>
                <c:pt idx="13">
                  <c:v>2.9430000000000001E-2</c:v>
                </c:pt>
                <c:pt idx="14">
                  <c:v>9.5339999999999994E-2</c:v>
                </c:pt>
                <c:pt idx="15">
                  <c:v>0.14829999999999999</c:v>
                </c:pt>
                <c:pt idx="16">
                  <c:v>0.14899000000000001</c:v>
                </c:pt>
                <c:pt idx="17">
                  <c:v>0.14077999999999999</c:v>
                </c:pt>
                <c:pt idx="18">
                  <c:v>0.13439999999999999</c:v>
                </c:pt>
                <c:pt idx="19">
                  <c:v>0.11644</c:v>
                </c:pt>
                <c:pt idx="20">
                  <c:v>0.12384000000000001</c:v>
                </c:pt>
                <c:pt idx="21">
                  <c:v>0.11842999999999999</c:v>
                </c:pt>
                <c:pt idx="22">
                  <c:v>0.11999</c:v>
                </c:pt>
                <c:pt idx="23">
                  <c:v>0.11984</c:v>
                </c:pt>
                <c:pt idx="24">
                  <c:v>0.10996</c:v>
                </c:pt>
                <c:pt idx="25">
                  <c:v>0.11486</c:v>
                </c:pt>
                <c:pt idx="26">
                  <c:v>0.11466</c:v>
                </c:pt>
                <c:pt idx="27">
                  <c:v>0.11445</c:v>
                </c:pt>
                <c:pt idx="28">
                  <c:v>0.11425</c:v>
                </c:pt>
                <c:pt idx="29">
                  <c:v>0.11405</c:v>
                </c:pt>
                <c:pt idx="30">
                  <c:v>0.11385000000000001</c:v>
                </c:pt>
                <c:pt idx="31">
                  <c:v>0.11365</c:v>
                </c:pt>
                <c:pt idx="32">
                  <c:v>0.11344</c:v>
                </c:pt>
                <c:pt idx="33">
                  <c:v>0.11323999999999999</c:v>
                </c:pt>
                <c:pt idx="34">
                  <c:v>0.11304</c:v>
                </c:pt>
                <c:pt idx="35">
                  <c:v>0.11284</c:v>
                </c:pt>
                <c:pt idx="36">
                  <c:v>0.11264</c:v>
                </c:pt>
                <c:pt idx="37">
                  <c:v>0.11243</c:v>
                </c:pt>
                <c:pt idx="38">
                  <c:v>0.11223</c:v>
                </c:pt>
                <c:pt idx="39">
                  <c:v>0.11203</c:v>
                </c:pt>
                <c:pt idx="40">
                  <c:v>0.11183</c:v>
                </c:pt>
                <c:pt idx="41">
                  <c:v>0.11162999999999999</c:v>
                </c:pt>
                <c:pt idx="42">
                  <c:v>0.11051</c:v>
                </c:pt>
                <c:pt idx="43">
                  <c:v>0.10824</c:v>
                </c:pt>
                <c:pt idx="44">
                  <c:v>0.11323999999999999</c:v>
                </c:pt>
                <c:pt idx="45">
                  <c:v>0.11323999999999999</c:v>
                </c:pt>
                <c:pt idx="46">
                  <c:v>0.11323999999999999</c:v>
                </c:pt>
                <c:pt idx="47">
                  <c:v>0.11323999999999999</c:v>
                </c:pt>
                <c:pt idx="48">
                  <c:v>0.11323999999999999</c:v>
                </c:pt>
                <c:pt idx="49">
                  <c:v>0.11323999999999999</c:v>
                </c:pt>
                <c:pt idx="50">
                  <c:v>0.11323999999999999</c:v>
                </c:pt>
                <c:pt idx="51">
                  <c:v>0.11323999999999999</c:v>
                </c:pt>
                <c:pt idx="52">
                  <c:v>0.11323999999999999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48-4F81-9EA6-293D3D1E5BC1}"/>
            </c:ext>
          </c:extLst>
        </c:ser>
        <c:ser>
          <c:idx val="1"/>
          <c:order val="5"/>
          <c:tx>
            <c:strRef>
              <c:f>Australia!$H$99</c:f>
              <c:strCache>
                <c:ptCount val="1"/>
                <c:pt idx="0">
                  <c:v>ConDur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Australia!$B$100:$B$152</c:f>
              <c:numCache>
                <c:formatCode>General</c:formatCode>
                <c:ptCount val="53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</c:numCache>
            </c:numRef>
          </c:cat>
          <c:val>
            <c:numRef>
              <c:f>Australia!$H$100:$H$152</c:f>
              <c:numCache>
                <c:formatCode>0%</c:formatCode>
                <c:ptCount val="53"/>
                <c:pt idx="0">
                  <c:v>0.14166000000000001</c:v>
                </c:pt>
                <c:pt idx="1">
                  <c:v>0.11841</c:v>
                </c:pt>
                <c:pt idx="2">
                  <c:v>0.11804000000000001</c:v>
                </c:pt>
                <c:pt idx="3">
                  <c:v>0.11766</c:v>
                </c:pt>
                <c:pt idx="4">
                  <c:v>0.11729000000000001</c:v>
                </c:pt>
                <c:pt idx="5">
                  <c:v>0.11691</c:v>
                </c:pt>
                <c:pt idx="6">
                  <c:v>0.11652999999999999</c:v>
                </c:pt>
                <c:pt idx="7">
                  <c:v>0.11616</c:v>
                </c:pt>
                <c:pt idx="8">
                  <c:v>0.11577999999999999</c:v>
                </c:pt>
                <c:pt idx="9">
                  <c:v>0.11541</c:v>
                </c:pt>
                <c:pt idx="10">
                  <c:v>0.10211000000000001</c:v>
                </c:pt>
                <c:pt idx="11">
                  <c:v>0.10406</c:v>
                </c:pt>
                <c:pt idx="12">
                  <c:v>9.1660000000000005E-2</c:v>
                </c:pt>
                <c:pt idx="13">
                  <c:v>9.2219999999999996E-2</c:v>
                </c:pt>
                <c:pt idx="14">
                  <c:v>9.0329999999999994E-2</c:v>
                </c:pt>
                <c:pt idx="15">
                  <c:v>8.8230000000000003E-2</c:v>
                </c:pt>
                <c:pt idx="16">
                  <c:v>8.5650000000000004E-2</c:v>
                </c:pt>
                <c:pt idx="17">
                  <c:v>8.5580000000000003E-2</c:v>
                </c:pt>
                <c:pt idx="18">
                  <c:v>7.8560000000000005E-2</c:v>
                </c:pt>
                <c:pt idx="19">
                  <c:v>8.2540000000000002E-2</c:v>
                </c:pt>
                <c:pt idx="20">
                  <c:v>7.1609999999999993E-2</c:v>
                </c:pt>
                <c:pt idx="21">
                  <c:v>6.633E-2</c:v>
                </c:pt>
                <c:pt idx="22">
                  <c:v>5.9970000000000002E-2</c:v>
                </c:pt>
                <c:pt idx="23">
                  <c:v>7.9409999999999994E-2</c:v>
                </c:pt>
                <c:pt idx="24">
                  <c:v>5.0009999999999999E-2</c:v>
                </c:pt>
                <c:pt idx="25">
                  <c:v>4.8590000000000001E-2</c:v>
                </c:pt>
                <c:pt idx="26">
                  <c:v>4.718E-2</c:v>
                </c:pt>
                <c:pt idx="27">
                  <c:v>4.7390000000000002E-2</c:v>
                </c:pt>
                <c:pt idx="28">
                  <c:v>4.759E-2</c:v>
                </c:pt>
                <c:pt idx="29">
                  <c:v>4.7789999999999999E-2</c:v>
                </c:pt>
                <c:pt idx="30">
                  <c:v>4.7989999999999998E-2</c:v>
                </c:pt>
                <c:pt idx="31">
                  <c:v>4.8189999999999997E-2</c:v>
                </c:pt>
                <c:pt idx="32">
                  <c:v>4.8399999999999999E-2</c:v>
                </c:pt>
                <c:pt idx="33">
                  <c:v>4.8599999999999997E-2</c:v>
                </c:pt>
                <c:pt idx="34">
                  <c:v>4.8800000000000003E-2</c:v>
                </c:pt>
                <c:pt idx="35">
                  <c:v>4.9000000000000002E-2</c:v>
                </c:pt>
                <c:pt idx="36">
                  <c:v>4.9200000000000001E-2</c:v>
                </c:pt>
                <c:pt idx="37">
                  <c:v>4.9410000000000003E-2</c:v>
                </c:pt>
                <c:pt idx="38">
                  <c:v>4.9610000000000001E-2</c:v>
                </c:pt>
                <c:pt idx="39">
                  <c:v>4.981E-2</c:v>
                </c:pt>
                <c:pt idx="40">
                  <c:v>5.0009999999999999E-2</c:v>
                </c:pt>
                <c:pt idx="41">
                  <c:v>5.0209999999999998E-2</c:v>
                </c:pt>
                <c:pt idx="42">
                  <c:v>4.8309999999999999E-2</c:v>
                </c:pt>
                <c:pt idx="43">
                  <c:v>4.3790000000000003E-2</c:v>
                </c:pt>
                <c:pt idx="44">
                  <c:v>4.5069999999999999E-2</c:v>
                </c:pt>
                <c:pt idx="45">
                  <c:v>4.5069999999999999E-2</c:v>
                </c:pt>
                <c:pt idx="46">
                  <c:v>4.5069999999999999E-2</c:v>
                </c:pt>
                <c:pt idx="47">
                  <c:v>4.5069999999999999E-2</c:v>
                </c:pt>
                <c:pt idx="48">
                  <c:v>4.5069999999999999E-2</c:v>
                </c:pt>
                <c:pt idx="49">
                  <c:v>4.5069999999999999E-2</c:v>
                </c:pt>
                <c:pt idx="50">
                  <c:v>4.5069999999999999E-2</c:v>
                </c:pt>
                <c:pt idx="51">
                  <c:v>4.5069999999999999E-2</c:v>
                </c:pt>
                <c:pt idx="52">
                  <c:v>4.5069999999999999E-2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48-4F81-9EA6-293D3D1E5BC1}"/>
            </c:ext>
          </c:extLst>
        </c:ser>
        <c:ser>
          <c:idx val="0"/>
          <c:order val="6"/>
          <c:tx>
            <c:strRef>
              <c:f>Australia!$I$99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Australia!$B$100:$B$152</c:f>
              <c:numCache>
                <c:formatCode>General</c:formatCode>
                <c:ptCount val="53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</c:numCache>
            </c:numRef>
          </c:cat>
          <c:val>
            <c:numRef>
              <c:f>Australia!$I$100:$I$152</c:f>
              <c:numCache>
                <c:formatCode>0%</c:formatCode>
                <c:ptCount val="53"/>
                <c:pt idx="0">
                  <c:v>0.17613000000000001</c:v>
                </c:pt>
                <c:pt idx="1">
                  <c:v>0.20564000000000004</c:v>
                </c:pt>
                <c:pt idx="2">
                  <c:v>0.20642000000000005</c:v>
                </c:pt>
                <c:pt idx="3">
                  <c:v>0.20720000000000005</c:v>
                </c:pt>
                <c:pt idx="4">
                  <c:v>0.20798000000000005</c:v>
                </c:pt>
                <c:pt idx="5">
                  <c:v>0.20875999999999995</c:v>
                </c:pt>
                <c:pt idx="6">
                  <c:v>0.20953999999999995</c:v>
                </c:pt>
                <c:pt idx="7">
                  <c:v>0.21031999999999995</c:v>
                </c:pt>
                <c:pt idx="8">
                  <c:v>0.21109999999999995</c:v>
                </c:pt>
                <c:pt idx="9">
                  <c:v>0.21187999999999996</c:v>
                </c:pt>
                <c:pt idx="10">
                  <c:v>0.15363000000000004</c:v>
                </c:pt>
                <c:pt idx="11">
                  <c:v>9.4019999999999992E-2</c:v>
                </c:pt>
                <c:pt idx="12">
                  <c:v>6.4930000000000043E-2</c:v>
                </c:pt>
                <c:pt idx="13">
                  <c:v>4.2510000000000048E-2</c:v>
                </c:pt>
                <c:pt idx="14">
                  <c:v>3.1200000000000006E-2</c:v>
                </c:pt>
                <c:pt idx="15">
                  <c:v>2.1580000000000044E-2</c:v>
                </c:pt>
                <c:pt idx="16">
                  <c:v>2.1580000000000044E-2</c:v>
                </c:pt>
                <c:pt idx="17">
                  <c:v>1.9519999999999982E-2</c:v>
                </c:pt>
                <c:pt idx="18">
                  <c:v>1.104000000000005E-2</c:v>
                </c:pt>
                <c:pt idx="19">
                  <c:v>1.0789999999999966E-2</c:v>
                </c:pt>
                <c:pt idx="20">
                  <c:v>1.0549999999999948E-2</c:v>
                </c:pt>
                <c:pt idx="21">
                  <c:v>6.7800000000000082E-3</c:v>
                </c:pt>
                <c:pt idx="22">
                  <c:v>3.0099999999999572E-3</c:v>
                </c:pt>
                <c:pt idx="23">
                  <c:v>2.6710000000000012E-2</c:v>
                </c:pt>
                <c:pt idx="24">
                  <c:v>0.12629999999999997</c:v>
                </c:pt>
                <c:pt idx="25">
                  <c:v>0.12792000000000003</c:v>
                </c:pt>
                <c:pt idx="26">
                  <c:v>0.12953000000000003</c:v>
                </c:pt>
                <c:pt idx="27">
                  <c:v>0.12953000000000003</c:v>
                </c:pt>
                <c:pt idx="28">
                  <c:v>0.12953000000000003</c:v>
                </c:pt>
                <c:pt idx="29">
                  <c:v>0.12953000000000003</c:v>
                </c:pt>
                <c:pt idx="30">
                  <c:v>0.12953000000000003</c:v>
                </c:pt>
                <c:pt idx="31">
                  <c:v>0.12953000000000003</c:v>
                </c:pt>
                <c:pt idx="32">
                  <c:v>0.12953000000000003</c:v>
                </c:pt>
                <c:pt idx="33">
                  <c:v>0.12953000000000003</c:v>
                </c:pt>
                <c:pt idx="34">
                  <c:v>0.12953000000000003</c:v>
                </c:pt>
                <c:pt idx="35">
                  <c:v>0.12953000000000003</c:v>
                </c:pt>
                <c:pt idx="36">
                  <c:v>0.12953000000000003</c:v>
                </c:pt>
                <c:pt idx="37">
                  <c:v>0.12953000000000003</c:v>
                </c:pt>
                <c:pt idx="38">
                  <c:v>0.12953000000000003</c:v>
                </c:pt>
                <c:pt idx="39">
                  <c:v>0.12953000000000003</c:v>
                </c:pt>
                <c:pt idx="40">
                  <c:v>0.12953000000000003</c:v>
                </c:pt>
                <c:pt idx="41">
                  <c:v>0.12953000000000003</c:v>
                </c:pt>
                <c:pt idx="42">
                  <c:v>0.12953000000000003</c:v>
                </c:pt>
                <c:pt idx="43">
                  <c:v>0.12953000000000003</c:v>
                </c:pt>
                <c:pt idx="44">
                  <c:v>0.12953000000000003</c:v>
                </c:pt>
                <c:pt idx="45">
                  <c:v>0.12953000000000003</c:v>
                </c:pt>
                <c:pt idx="46">
                  <c:v>0.12953000000000003</c:v>
                </c:pt>
                <c:pt idx="47">
                  <c:v>0.12953000000000003</c:v>
                </c:pt>
                <c:pt idx="48">
                  <c:v>0.12953000000000003</c:v>
                </c:pt>
                <c:pt idx="49">
                  <c:v>0.12953000000000003</c:v>
                </c:pt>
                <c:pt idx="50">
                  <c:v>0.12953000000000003</c:v>
                </c:pt>
                <c:pt idx="51">
                  <c:v>0.12953000000000003</c:v>
                </c:pt>
                <c:pt idx="52">
                  <c:v>0.12953000000000003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48-4F81-9EA6-293D3D1E5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95983"/>
        <c:axId val="1494614095"/>
      </c:areaChart>
      <c:catAx>
        <c:axId val="115769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614095"/>
        <c:crosses val="autoZero"/>
        <c:auto val="1"/>
        <c:lblAlgn val="ctr"/>
        <c:lblOffset val="100"/>
        <c:noMultiLvlLbl val="0"/>
      </c:catAx>
      <c:valAx>
        <c:axId val="1494614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69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6"/>
          <c:order val="0"/>
          <c:tx>
            <c:strRef>
              <c:f>Austria!$C$90</c:f>
              <c:strCache>
                <c:ptCount val="1"/>
                <c:pt idx="0">
                  <c:v>B&amp;C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Austria!$B$91:$B$172</c:f>
              <c:numCache>
                <c:formatCode>General</c:formatCode>
                <c:ptCount val="82"/>
                <c:pt idx="0">
                  <c:v>1928</c:v>
                </c:pt>
                <c:pt idx="1">
                  <c:v>1929</c:v>
                </c:pt>
                <c:pt idx="2">
                  <c:v>1930</c:v>
                </c:pt>
                <c:pt idx="3">
                  <c:v>1931</c:v>
                </c:pt>
                <c:pt idx="4">
                  <c:v>1932</c:v>
                </c:pt>
                <c:pt idx="5">
                  <c:v>1933</c:v>
                </c:pt>
                <c:pt idx="6">
                  <c:v>1934</c:v>
                </c:pt>
                <c:pt idx="7">
                  <c:v>1935</c:v>
                </c:pt>
                <c:pt idx="8">
                  <c:v>1936</c:v>
                </c:pt>
                <c:pt idx="9">
                  <c:v>1937</c:v>
                </c:pt>
                <c:pt idx="10">
                  <c:v>1938</c:v>
                </c:pt>
                <c:pt idx="11">
                  <c:v>1939</c:v>
                </c:pt>
                <c:pt idx="12">
                  <c:v>1940</c:v>
                </c:pt>
                <c:pt idx="13">
                  <c:v>1941</c:v>
                </c:pt>
                <c:pt idx="14">
                  <c:v>1942</c:v>
                </c:pt>
                <c:pt idx="15">
                  <c:v>1943</c:v>
                </c:pt>
                <c:pt idx="16">
                  <c:v>1944</c:v>
                </c:pt>
                <c:pt idx="17">
                  <c:v>1945</c:v>
                </c:pt>
                <c:pt idx="18">
                  <c:v>1946</c:v>
                </c:pt>
                <c:pt idx="19">
                  <c:v>1947</c:v>
                </c:pt>
                <c:pt idx="20">
                  <c:v>1948</c:v>
                </c:pt>
                <c:pt idx="21">
                  <c:v>1949</c:v>
                </c:pt>
                <c:pt idx="22">
                  <c:v>1950</c:v>
                </c:pt>
                <c:pt idx="23">
                  <c:v>1951</c:v>
                </c:pt>
                <c:pt idx="24">
                  <c:v>1952</c:v>
                </c:pt>
                <c:pt idx="25">
                  <c:v>1953</c:v>
                </c:pt>
                <c:pt idx="26">
                  <c:v>1954</c:v>
                </c:pt>
                <c:pt idx="27">
                  <c:v>1955</c:v>
                </c:pt>
                <c:pt idx="28">
                  <c:v>1956</c:v>
                </c:pt>
                <c:pt idx="29">
                  <c:v>1957</c:v>
                </c:pt>
                <c:pt idx="30">
                  <c:v>1958</c:v>
                </c:pt>
                <c:pt idx="31">
                  <c:v>1959</c:v>
                </c:pt>
                <c:pt idx="32">
                  <c:v>1960</c:v>
                </c:pt>
                <c:pt idx="33">
                  <c:v>1961</c:v>
                </c:pt>
                <c:pt idx="34">
                  <c:v>1962</c:v>
                </c:pt>
                <c:pt idx="35">
                  <c:v>1963</c:v>
                </c:pt>
                <c:pt idx="36">
                  <c:v>1964</c:v>
                </c:pt>
                <c:pt idx="37">
                  <c:v>1965</c:v>
                </c:pt>
                <c:pt idx="38">
                  <c:v>1966</c:v>
                </c:pt>
                <c:pt idx="39">
                  <c:v>1967</c:v>
                </c:pt>
                <c:pt idx="40">
                  <c:v>1968</c:v>
                </c:pt>
                <c:pt idx="41">
                  <c:v>1969</c:v>
                </c:pt>
                <c:pt idx="42">
                  <c:v>1970</c:v>
                </c:pt>
                <c:pt idx="43">
                  <c:v>1971</c:v>
                </c:pt>
                <c:pt idx="44">
                  <c:v>1972</c:v>
                </c:pt>
                <c:pt idx="45">
                  <c:v>1973</c:v>
                </c:pt>
                <c:pt idx="46">
                  <c:v>1974</c:v>
                </c:pt>
                <c:pt idx="47">
                  <c:v>1975</c:v>
                </c:pt>
                <c:pt idx="48">
                  <c:v>1976</c:v>
                </c:pt>
                <c:pt idx="49">
                  <c:v>1977</c:v>
                </c:pt>
                <c:pt idx="50">
                  <c:v>1978</c:v>
                </c:pt>
                <c:pt idx="51">
                  <c:v>1979</c:v>
                </c:pt>
                <c:pt idx="52">
                  <c:v>1980</c:v>
                </c:pt>
                <c:pt idx="53">
                  <c:v>1981</c:v>
                </c:pt>
                <c:pt idx="54">
                  <c:v>1982</c:v>
                </c:pt>
                <c:pt idx="55">
                  <c:v>1983</c:v>
                </c:pt>
                <c:pt idx="56">
                  <c:v>1984</c:v>
                </c:pt>
                <c:pt idx="57">
                  <c:v>1985</c:v>
                </c:pt>
                <c:pt idx="58">
                  <c:v>1986</c:v>
                </c:pt>
                <c:pt idx="59">
                  <c:v>1987</c:v>
                </c:pt>
                <c:pt idx="60">
                  <c:v>1988</c:v>
                </c:pt>
                <c:pt idx="61">
                  <c:v>1989</c:v>
                </c:pt>
                <c:pt idx="62">
                  <c:v>1990</c:v>
                </c:pt>
                <c:pt idx="63">
                  <c:v>1991</c:v>
                </c:pt>
                <c:pt idx="64">
                  <c:v>1992</c:v>
                </c:pt>
                <c:pt idx="65">
                  <c:v>1993</c:v>
                </c:pt>
                <c:pt idx="66">
                  <c:v>1994</c:v>
                </c:pt>
                <c:pt idx="67">
                  <c:v>1995</c:v>
                </c:pt>
                <c:pt idx="68">
                  <c:v>1996</c:v>
                </c:pt>
                <c:pt idx="69">
                  <c:v>1997</c:v>
                </c:pt>
                <c:pt idx="70">
                  <c:v>1998</c:v>
                </c:pt>
                <c:pt idx="71">
                  <c:v>1999</c:v>
                </c:pt>
                <c:pt idx="72">
                  <c:v>2000</c:v>
                </c:pt>
                <c:pt idx="73">
                  <c:v>2001</c:v>
                </c:pt>
                <c:pt idx="74">
                  <c:v>2002</c:v>
                </c:pt>
                <c:pt idx="75">
                  <c:v>2003</c:v>
                </c:pt>
                <c:pt idx="76">
                  <c:v>2004</c:v>
                </c:pt>
                <c:pt idx="77">
                  <c:v>2005</c:v>
                </c:pt>
                <c:pt idx="78">
                  <c:v>2006</c:v>
                </c:pt>
                <c:pt idx="79">
                  <c:v>2007</c:v>
                </c:pt>
                <c:pt idx="80">
                  <c:v>2008</c:v>
                </c:pt>
                <c:pt idx="81">
                  <c:v>2009</c:v>
                </c:pt>
              </c:numCache>
            </c:numRef>
          </c:cat>
          <c:val>
            <c:numRef>
              <c:f>Austria!$C$91:$C$172</c:f>
              <c:numCache>
                <c:formatCode>0%</c:formatCode>
                <c:ptCount val="82"/>
                <c:pt idx="0">
                  <c:v>7.0629999999999998E-2</c:v>
                </c:pt>
                <c:pt idx="1">
                  <c:v>7.0629999999999998E-2</c:v>
                </c:pt>
                <c:pt idx="2">
                  <c:v>7.0629999999999998E-2</c:v>
                </c:pt>
                <c:pt idx="3">
                  <c:v>7.0629999999999998E-2</c:v>
                </c:pt>
                <c:pt idx="4">
                  <c:v>7.0629999999999998E-2</c:v>
                </c:pt>
                <c:pt idx="5">
                  <c:v>7.0629999999999998E-2</c:v>
                </c:pt>
                <c:pt idx="6">
                  <c:v>7.0629999999999998E-2</c:v>
                </c:pt>
                <c:pt idx="7">
                  <c:v>7.0629999999999998E-2</c:v>
                </c:pt>
                <c:pt idx="8">
                  <c:v>7.0629999999999998E-2</c:v>
                </c:pt>
                <c:pt idx="9">
                  <c:v>7.0629999999999998E-2</c:v>
                </c:pt>
                <c:pt idx="10">
                  <c:v>7.0629999999999998E-2</c:v>
                </c:pt>
                <c:pt idx="11">
                  <c:v>7.0629999999999998E-2</c:v>
                </c:pt>
                <c:pt idx="12">
                  <c:v>7.0629999999999998E-2</c:v>
                </c:pt>
                <c:pt idx="13">
                  <c:v>7.0629999999999998E-2</c:v>
                </c:pt>
                <c:pt idx="14">
                  <c:v>7.0629999999999998E-2</c:v>
                </c:pt>
                <c:pt idx="15">
                  <c:v>7.0629999999999998E-2</c:v>
                </c:pt>
                <c:pt idx="16">
                  <c:v>7.0629999999999998E-2</c:v>
                </c:pt>
                <c:pt idx="17">
                  <c:v>7.0629999999999998E-2</c:v>
                </c:pt>
                <c:pt idx="18">
                  <c:v>7.0629999999999998E-2</c:v>
                </c:pt>
                <c:pt idx="19">
                  <c:v>7.0629999999999998E-2</c:v>
                </c:pt>
                <c:pt idx="20">
                  <c:v>7.0629999999999998E-2</c:v>
                </c:pt>
                <c:pt idx="21">
                  <c:v>7.0629999999999998E-2</c:v>
                </c:pt>
                <c:pt idx="22">
                  <c:v>7.0629999999999998E-2</c:v>
                </c:pt>
                <c:pt idx="23">
                  <c:v>7.0629999999999998E-2</c:v>
                </c:pt>
                <c:pt idx="24">
                  <c:v>7.0629999999999998E-2</c:v>
                </c:pt>
                <c:pt idx="25">
                  <c:v>7.0629999999999998E-2</c:v>
                </c:pt>
                <c:pt idx="26">
                  <c:v>7.0629999999999998E-2</c:v>
                </c:pt>
                <c:pt idx="27">
                  <c:v>7.0629999999999998E-2</c:v>
                </c:pt>
                <c:pt idx="28">
                  <c:v>7.0629999999999998E-2</c:v>
                </c:pt>
                <c:pt idx="29">
                  <c:v>7.0629999999999998E-2</c:v>
                </c:pt>
                <c:pt idx="30">
                  <c:v>7.0629999999999998E-2</c:v>
                </c:pt>
                <c:pt idx="31">
                  <c:v>7.0629999999999998E-2</c:v>
                </c:pt>
                <c:pt idx="32">
                  <c:v>7.0629999999999998E-2</c:v>
                </c:pt>
                <c:pt idx="33">
                  <c:v>7.0629999999999998E-2</c:v>
                </c:pt>
                <c:pt idx="34">
                  <c:v>7.886E-2</c:v>
                </c:pt>
                <c:pt idx="35">
                  <c:v>9.4589999999999994E-2</c:v>
                </c:pt>
                <c:pt idx="36">
                  <c:v>0.11457000000000001</c:v>
                </c:pt>
                <c:pt idx="37">
                  <c:v>0.14438999999999999</c:v>
                </c:pt>
                <c:pt idx="38">
                  <c:v>0.15242</c:v>
                </c:pt>
                <c:pt idx="39">
                  <c:v>0.16691</c:v>
                </c:pt>
                <c:pt idx="40">
                  <c:v>0.14562</c:v>
                </c:pt>
                <c:pt idx="41">
                  <c:v>0.14756</c:v>
                </c:pt>
                <c:pt idx="42">
                  <c:v>0.15343000000000001</c:v>
                </c:pt>
                <c:pt idx="43">
                  <c:v>0.16944999999999999</c:v>
                </c:pt>
                <c:pt idx="44">
                  <c:v>0.19098000000000001</c:v>
                </c:pt>
                <c:pt idx="45">
                  <c:v>0.20701</c:v>
                </c:pt>
                <c:pt idx="46">
                  <c:v>0.20122000000000001</c:v>
                </c:pt>
                <c:pt idx="47">
                  <c:v>0.20077</c:v>
                </c:pt>
                <c:pt idx="48">
                  <c:v>0.21429999999999999</c:v>
                </c:pt>
                <c:pt idx="49">
                  <c:v>0.21793999999999999</c:v>
                </c:pt>
                <c:pt idx="50">
                  <c:v>0.20649000000000001</c:v>
                </c:pt>
                <c:pt idx="51">
                  <c:v>0.21858</c:v>
                </c:pt>
                <c:pt idx="52">
                  <c:v>0.20813999999999999</c:v>
                </c:pt>
                <c:pt idx="53">
                  <c:v>0.19771</c:v>
                </c:pt>
                <c:pt idx="54">
                  <c:v>0.19986000000000001</c:v>
                </c:pt>
                <c:pt idx="55">
                  <c:v>0.22517999999999999</c:v>
                </c:pt>
                <c:pt idx="56">
                  <c:v>0.19558500000000001</c:v>
                </c:pt>
                <c:pt idx="57">
                  <c:v>0.16599</c:v>
                </c:pt>
                <c:pt idx="58">
                  <c:v>0.16213</c:v>
                </c:pt>
                <c:pt idx="59">
                  <c:v>0.17097000000000001</c:v>
                </c:pt>
                <c:pt idx="60">
                  <c:v>0.19256999999999999</c:v>
                </c:pt>
                <c:pt idx="61">
                  <c:v>0.20746999999999999</c:v>
                </c:pt>
                <c:pt idx="62">
                  <c:v>0.21756</c:v>
                </c:pt>
                <c:pt idx="63">
                  <c:v>0.20885999999999999</c:v>
                </c:pt>
                <c:pt idx="64">
                  <c:v>0.20462</c:v>
                </c:pt>
                <c:pt idx="65">
                  <c:v>0.20075000000000001</c:v>
                </c:pt>
                <c:pt idx="66">
                  <c:v>0.19600999999999999</c:v>
                </c:pt>
                <c:pt idx="67">
                  <c:v>0.16703000000000001</c:v>
                </c:pt>
                <c:pt idx="68">
                  <c:v>0.14122999999999999</c:v>
                </c:pt>
                <c:pt idx="69">
                  <c:v>0.14094999999999999</c:v>
                </c:pt>
                <c:pt idx="70">
                  <c:v>0.14066999999999999</c:v>
                </c:pt>
                <c:pt idx="71">
                  <c:v>0.14038</c:v>
                </c:pt>
                <c:pt idx="72">
                  <c:v>0.1401</c:v>
                </c:pt>
                <c:pt idx="73">
                  <c:v>0.13982</c:v>
                </c:pt>
                <c:pt idx="74">
                  <c:v>0.13954</c:v>
                </c:pt>
                <c:pt idx="75">
                  <c:v>0.13925000000000001</c:v>
                </c:pt>
                <c:pt idx="76">
                  <c:v>0.13897000000000001</c:v>
                </c:pt>
                <c:pt idx="77">
                  <c:v>0.13869000000000001</c:v>
                </c:pt>
                <c:pt idx="78">
                  <c:v>0.13841000000000001</c:v>
                </c:pt>
                <c:pt idx="79">
                  <c:v>0.13811999999999999</c:v>
                </c:pt>
                <c:pt idx="80">
                  <c:v>0.13783999999999999</c:v>
                </c:pt>
                <c:pt idx="81">
                  <c:v>0.13755999999999999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0-40A9-B0FC-C193468DB8B0}"/>
            </c:ext>
          </c:extLst>
        </c:ser>
        <c:ser>
          <c:idx val="5"/>
          <c:order val="1"/>
          <c:tx>
            <c:strRef>
              <c:f>Austria!$D$90</c:f>
              <c:strCache>
                <c:ptCount val="1"/>
                <c:pt idx="0">
                  <c:v>Trans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Austria!$B$91:$B$172</c:f>
              <c:numCache>
                <c:formatCode>General</c:formatCode>
                <c:ptCount val="82"/>
                <c:pt idx="0">
                  <c:v>1928</c:v>
                </c:pt>
                <c:pt idx="1">
                  <c:v>1929</c:v>
                </c:pt>
                <c:pt idx="2">
                  <c:v>1930</c:v>
                </c:pt>
                <c:pt idx="3">
                  <c:v>1931</c:v>
                </c:pt>
                <c:pt idx="4">
                  <c:v>1932</c:v>
                </c:pt>
                <c:pt idx="5">
                  <c:v>1933</c:v>
                </c:pt>
                <c:pt idx="6">
                  <c:v>1934</c:v>
                </c:pt>
                <c:pt idx="7">
                  <c:v>1935</c:v>
                </c:pt>
                <c:pt idx="8">
                  <c:v>1936</c:v>
                </c:pt>
                <c:pt idx="9">
                  <c:v>1937</c:v>
                </c:pt>
                <c:pt idx="10">
                  <c:v>1938</c:v>
                </c:pt>
                <c:pt idx="11">
                  <c:v>1939</c:v>
                </c:pt>
                <c:pt idx="12">
                  <c:v>1940</c:v>
                </c:pt>
                <c:pt idx="13">
                  <c:v>1941</c:v>
                </c:pt>
                <c:pt idx="14">
                  <c:v>1942</c:v>
                </c:pt>
                <c:pt idx="15">
                  <c:v>1943</c:v>
                </c:pt>
                <c:pt idx="16">
                  <c:v>1944</c:v>
                </c:pt>
                <c:pt idx="17">
                  <c:v>1945</c:v>
                </c:pt>
                <c:pt idx="18">
                  <c:v>1946</c:v>
                </c:pt>
                <c:pt idx="19">
                  <c:v>1947</c:v>
                </c:pt>
                <c:pt idx="20">
                  <c:v>1948</c:v>
                </c:pt>
                <c:pt idx="21">
                  <c:v>1949</c:v>
                </c:pt>
                <c:pt idx="22">
                  <c:v>1950</c:v>
                </c:pt>
                <c:pt idx="23">
                  <c:v>1951</c:v>
                </c:pt>
                <c:pt idx="24">
                  <c:v>1952</c:v>
                </c:pt>
                <c:pt idx="25">
                  <c:v>1953</c:v>
                </c:pt>
                <c:pt idx="26">
                  <c:v>1954</c:v>
                </c:pt>
                <c:pt idx="27">
                  <c:v>1955</c:v>
                </c:pt>
                <c:pt idx="28">
                  <c:v>1956</c:v>
                </c:pt>
                <c:pt idx="29">
                  <c:v>1957</c:v>
                </c:pt>
                <c:pt idx="30">
                  <c:v>1958</c:v>
                </c:pt>
                <c:pt idx="31">
                  <c:v>1959</c:v>
                </c:pt>
                <c:pt idx="32">
                  <c:v>1960</c:v>
                </c:pt>
                <c:pt idx="33">
                  <c:v>1961</c:v>
                </c:pt>
                <c:pt idx="34">
                  <c:v>1962</c:v>
                </c:pt>
                <c:pt idx="35">
                  <c:v>1963</c:v>
                </c:pt>
                <c:pt idx="36">
                  <c:v>1964</c:v>
                </c:pt>
                <c:pt idx="37">
                  <c:v>1965</c:v>
                </c:pt>
                <c:pt idx="38">
                  <c:v>1966</c:v>
                </c:pt>
                <c:pt idx="39">
                  <c:v>1967</c:v>
                </c:pt>
                <c:pt idx="40">
                  <c:v>1968</c:v>
                </c:pt>
                <c:pt idx="41">
                  <c:v>1969</c:v>
                </c:pt>
                <c:pt idx="42">
                  <c:v>1970</c:v>
                </c:pt>
                <c:pt idx="43">
                  <c:v>1971</c:v>
                </c:pt>
                <c:pt idx="44">
                  <c:v>1972</c:v>
                </c:pt>
                <c:pt idx="45">
                  <c:v>1973</c:v>
                </c:pt>
                <c:pt idx="46">
                  <c:v>1974</c:v>
                </c:pt>
                <c:pt idx="47">
                  <c:v>1975</c:v>
                </c:pt>
                <c:pt idx="48">
                  <c:v>1976</c:v>
                </c:pt>
                <c:pt idx="49">
                  <c:v>1977</c:v>
                </c:pt>
                <c:pt idx="50">
                  <c:v>1978</c:v>
                </c:pt>
                <c:pt idx="51">
                  <c:v>1979</c:v>
                </c:pt>
                <c:pt idx="52">
                  <c:v>1980</c:v>
                </c:pt>
                <c:pt idx="53">
                  <c:v>1981</c:v>
                </c:pt>
                <c:pt idx="54">
                  <c:v>1982</c:v>
                </c:pt>
                <c:pt idx="55">
                  <c:v>1983</c:v>
                </c:pt>
                <c:pt idx="56">
                  <c:v>1984</c:v>
                </c:pt>
                <c:pt idx="57">
                  <c:v>1985</c:v>
                </c:pt>
                <c:pt idx="58">
                  <c:v>1986</c:v>
                </c:pt>
                <c:pt idx="59">
                  <c:v>1987</c:v>
                </c:pt>
                <c:pt idx="60">
                  <c:v>1988</c:v>
                </c:pt>
                <c:pt idx="61">
                  <c:v>1989</c:v>
                </c:pt>
                <c:pt idx="62">
                  <c:v>1990</c:v>
                </c:pt>
                <c:pt idx="63">
                  <c:v>1991</c:v>
                </c:pt>
                <c:pt idx="64">
                  <c:v>1992</c:v>
                </c:pt>
                <c:pt idx="65">
                  <c:v>1993</c:v>
                </c:pt>
                <c:pt idx="66">
                  <c:v>1994</c:v>
                </c:pt>
                <c:pt idx="67">
                  <c:v>1995</c:v>
                </c:pt>
                <c:pt idx="68">
                  <c:v>1996</c:v>
                </c:pt>
                <c:pt idx="69">
                  <c:v>1997</c:v>
                </c:pt>
                <c:pt idx="70">
                  <c:v>1998</c:v>
                </c:pt>
                <c:pt idx="71">
                  <c:v>1999</c:v>
                </c:pt>
                <c:pt idx="72">
                  <c:v>2000</c:v>
                </c:pt>
                <c:pt idx="73">
                  <c:v>2001</c:v>
                </c:pt>
                <c:pt idx="74">
                  <c:v>2002</c:v>
                </c:pt>
                <c:pt idx="75">
                  <c:v>2003</c:v>
                </c:pt>
                <c:pt idx="76">
                  <c:v>2004</c:v>
                </c:pt>
                <c:pt idx="77">
                  <c:v>2005</c:v>
                </c:pt>
                <c:pt idx="78">
                  <c:v>2006</c:v>
                </c:pt>
                <c:pt idx="79">
                  <c:v>2007</c:v>
                </c:pt>
                <c:pt idx="80">
                  <c:v>2008</c:v>
                </c:pt>
                <c:pt idx="81">
                  <c:v>2009</c:v>
                </c:pt>
              </c:numCache>
            </c:numRef>
          </c:cat>
          <c:val>
            <c:numRef>
              <c:f>Austria!$D$91:$D$172</c:f>
              <c:numCache>
                <c:formatCode>0%</c:formatCode>
                <c:ptCount val="82"/>
                <c:pt idx="0">
                  <c:v>8.4830000000000003E-2</c:v>
                </c:pt>
                <c:pt idx="1">
                  <c:v>0.10409</c:v>
                </c:pt>
                <c:pt idx="2">
                  <c:v>0.10409</c:v>
                </c:pt>
                <c:pt idx="3">
                  <c:v>0.10409</c:v>
                </c:pt>
                <c:pt idx="4">
                  <c:v>0.10409</c:v>
                </c:pt>
                <c:pt idx="5">
                  <c:v>0.10409</c:v>
                </c:pt>
                <c:pt idx="6">
                  <c:v>0.10409</c:v>
                </c:pt>
                <c:pt idx="7">
                  <c:v>0.10409</c:v>
                </c:pt>
                <c:pt idx="8">
                  <c:v>0.10409</c:v>
                </c:pt>
                <c:pt idx="9">
                  <c:v>0.10409</c:v>
                </c:pt>
                <c:pt idx="10">
                  <c:v>0.10409</c:v>
                </c:pt>
                <c:pt idx="11">
                  <c:v>0.10409</c:v>
                </c:pt>
                <c:pt idx="12">
                  <c:v>0.10409</c:v>
                </c:pt>
                <c:pt idx="13">
                  <c:v>0.10409</c:v>
                </c:pt>
                <c:pt idx="14">
                  <c:v>0.10409</c:v>
                </c:pt>
                <c:pt idx="15">
                  <c:v>0.10409</c:v>
                </c:pt>
                <c:pt idx="16">
                  <c:v>0.10409</c:v>
                </c:pt>
                <c:pt idx="17">
                  <c:v>0.10409</c:v>
                </c:pt>
                <c:pt idx="18">
                  <c:v>0.10409</c:v>
                </c:pt>
                <c:pt idx="19">
                  <c:v>0.10409</c:v>
                </c:pt>
                <c:pt idx="20">
                  <c:v>0.10409</c:v>
                </c:pt>
                <c:pt idx="21">
                  <c:v>0.10409</c:v>
                </c:pt>
                <c:pt idx="22">
                  <c:v>0.10409</c:v>
                </c:pt>
                <c:pt idx="23">
                  <c:v>0.10409</c:v>
                </c:pt>
                <c:pt idx="24">
                  <c:v>0.10409</c:v>
                </c:pt>
                <c:pt idx="25">
                  <c:v>0.10409</c:v>
                </c:pt>
                <c:pt idx="26">
                  <c:v>0.10409</c:v>
                </c:pt>
                <c:pt idx="27">
                  <c:v>0.10409</c:v>
                </c:pt>
                <c:pt idx="28">
                  <c:v>0.10409</c:v>
                </c:pt>
                <c:pt idx="29">
                  <c:v>0.10409</c:v>
                </c:pt>
                <c:pt idx="30">
                  <c:v>0.10409</c:v>
                </c:pt>
                <c:pt idx="31">
                  <c:v>0.10409</c:v>
                </c:pt>
                <c:pt idx="32">
                  <c:v>0.10409</c:v>
                </c:pt>
                <c:pt idx="33">
                  <c:v>0.10409</c:v>
                </c:pt>
                <c:pt idx="34">
                  <c:v>0.1008</c:v>
                </c:pt>
                <c:pt idx="35">
                  <c:v>8.7249999999999994E-2</c:v>
                </c:pt>
                <c:pt idx="36">
                  <c:v>6.923E-2</c:v>
                </c:pt>
                <c:pt idx="37">
                  <c:v>7.6759999999999995E-2</c:v>
                </c:pt>
                <c:pt idx="38">
                  <c:v>6.003E-2</c:v>
                </c:pt>
                <c:pt idx="39">
                  <c:v>6.9040000000000004E-2</c:v>
                </c:pt>
                <c:pt idx="40">
                  <c:v>8.3210000000000006E-2</c:v>
                </c:pt>
                <c:pt idx="41">
                  <c:v>9.7890000000000005E-2</c:v>
                </c:pt>
                <c:pt idx="42">
                  <c:v>9.3950000000000006E-2</c:v>
                </c:pt>
                <c:pt idx="43">
                  <c:v>8.3250000000000005E-2</c:v>
                </c:pt>
                <c:pt idx="44">
                  <c:v>9.0700000000000003E-2</c:v>
                </c:pt>
                <c:pt idx="45">
                  <c:v>9.5880000000000007E-2</c:v>
                </c:pt>
                <c:pt idx="46">
                  <c:v>9.2009999999999995E-2</c:v>
                </c:pt>
                <c:pt idx="47">
                  <c:v>9.1359999999999997E-2</c:v>
                </c:pt>
                <c:pt idx="48">
                  <c:v>9.9080000000000001E-2</c:v>
                </c:pt>
                <c:pt idx="49">
                  <c:v>0.10686</c:v>
                </c:pt>
                <c:pt idx="50">
                  <c:v>0.11169</c:v>
                </c:pt>
                <c:pt idx="51">
                  <c:v>9.869E-2</c:v>
                </c:pt>
                <c:pt idx="52">
                  <c:v>0.12576000000000001</c:v>
                </c:pt>
                <c:pt idx="53">
                  <c:v>0.12867999999999999</c:v>
                </c:pt>
                <c:pt idx="54">
                  <c:v>0.16297</c:v>
                </c:pt>
                <c:pt idx="55">
                  <c:v>0.17408000000000001</c:v>
                </c:pt>
                <c:pt idx="56">
                  <c:v>0.16672500000000001</c:v>
                </c:pt>
                <c:pt idx="57">
                  <c:v>0.17895</c:v>
                </c:pt>
                <c:pt idx="58">
                  <c:v>0.21371999999999999</c:v>
                </c:pt>
                <c:pt idx="59">
                  <c:v>0.22785</c:v>
                </c:pt>
                <c:pt idx="60">
                  <c:v>0.21784000000000001</c:v>
                </c:pt>
                <c:pt idx="61">
                  <c:v>0.21453</c:v>
                </c:pt>
                <c:pt idx="62">
                  <c:v>0.20787</c:v>
                </c:pt>
                <c:pt idx="63">
                  <c:v>0.2185</c:v>
                </c:pt>
                <c:pt idx="64">
                  <c:v>0.22467000000000001</c:v>
                </c:pt>
                <c:pt idx="65">
                  <c:v>0.23047000000000001</c:v>
                </c:pt>
                <c:pt idx="66">
                  <c:v>0.26296000000000003</c:v>
                </c:pt>
                <c:pt idx="67">
                  <c:v>0.29968</c:v>
                </c:pt>
                <c:pt idx="68">
                  <c:v>0.30486999999999997</c:v>
                </c:pt>
                <c:pt idx="69">
                  <c:v>0.30514999999999998</c:v>
                </c:pt>
                <c:pt idx="70">
                  <c:v>0.30542999999999998</c:v>
                </c:pt>
                <c:pt idx="71">
                  <c:v>0.30571999999999999</c:v>
                </c:pt>
                <c:pt idx="72">
                  <c:v>0.30599999999999999</c:v>
                </c:pt>
                <c:pt idx="73">
                  <c:v>0.30628</c:v>
                </c:pt>
                <c:pt idx="74">
                  <c:v>0.30656</c:v>
                </c:pt>
                <c:pt idx="75">
                  <c:v>0.30685000000000001</c:v>
                </c:pt>
                <c:pt idx="76">
                  <c:v>0.30713000000000001</c:v>
                </c:pt>
                <c:pt idx="77">
                  <c:v>0.30741000000000002</c:v>
                </c:pt>
                <c:pt idx="78">
                  <c:v>0.30769000000000002</c:v>
                </c:pt>
                <c:pt idx="79">
                  <c:v>0.30797999999999998</c:v>
                </c:pt>
                <c:pt idx="80">
                  <c:v>0.30825999999999998</c:v>
                </c:pt>
                <c:pt idx="81">
                  <c:v>0.30853999999999998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B0-40A9-B0FC-C193468DB8B0}"/>
            </c:ext>
          </c:extLst>
        </c:ser>
        <c:ser>
          <c:idx val="4"/>
          <c:order val="2"/>
          <c:tx>
            <c:strRef>
              <c:f>Austria!$E$90</c:f>
              <c:strCache>
                <c:ptCount val="1"/>
                <c:pt idx="0">
                  <c:v>C&amp;P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Austria!$B$91:$B$172</c:f>
              <c:numCache>
                <c:formatCode>General</c:formatCode>
                <c:ptCount val="82"/>
                <c:pt idx="0">
                  <c:v>1928</c:v>
                </c:pt>
                <c:pt idx="1">
                  <c:v>1929</c:v>
                </c:pt>
                <c:pt idx="2">
                  <c:v>1930</c:v>
                </c:pt>
                <c:pt idx="3">
                  <c:v>1931</c:v>
                </c:pt>
                <c:pt idx="4">
                  <c:v>1932</c:v>
                </c:pt>
                <c:pt idx="5">
                  <c:v>1933</c:v>
                </c:pt>
                <c:pt idx="6">
                  <c:v>1934</c:v>
                </c:pt>
                <c:pt idx="7">
                  <c:v>1935</c:v>
                </c:pt>
                <c:pt idx="8">
                  <c:v>1936</c:v>
                </c:pt>
                <c:pt idx="9">
                  <c:v>1937</c:v>
                </c:pt>
                <c:pt idx="10">
                  <c:v>1938</c:v>
                </c:pt>
                <c:pt idx="11">
                  <c:v>1939</c:v>
                </c:pt>
                <c:pt idx="12">
                  <c:v>1940</c:v>
                </c:pt>
                <c:pt idx="13">
                  <c:v>1941</c:v>
                </c:pt>
                <c:pt idx="14">
                  <c:v>1942</c:v>
                </c:pt>
                <c:pt idx="15">
                  <c:v>1943</c:v>
                </c:pt>
                <c:pt idx="16">
                  <c:v>1944</c:v>
                </c:pt>
                <c:pt idx="17">
                  <c:v>1945</c:v>
                </c:pt>
                <c:pt idx="18">
                  <c:v>1946</c:v>
                </c:pt>
                <c:pt idx="19">
                  <c:v>1947</c:v>
                </c:pt>
                <c:pt idx="20">
                  <c:v>1948</c:v>
                </c:pt>
                <c:pt idx="21">
                  <c:v>1949</c:v>
                </c:pt>
                <c:pt idx="22">
                  <c:v>1950</c:v>
                </c:pt>
                <c:pt idx="23">
                  <c:v>1951</c:v>
                </c:pt>
                <c:pt idx="24">
                  <c:v>1952</c:v>
                </c:pt>
                <c:pt idx="25">
                  <c:v>1953</c:v>
                </c:pt>
                <c:pt idx="26">
                  <c:v>1954</c:v>
                </c:pt>
                <c:pt idx="27">
                  <c:v>1955</c:v>
                </c:pt>
                <c:pt idx="28">
                  <c:v>1956</c:v>
                </c:pt>
                <c:pt idx="29">
                  <c:v>1957</c:v>
                </c:pt>
                <c:pt idx="30">
                  <c:v>1958</c:v>
                </c:pt>
                <c:pt idx="31">
                  <c:v>1959</c:v>
                </c:pt>
                <c:pt idx="32">
                  <c:v>1960</c:v>
                </c:pt>
                <c:pt idx="33">
                  <c:v>1961</c:v>
                </c:pt>
                <c:pt idx="34">
                  <c:v>1962</c:v>
                </c:pt>
                <c:pt idx="35">
                  <c:v>1963</c:v>
                </c:pt>
                <c:pt idx="36">
                  <c:v>1964</c:v>
                </c:pt>
                <c:pt idx="37">
                  <c:v>1965</c:v>
                </c:pt>
                <c:pt idx="38">
                  <c:v>1966</c:v>
                </c:pt>
                <c:pt idx="39">
                  <c:v>1967</c:v>
                </c:pt>
                <c:pt idx="40">
                  <c:v>1968</c:v>
                </c:pt>
                <c:pt idx="41">
                  <c:v>1969</c:v>
                </c:pt>
                <c:pt idx="42">
                  <c:v>1970</c:v>
                </c:pt>
                <c:pt idx="43">
                  <c:v>1971</c:v>
                </c:pt>
                <c:pt idx="44">
                  <c:v>1972</c:v>
                </c:pt>
                <c:pt idx="45">
                  <c:v>1973</c:v>
                </c:pt>
                <c:pt idx="46">
                  <c:v>1974</c:v>
                </c:pt>
                <c:pt idx="47">
                  <c:v>1975</c:v>
                </c:pt>
                <c:pt idx="48">
                  <c:v>1976</c:v>
                </c:pt>
                <c:pt idx="49">
                  <c:v>1977</c:v>
                </c:pt>
                <c:pt idx="50">
                  <c:v>1978</c:v>
                </c:pt>
                <c:pt idx="51">
                  <c:v>1979</c:v>
                </c:pt>
                <c:pt idx="52">
                  <c:v>1980</c:v>
                </c:pt>
                <c:pt idx="53">
                  <c:v>1981</c:v>
                </c:pt>
                <c:pt idx="54">
                  <c:v>1982</c:v>
                </c:pt>
                <c:pt idx="55">
                  <c:v>1983</c:v>
                </c:pt>
                <c:pt idx="56">
                  <c:v>1984</c:v>
                </c:pt>
                <c:pt idx="57">
                  <c:v>1985</c:v>
                </c:pt>
                <c:pt idx="58">
                  <c:v>1986</c:v>
                </c:pt>
                <c:pt idx="59">
                  <c:v>1987</c:v>
                </c:pt>
                <c:pt idx="60">
                  <c:v>1988</c:v>
                </c:pt>
                <c:pt idx="61">
                  <c:v>1989</c:v>
                </c:pt>
                <c:pt idx="62">
                  <c:v>1990</c:v>
                </c:pt>
                <c:pt idx="63">
                  <c:v>1991</c:v>
                </c:pt>
                <c:pt idx="64">
                  <c:v>1992</c:v>
                </c:pt>
                <c:pt idx="65">
                  <c:v>1993</c:v>
                </c:pt>
                <c:pt idx="66">
                  <c:v>1994</c:v>
                </c:pt>
                <c:pt idx="67">
                  <c:v>1995</c:v>
                </c:pt>
                <c:pt idx="68">
                  <c:v>1996</c:v>
                </c:pt>
                <c:pt idx="69">
                  <c:v>1997</c:v>
                </c:pt>
                <c:pt idx="70">
                  <c:v>1998</c:v>
                </c:pt>
                <c:pt idx="71">
                  <c:v>1999</c:v>
                </c:pt>
                <c:pt idx="72">
                  <c:v>2000</c:v>
                </c:pt>
                <c:pt idx="73">
                  <c:v>2001</c:v>
                </c:pt>
                <c:pt idx="74">
                  <c:v>2002</c:v>
                </c:pt>
                <c:pt idx="75">
                  <c:v>2003</c:v>
                </c:pt>
                <c:pt idx="76">
                  <c:v>2004</c:v>
                </c:pt>
                <c:pt idx="77">
                  <c:v>2005</c:v>
                </c:pt>
                <c:pt idx="78">
                  <c:v>2006</c:v>
                </c:pt>
                <c:pt idx="79">
                  <c:v>2007</c:v>
                </c:pt>
                <c:pt idx="80">
                  <c:v>2008</c:v>
                </c:pt>
                <c:pt idx="81">
                  <c:v>2009</c:v>
                </c:pt>
              </c:numCache>
            </c:numRef>
          </c:cat>
          <c:val>
            <c:numRef>
              <c:f>Austria!$E$91:$E$172</c:f>
              <c:numCache>
                <c:formatCode>0%</c:formatCode>
                <c:ptCount val="82"/>
                <c:pt idx="0">
                  <c:v>0.23857999999999999</c:v>
                </c:pt>
                <c:pt idx="1">
                  <c:v>0.21920999999999999</c:v>
                </c:pt>
                <c:pt idx="2">
                  <c:v>0.21909999999999999</c:v>
                </c:pt>
                <c:pt idx="3">
                  <c:v>0.21898999999999999</c:v>
                </c:pt>
                <c:pt idx="4">
                  <c:v>0.21887999999999999</c:v>
                </c:pt>
                <c:pt idx="5">
                  <c:v>0.21876000000000001</c:v>
                </c:pt>
                <c:pt idx="6">
                  <c:v>0.21865000000000001</c:v>
                </c:pt>
                <c:pt idx="7">
                  <c:v>0.21854000000000001</c:v>
                </c:pt>
                <c:pt idx="8">
                  <c:v>0.21843000000000001</c:v>
                </c:pt>
                <c:pt idx="9">
                  <c:v>0.21831999999999999</c:v>
                </c:pt>
                <c:pt idx="10">
                  <c:v>0.21820999999999999</c:v>
                </c:pt>
                <c:pt idx="11">
                  <c:v>0.21809000000000001</c:v>
                </c:pt>
                <c:pt idx="12">
                  <c:v>0.21798000000000001</c:v>
                </c:pt>
                <c:pt idx="13">
                  <c:v>0.21787000000000001</c:v>
                </c:pt>
                <c:pt idx="14">
                  <c:v>0.21776000000000001</c:v>
                </c:pt>
                <c:pt idx="15">
                  <c:v>0.21765000000000001</c:v>
                </c:pt>
                <c:pt idx="16">
                  <c:v>0.21754000000000001</c:v>
                </c:pt>
                <c:pt idx="17">
                  <c:v>0.21743000000000001</c:v>
                </c:pt>
                <c:pt idx="18">
                  <c:v>0.21731</c:v>
                </c:pt>
                <c:pt idx="19">
                  <c:v>0.2172</c:v>
                </c:pt>
                <c:pt idx="20">
                  <c:v>0.21709000000000001</c:v>
                </c:pt>
                <c:pt idx="21">
                  <c:v>0.21698000000000001</c:v>
                </c:pt>
                <c:pt idx="22">
                  <c:v>0.21687000000000001</c:v>
                </c:pt>
                <c:pt idx="23">
                  <c:v>0.21676000000000001</c:v>
                </c:pt>
                <c:pt idx="24">
                  <c:v>0.21665000000000001</c:v>
                </c:pt>
                <c:pt idx="25">
                  <c:v>0.21653</c:v>
                </c:pt>
                <c:pt idx="26">
                  <c:v>0.21642</c:v>
                </c:pt>
                <c:pt idx="27">
                  <c:v>0.21631</c:v>
                </c:pt>
                <c:pt idx="28">
                  <c:v>0.2162</c:v>
                </c:pt>
                <c:pt idx="29">
                  <c:v>0.21609</c:v>
                </c:pt>
                <c:pt idx="30">
                  <c:v>0.21598000000000001</c:v>
                </c:pt>
                <c:pt idx="31">
                  <c:v>0.21587000000000001</c:v>
                </c:pt>
                <c:pt idx="32">
                  <c:v>0.21575</c:v>
                </c:pt>
                <c:pt idx="33">
                  <c:v>0.21564</c:v>
                </c:pt>
                <c:pt idx="34">
                  <c:v>0.23879</c:v>
                </c:pt>
                <c:pt idx="35">
                  <c:v>0.23533000000000001</c:v>
                </c:pt>
                <c:pt idx="36">
                  <c:v>0.21315999999999999</c:v>
                </c:pt>
                <c:pt idx="37">
                  <c:v>0.17527000000000001</c:v>
                </c:pt>
                <c:pt idx="38">
                  <c:v>0.17763999999999999</c:v>
                </c:pt>
                <c:pt idx="39">
                  <c:v>0.17502000000000001</c:v>
                </c:pt>
                <c:pt idx="40">
                  <c:v>0.16364000000000001</c:v>
                </c:pt>
                <c:pt idx="41">
                  <c:v>0.15346000000000001</c:v>
                </c:pt>
                <c:pt idx="42">
                  <c:v>0.15797</c:v>
                </c:pt>
                <c:pt idx="43">
                  <c:v>0.14459</c:v>
                </c:pt>
                <c:pt idx="44">
                  <c:v>9.7570000000000004E-2</c:v>
                </c:pt>
                <c:pt idx="45">
                  <c:v>9.3130000000000004E-2</c:v>
                </c:pt>
                <c:pt idx="46">
                  <c:v>9.4100000000000003E-2</c:v>
                </c:pt>
                <c:pt idx="47">
                  <c:v>5.1909999999999998E-2</c:v>
                </c:pt>
                <c:pt idx="48">
                  <c:v>5.357E-2</c:v>
                </c:pt>
                <c:pt idx="49">
                  <c:v>5.3789999999999998E-2</c:v>
                </c:pt>
                <c:pt idx="50">
                  <c:v>6.3729999999999995E-2</c:v>
                </c:pt>
                <c:pt idx="51">
                  <c:v>5.0470000000000001E-2</c:v>
                </c:pt>
                <c:pt idx="52">
                  <c:v>1.967E-2</c:v>
                </c:pt>
                <c:pt idx="53">
                  <c:v>2.8750000000000001E-2</c:v>
                </c:pt>
                <c:pt idx="54">
                  <c:v>6.3789999999999999E-2</c:v>
                </c:pt>
                <c:pt idx="55">
                  <c:v>7.3779999999999998E-2</c:v>
                </c:pt>
                <c:pt idx="56">
                  <c:v>8.5610000000000006E-2</c:v>
                </c:pt>
                <c:pt idx="57">
                  <c:v>0.10766000000000001</c:v>
                </c:pt>
                <c:pt idx="58">
                  <c:v>0.10431</c:v>
                </c:pt>
                <c:pt idx="59">
                  <c:v>0.10246</c:v>
                </c:pt>
                <c:pt idx="60">
                  <c:v>0.12565000000000001</c:v>
                </c:pt>
                <c:pt idx="61">
                  <c:v>0.12637000000000001</c:v>
                </c:pt>
                <c:pt idx="62">
                  <c:v>0.13084000000000001</c:v>
                </c:pt>
                <c:pt idx="63">
                  <c:v>0.14050000000000001</c:v>
                </c:pt>
                <c:pt idx="64">
                  <c:v>0.16367999999999999</c:v>
                </c:pt>
                <c:pt idx="65">
                  <c:v>0.22164</c:v>
                </c:pt>
                <c:pt idx="66">
                  <c:v>0.23837</c:v>
                </c:pt>
                <c:pt idx="67">
                  <c:v>0.24718999999999999</c:v>
                </c:pt>
                <c:pt idx="68">
                  <c:v>0.27739000000000003</c:v>
                </c:pt>
                <c:pt idx="69">
                  <c:v>0.23783000000000001</c:v>
                </c:pt>
                <c:pt idx="70">
                  <c:v>0.23723</c:v>
                </c:pt>
                <c:pt idx="71">
                  <c:v>0.23663999999999999</c:v>
                </c:pt>
                <c:pt idx="72">
                  <c:v>0.23604</c:v>
                </c:pt>
                <c:pt idx="73">
                  <c:v>0.23544999999999999</c:v>
                </c:pt>
                <c:pt idx="74">
                  <c:v>0.23485</c:v>
                </c:pt>
                <c:pt idx="75">
                  <c:v>0.23426</c:v>
                </c:pt>
                <c:pt idx="76">
                  <c:v>0.23366999999999999</c:v>
                </c:pt>
                <c:pt idx="77">
                  <c:v>0.23307</c:v>
                </c:pt>
                <c:pt idx="78">
                  <c:v>0.23247999999999999</c:v>
                </c:pt>
                <c:pt idx="79">
                  <c:v>0.23188</c:v>
                </c:pt>
                <c:pt idx="80">
                  <c:v>0.23129</c:v>
                </c:pt>
                <c:pt idx="81">
                  <c:v>0.23069000000000001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B0-40A9-B0FC-C193468DB8B0}"/>
            </c:ext>
          </c:extLst>
        </c:ser>
        <c:ser>
          <c:idx val="3"/>
          <c:order val="3"/>
          <c:tx>
            <c:strRef>
              <c:f>Austria!$F$90</c:f>
              <c:strCache>
                <c:ptCount val="1"/>
                <c:pt idx="0">
                  <c:v>M&amp;E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Austria!$B$91:$B$172</c:f>
              <c:numCache>
                <c:formatCode>General</c:formatCode>
                <c:ptCount val="82"/>
                <c:pt idx="0">
                  <c:v>1928</c:v>
                </c:pt>
                <c:pt idx="1">
                  <c:v>1929</c:v>
                </c:pt>
                <c:pt idx="2">
                  <c:v>1930</c:v>
                </c:pt>
                <c:pt idx="3">
                  <c:v>1931</c:v>
                </c:pt>
                <c:pt idx="4">
                  <c:v>1932</c:v>
                </c:pt>
                <c:pt idx="5">
                  <c:v>1933</c:v>
                </c:pt>
                <c:pt idx="6">
                  <c:v>1934</c:v>
                </c:pt>
                <c:pt idx="7">
                  <c:v>1935</c:v>
                </c:pt>
                <c:pt idx="8">
                  <c:v>1936</c:v>
                </c:pt>
                <c:pt idx="9">
                  <c:v>1937</c:v>
                </c:pt>
                <c:pt idx="10">
                  <c:v>1938</c:v>
                </c:pt>
                <c:pt idx="11">
                  <c:v>1939</c:v>
                </c:pt>
                <c:pt idx="12">
                  <c:v>1940</c:v>
                </c:pt>
                <c:pt idx="13">
                  <c:v>1941</c:v>
                </c:pt>
                <c:pt idx="14">
                  <c:v>1942</c:v>
                </c:pt>
                <c:pt idx="15">
                  <c:v>1943</c:v>
                </c:pt>
                <c:pt idx="16">
                  <c:v>1944</c:v>
                </c:pt>
                <c:pt idx="17">
                  <c:v>1945</c:v>
                </c:pt>
                <c:pt idx="18">
                  <c:v>1946</c:v>
                </c:pt>
                <c:pt idx="19">
                  <c:v>1947</c:v>
                </c:pt>
                <c:pt idx="20">
                  <c:v>1948</c:v>
                </c:pt>
                <c:pt idx="21">
                  <c:v>1949</c:v>
                </c:pt>
                <c:pt idx="22">
                  <c:v>1950</c:v>
                </c:pt>
                <c:pt idx="23">
                  <c:v>1951</c:v>
                </c:pt>
                <c:pt idx="24">
                  <c:v>1952</c:v>
                </c:pt>
                <c:pt idx="25">
                  <c:v>1953</c:v>
                </c:pt>
                <c:pt idx="26">
                  <c:v>1954</c:v>
                </c:pt>
                <c:pt idx="27">
                  <c:v>1955</c:v>
                </c:pt>
                <c:pt idx="28">
                  <c:v>1956</c:v>
                </c:pt>
                <c:pt idx="29">
                  <c:v>1957</c:v>
                </c:pt>
                <c:pt idx="30">
                  <c:v>1958</c:v>
                </c:pt>
                <c:pt idx="31">
                  <c:v>1959</c:v>
                </c:pt>
                <c:pt idx="32">
                  <c:v>1960</c:v>
                </c:pt>
                <c:pt idx="33">
                  <c:v>1961</c:v>
                </c:pt>
                <c:pt idx="34">
                  <c:v>1962</c:v>
                </c:pt>
                <c:pt idx="35">
                  <c:v>1963</c:v>
                </c:pt>
                <c:pt idx="36">
                  <c:v>1964</c:v>
                </c:pt>
                <c:pt idx="37">
                  <c:v>1965</c:v>
                </c:pt>
                <c:pt idx="38">
                  <c:v>1966</c:v>
                </c:pt>
                <c:pt idx="39">
                  <c:v>1967</c:v>
                </c:pt>
                <c:pt idx="40">
                  <c:v>1968</c:v>
                </c:pt>
                <c:pt idx="41">
                  <c:v>1969</c:v>
                </c:pt>
                <c:pt idx="42">
                  <c:v>1970</c:v>
                </c:pt>
                <c:pt idx="43">
                  <c:v>1971</c:v>
                </c:pt>
                <c:pt idx="44">
                  <c:v>1972</c:v>
                </c:pt>
                <c:pt idx="45">
                  <c:v>1973</c:v>
                </c:pt>
                <c:pt idx="46">
                  <c:v>1974</c:v>
                </c:pt>
                <c:pt idx="47">
                  <c:v>1975</c:v>
                </c:pt>
                <c:pt idx="48">
                  <c:v>1976</c:v>
                </c:pt>
                <c:pt idx="49">
                  <c:v>1977</c:v>
                </c:pt>
                <c:pt idx="50">
                  <c:v>1978</c:v>
                </c:pt>
                <c:pt idx="51">
                  <c:v>1979</c:v>
                </c:pt>
                <c:pt idx="52">
                  <c:v>1980</c:v>
                </c:pt>
                <c:pt idx="53">
                  <c:v>1981</c:v>
                </c:pt>
                <c:pt idx="54">
                  <c:v>1982</c:v>
                </c:pt>
                <c:pt idx="55">
                  <c:v>1983</c:v>
                </c:pt>
                <c:pt idx="56">
                  <c:v>1984</c:v>
                </c:pt>
                <c:pt idx="57">
                  <c:v>1985</c:v>
                </c:pt>
                <c:pt idx="58">
                  <c:v>1986</c:v>
                </c:pt>
                <c:pt idx="59">
                  <c:v>1987</c:v>
                </c:pt>
                <c:pt idx="60">
                  <c:v>1988</c:v>
                </c:pt>
                <c:pt idx="61">
                  <c:v>1989</c:v>
                </c:pt>
                <c:pt idx="62">
                  <c:v>1990</c:v>
                </c:pt>
                <c:pt idx="63">
                  <c:v>1991</c:v>
                </c:pt>
                <c:pt idx="64">
                  <c:v>1992</c:v>
                </c:pt>
                <c:pt idx="65">
                  <c:v>1993</c:v>
                </c:pt>
                <c:pt idx="66">
                  <c:v>1994</c:v>
                </c:pt>
                <c:pt idx="67">
                  <c:v>1995</c:v>
                </c:pt>
                <c:pt idx="68">
                  <c:v>1996</c:v>
                </c:pt>
                <c:pt idx="69">
                  <c:v>1997</c:v>
                </c:pt>
                <c:pt idx="70">
                  <c:v>1998</c:v>
                </c:pt>
                <c:pt idx="71">
                  <c:v>1999</c:v>
                </c:pt>
                <c:pt idx="72">
                  <c:v>2000</c:v>
                </c:pt>
                <c:pt idx="73">
                  <c:v>2001</c:v>
                </c:pt>
                <c:pt idx="74">
                  <c:v>2002</c:v>
                </c:pt>
                <c:pt idx="75">
                  <c:v>2003</c:v>
                </c:pt>
                <c:pt idx="76">
                  <c:v>2004</c:v>
                </c:pt>
                <c:pt idx="77">
                  <c:v>2005</c:v>
                </c:pt>
                <c:pt idx="78">
                  <c:v>2006</c:v>
                </c:pt>
                <c:pt idx="79">
                  <c:v>2007</c:v>
                </c:pt>
                <c:pt idx="80">
                  <c:v>2008</c:v>
                </c:pt>
                <c:pt idx="81">
                  <c:v>2009</c:v>
                </c:pt>
              </c:numCache>
            </c:numRef>
          </c:cat>
          <c:val>
            <c:numRef>
              <c:f>Austria!$F$91:$F$172</c:f>
              <c:numCache>
                <c:formatCode>0%</c:formatCode>
                <c:ptCount val="82"/>
                <c:pt idx="0">
                  <c:v>2.232E-2</c:v>
                </c:pt>
                <c:pt idx="1">
                  <c:v>2.2429999999999999E-2</c:v>
                </c:pt>
                <c:pt idx="2">
                  <c:v>2.2540000000000001E-2</c:v>
                </c:pt>
                <c:pt idx="3">
                  <c:v>2.265E-2</c:v>
                </c:pt>
                <c:pt idx="4">
                  <c:v>2.2759999999999999E-2</c:v>
                </c:pt>
                <c:pt idx="5">
                  <c:v>2.2880000000000001E-2</c:v>
                </c:pt>
                <c:pt idx="6">
                  <c:v>2.299E-2</c:v>
                </c:pt>
                <c:pt idx="7">
                  <c:v>2.3099999999999999E-2</c:v>
                </c:pt>
                <c:pt idx="8">
                  <c:v>2.3210000000000001E-2</c:v>
                </c:pt>
                <c:pt idx="9">
                  <c:v>2.332E-2</c:v>
                </c:pt>
                <c:pt idx="10">
                  <c:v>2.3429999999999999E-2</c:v>
                </c:pt>
                <c:pt idx="11">
                  <c:v>2.3550000000000001E-2</c:v>
                </c:pt>
                <c:pt idx="12">
                  <c:v>2.366E-2</c:v>
                </c:pt>
                <c:pt idx="13">
                  <c:v>2.3769999999999999E-2</c:v>
                </c:pt>
                <c:pt idx="14">
                  <c:v>2.3879999999999998E-2</c:v>
                </c:pt>
                <c:pt idx="15">
                  <c:v>2.3990000000000001E-2</c:v>
                </c:pt>
                <c:pt idx="16">
                  <c:v>2.41E-2</c:v>
                </c:pt>
                <c:pt idx="17">
                  <c:v>2.4209999999999999E-2</c:v>
                </c:pt>
                <c:pt idx="18">
                  <c:v>2.4330000000000001E-2</c:v>
                </c:pt>
                <c:pt idx="19">
                  <c:v>2.444E-2</c:v>
                </c:pt>
                <c:pt idx="20">
                  <c:v>2.4549999999999999E-2</c:v>
                </c:pt>
                <c:pt idx="21">
                  <c:v>2.4660000000000001E-2</c:v>
                </c:pt>
                <c:pt idx="22">
                  <c:v>2.477E-2</c:v>
                </c:pt>
                <c:pt idx="23">
                  <c:v>2.4879999999999999E-2</c:v>
                </c:pt>
                <c:pt idx="24">
                  <c:v>2.4989999999999998E-2</c:v>
                </c:pt>
                <c:pt idx="25">
                  <c:v>2.511E-2</c:v>
                </c:pt>
                <c:pt idx="26">
                  <c:v>2.5219999999999999E-2</c:v>
                </c:pt>
                <c:pt idx="27">
                  <c:v>2.5329999999999998E-2</c:v>
                </c:pt>
                <c:pt idx="28">
                  <c:v>2.5440000000000001E-2</c:v>
                </c:pt>
                <c:pt idx="29">
                  <c:v>2.555E-2</c:v>
                </c:pt>
                <c:pt idx="30">
                  <c:v>2.5659999999999999E-2</c:v>
                </c:pt>
                <c:pt idx="31">
                  <c:v>2.5770000000000001E-2</c:v>
                </c:pt>
                <c:pt idx="32">
                  <c:v>2.589E-2</c:v>
                </c:pt>
                <c:pt idx="33">
                  <c:v>2.5999999999999999E-2</c:v>
                </c:pt>
                <c:pt idx="34">
                  <c:v>2.0930000000000001E-2</c:v>
                </c:pt>
                <c:pt idx="35">
                  <c:v>3.1530000000000002E-2</c:v>
                </c:pt>
                <c:pt idx="36">
                  <c:v>4.2169999999999999E-2</c:v>
                </c:pt>
                <c:pt idx="37">
                  <c:v>4.8710000000000003E-2</c:v>
                </c:pt>
                <c:pt idx="38">
                  <c:v>6.1460000000000001E-2</c:v>
                </c:pt>
                <c:pt idx="39">
                  <c:v>6.6919999999999993E-2</c:v>
                </c:pt>
                <c:pt idx="40">
                  <c:v>6.8629999999999997E-2</c:v>
                </c:pt>
                <c:pt idx="41">
                  <c:v>7.3779999999999998E-2</c:v>
                </c:pt>
                <c:pt idx="42">
                  <c:v>7.8939999999999996E-2</c:v>
                </c:pt>
                <c:pt idx="43">
                  <c:v>6.7559999999999995E-2</c:v>
                </c:pt>
                <c:pt idx="44">
                  <c:v>6.411E-2</c:v>
                </c:pt>
                <c:pt idx="45">
                  <c:v>5.7340000000000002E-2</c:v>
                </c:pt>
                <c:pt idx="46">
                  <c:v>4.394E-2</c:v>
                </c:pt>
                <c:pt idx="47">
                  <c:v>6.7629999999999996E-2</c:v>
                </c:pt>
                <c:pt idx="48">
                  <c:v>5.466E-2</c:v>
                </c:pt>
                <c:pt idx="49">
                  <c:v>5.2470000000000003E-2</c:v>
                </c:pt>
                <c:pt idx="50">
                  <c:v>4.3999999999999997E-2</c:v>
                </c:pt>
                <c:pt idx="51">
                  <c:v>5.3019999999999998E-2</c:v>
                </c:pt>
                <c:pt idx="52">
                  <c:v>5.4339999999999999E-2</c:v>
                </c:pt>
                <c:pt idx="53">
                  <c:v>5.7450000000000001E-2</c:v>
                </c:pt>
                <c:pt idx="54">
                  <c:v>5.2209999999999999E-2</c:v>
                </c:pt>
                <c:pt idx="55">
                  <c:v>5.1330000000000001E-2</c:v>
                </c:pt>
                <c:pt idx="56">
                  <c:v>6.293E-2</c:v>
                </c:pt>
                <c:pt idx="57">
                  <c:v>6.6100000000000006E-2</c:v>
                </c:pt>
                <c:pt idx="58">
                  <c:v>7.4349999999999999E-2</c:v>
                </c:pt>
                <c:pt idx="59">
                  <c:v>6.6570000000000004E-2</c:v>
                </c:pt>
                <c:pt idx="60">
                  <c:v>6.2700000000000006E-2</c:v>
                </c:pt>
                <c:pt idx="61">
                  <c:v>7.7130000000000004E-2</c:v>
                </c:pt>
                <c:pt idx="62">
                  <c:v>7.5020000000000003E-2</c:v>
                </c:pt>
                <c:pt idx="63">
                  <c:v>6.923E-2</c:v>
                </c:pt>
                <c:pt idx="64">
                  <c:v>4.9919999999999999E-2</c:v>
                </c:pt>
                <c:pt idx="65">
                  <c:v>5.527E-2</c:v>
                </c:pt>
                <c:pt idx="66">
                  <c:v>2.818E-2</c:v>
                </c:pt>
                <c:pt idx="67">
                  <c:v>2.9000000000000001E-2</c:v>
                </c:pt>
                <c:pt idx="68">
                  <c:v>3.4619999999999998E-2</c:v>
                </c:pt>
                <c:pt idx="69">
                  <c:v>7.1859999999999993E-2</c:v>
                </c:pt>
                <c:pt idx="70">
                  <c:v>7.1480000000000002E-2</c:v>
                </c:pt>
                <c:pt idx="71">
                  <c:v>7.238E-2</c:v>
                </c:pt>
                <c:pt idx="72">
                  <c:v>7.3289999999999994E-2</c:v>
                </c:pt>
                <c:pt idx="73">
                  <c:v>7.4200000000000002E-2</c:v>
                </c:pt>
                <c:pt idx="74">
                  <c:v>7.5109999999999996E-2</c:v>
                </c:pt>
                <c:pt idx="75">
                  <c:v>7.6009999999999994E-2</c:v>
                </c:pt>
                <c:pt idx="76">
                  <c:v>7.6920000000000002E-2</c:v>
                </c:pt>
                <c:pt idx="77">
                  <c:v>7.7829999999999996E-2</c:v>
                </c:pt>
                <c:pt idx="78">
                  <c:v>7.8729999999999994E-2</c:v>
                </c:pt>
                <c:pt idx="79">
                  <c:v>7.9649999999999999E-2</c:v>
                </c:pt>
                <c:pt idx="80">
                  <c:v>8.0549999999999997E-2</c:v>
                </c:pt>
                <c:pt idx="81">
                  <c:v>8.1460000000000005E-2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B0-40A9-B0FC-C193468DB8B0}"/>
            </c:ext>
          </c:extLst>
        </c:ser>
        <c:ser>
          <c:idx val="2"/>
          <c:order val="4"/>
          <c:tx>
            <c:strRef>
              <c:f>Austria!$G$90</c:f>
              <c:strCache>
                <c:ptCount val="1"/>
                <c:pt idx="0">
                  <c:v>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Austria!$B$91:$B$172</c:f>
              <c:numCache>
                <c:formatCode>General</c:formatCode>
                <c:ptCount val="82"/>
                <c:pt idx="0">
                  <c:v>1928</c:v>
                </c:pt>
                <c:pt idx="1">
                  <c:v>1929</c:v>
                </c:pt>
                <c:pt idx="2">
                  <c:v>1930</c:v>
                </c:pt>
                <c:pt idx="3">
                  <c:v>1931</c:v>
                </c:pt>
                <c:pt idx="4">
                  <c:v>1932</c:v>
                </c:pt>
                <c:pt idx="5">
                  <c:v>1933</c:v>
                </c:pt>
                <c:pt idx="6">
                  <c:v>1934</c:v>
                </c:pt>
                <c:pt idx="7">
                  <c:v>1935</c:v>
                </c:pt>
                <c:pt idx="8">
                  <c:v>1936</c:v>
                </c:pt>
                <c:pt idx="9">
                  <c:v>1937</c:v>
                </c:pt>
                <c:pt idx="10">
                  <c:v>1938</c:v>
                </c:pt>
                <c:pt idx="11">
                  <c:v>1939</c:v>
                </c:pt>
                <c:pt idx="12">
                  <c:v>1940</c:v>
                </c:pt>
                <c:pt idx="13">
                  <c:v>1941</c:v>
                </c:pt>
                <c:pt idx="14">
                  <c:v>1942</c:v>
                </c:pt>
                <c:pt idx="15">
                  <c:v>1943</c:v>
                </c:pt>
                <c:pt idx="16">
                  <c:v>1944</c:v>
                </c:pt>
                <c:pt idx="17">
                  <c:v>1945</c:v>
                </c:pt>
                <c:pt idx="18">
                  <c:v>1946</c:v>
                </c:pt>
                <c:pt idx="19">
                  <c:v>1947</c:v>
                </c:pt>
                <c:pt idx="20">
                  <c:v>1948</c:v>
                </c:pt>
                <c:pt idx="21">
                  <c:v>1949</c:v>
                </c:pt>
                <c:pt idx="22">
                  <c:v>1950</c:v>
                </c:pt>
                <c:pt idx="23">
                  <c:v>1951</c:v>
                </c:pt>
                <c:pt idx="24">
                  <c:v>1952</c:v>
                </c:pt>
                <c:pt idx="25">
                  <c:v>1953</c:v>
                </c:pt>
                <c:pt idx="26">
                  <c:v>1954</c:v>
                </c:pt>
                <c:pt idx="27">
                  <c:v>1955</c:v>
                </c:pt>
                <c:pt idx="28">
                  <c:v>1956</c:v>
                </c:pt>
                <c:pt idx="29">
                  <c:v>1957</c:v>
                </c:pt>
                <c:pt idx="30">
                  <c:v>1958</c:v>
                </c:pt>
                <c:pt idx="31">
                  <c:v>1959</c:v>
                </c:pt>
                <c:pt idx="32">
                  <c:v>1960</c:v>
                </c:pt>
                <c:pt idx="33">
                  <c:v>1961</c:v>
                </c:pt>
                <c:pt idx="34">
                  <c:v>1962</c:v>
                </c:pt>
                <c:pt idx="35">
                  <c:v>1963</c:v>
                </c:pt>
                <c:pt idx="36">
                  <c:v>1964</c:v>
                </c:pt>
                <c:pt idx="37">
                  <c:v>1965</c:v>
                </c:pt>
                <c:pt idx="38">
                  <c:v>1966</c:v>
                </c:pt>
                <c:pt idx="39">
                  <c:v>1967</c:v>
                </c:pt>
                <c:pt idx="40">
                  <c:v>1968</c:v>
                </c:pt>
                <c:pt idx="41">
                  <c:v>1969</c:v>
                </c:pt>
                <c:pt idx="42">
                  <c:v>1970</c:v>
                </c:pt>
                <c:pt idx="43">
                  <c:v>1971</c:v>
                </c:pt>
                <c:pt idx="44">
                  <c:v>1972</c:v>
                </c:pt>
                <c:pt idx="45">
                  <c:v>1973</c:v>
                </c:pt>
                <c:pt idx="46">
                  <c:v>1974</c:v>
                </c:pt>
                <c:pt idx="47">
                  <c:v>1975</c:v>
                </c:pt>
                <c:pt idx="48">
                  <c:v>1976</c:v>
                </c:pt>
                <c:pt idx="49">
                  <c:v>1977</c:v>
                </c:pt>
                <c:pt idx="50">
                  <c:v>1978</c:v>
                </c:pt>
                <c:pt idx="51">
                  <c:v>1979</c:v>
                </c:pt>
                <c:pt idx="52">
                  <c:v>1980</c:v>
                </c:pt>
                <c:pt idx="53">
                  <c:v>1981</c:v>
                </c:pt>
                <c:pt idx="54">
                  <c:v>1982</c:v>
                </c:pt>
                <c:pt idx="55">
                  <c:v>1983</c:v>
                </c:pt>
                <c:pt idx="56">
                  <c:v>1984</c:v>
                </c:pt>
                <c:pt idx="57">
                  <c:v>1985</c:v>
                </c:pt>
                <c:pt idx="58">
                  <c:v>1986</c:v>
                </c:pt>
                <c:pt idx="59">
                  <c:v>1987</c:v>
                </c:pt>
                <c:pt idx="60">
                  <c:v>1988</c:v>
                </c:pt>
                <c:pt idx="61">
                  <c:v>1989</c:v>
                </c:pt>
                <c:pt idx="62">
                  <c:v>1990</c:v>
                </c:pt>
                <c:pt idx="63">
                  <c:v>1991</c:v>
                </c:pt>
                <c:pt idx="64">
                  <c:v>1992</c:v>
                </c:pt>
                <c:pt idx="65">
                  <c:v>1993</c:v>
                </c:pt>
                <c:pt idx="66">
                  <c:v>1994</c:v>
                </c:pt>
                <c:pt idx="67">
                  <c:v>1995</c:v>
                </c:pt>
                <c:pt idx="68">
                  <c:v>1996</c:v>
                </c:pt>
                <c:pt idx="69">
                  <c:v>1997</c:v>
                </c:pt>
                <c:pt idx="70">
                  <c:v>1998</c:v>
                </c:pt>
                <c:pt idx="71">
                  <c:v>1999</c:v>
                </c:pt>
                <c:pt idx="72">
                  <c:v>2000</c:v>
                </c:pt>
                <c:pt idx="73">
                  <c:v>2001</c:v>
                </c:pt>
                <c:pt idx="74">
                  <c:v>2002</c:v>
                </c:pt>
                <c:pt idx="75">
                  <c:v>2003</c:v>
                </c:pt>
                <c:pt idx="76">
                  <c:v>2004</c:v>
                </c:pt>
                <c:pt idx="77">
                  <c:v>2005</c:v>
                </c:pt>
                <c:pt idx="78">
                  <c:v>2006</c:v>
                </c:pt>
                <c:pt idx="79">
                  <c:v>2007</c:v>
                </c:pt>
                <c:pt idx="80">
                  <c:v>2008</c:v>
                </c:pt>
                <c:pt idx="81">
                  <c:v>2009</c:v>
                </c:pt>
              </c:numCache>
            </c:numRef>
          </c:cat>
          <c:val>
            <c:numRef>
              <c:f>Austria!$G$91:$G$172</c:f>
              <c:numCache>
                <c:formatCode>0%</c:formatCode>
                <c:ptCount val="82"/>
                <c:pt idx="0">
                  <c:v>0.18215999999999999</c:v>
                </c:pt>
                <c:pt idx="1">
                  <c:v>0.18226999999999999</c:v>
                </c:pt>
                <c:pt idx="2">
                  <c:v>0.18237999999999999</c:v>
                </c:pt>
                <c:pt idx="3">
                  <c:v>0.1825</c:v>
                </c:pt>
                <c:pt idx="4">
                  <c:v>0.18260999999999999</c:v>
                </c:pt>
                <c:pt idx="5">
                  <c:v>0.18271999999999999</c:v>
                </c:pt>
                <c:pt idx="6">
                  <c:v>0.18282999999999999</c:v>
                </c:pt>
                <c:pt idx="7">
                  <c:v>0.18293999999999999</c:v>
                </c:pt>
                <c:pt idx="8">
                  <c:v>0.18304999999999999</c:v>
                </c:pt>
                <c:pt idx="9">
                  <c:v>0.18315999999999999</c:v>
                </c:pt>
                <c:pt idx="10">
                  <c:v>0.18326999999999999</c:v>
                </c:pt>
                <c:pt idx="11">
                  <c:v>0.18337999999999999</c:v>
                </c:pt>
                <c:pt idx="12">
                  <c:v>0.18348999999999999</c:v>
                </c:pt>
                <c:pt idx="13">
                  <c:v>0.18360000000000001</c:v>
                </c:pt>
                <c:pt idx="14">
                  <c:v>0.18371000000000001</c:v>
                </c:pt>
                <c:pt idx="15">
                  <c:v>0.18382000000000001</c:v>
                </c:pt>
                <c:pt idx="16">
                  <c:v>0.18393000000000001</c:v>
                </c:pt>
                <c:pt idx="17">
                  <c:v>0.18404000000000001</c:v>
                </c:pt>
                <c:pt idx="18">
                  <c:v>0.18415000000000001</c:v>
                </c:pt>
                <c:pt idx="19">
                  <c:v>0.18426000000000001</c:v>
                </c:pt>
                <c:pt idx="20">
                  <c:v>0.18437000000000001</c:v>
                </c:pt>
                <c:pt idx="21">
                  <c:v>0.18448000000000001</c:v>
                </c:pt>
                <c:pt idx="22">
                  <c:v>0.18459</c:v>
                </c:pt>
                <c:pt idx="23">
                  <c:v>0.1847</c:v>
                </c:pt>
                <c:pt idx="24">
                  <c:v>0.18481</c:v>
                </c:pt>
                <c:pt idx="25">
                  <c:v>0.18492</c:v>
                </c:pt>
                <c:pt idx="26">
                  <c:v>0.18503</c:v>
                </c:pt>
                <c:pt idx="27">
                  <c:v>0.18514</c:v>
                </c:pt>
                <c:pt idx="28">
                  <c:v>0.18526000000000001</c:v>
                </c:pt>
                <c:pt idx="29">
                  <c:v>0.18537000000000001</c:v>
                </c:pt>
                <c:pt idx="30">
                  <c:v>0.18548000000000001</c:v>
                </c:pt>
                <c:pt idx="31">
                  <c:v>0.18559</c:v>
                </c:pt>
                <c:pt idx="32">
                  <c:v>0.1857</c:v>
                </c:pt>
                <c:pt idx="33">
                  <c:v>0.18581</c:v>
                </c:pt>
                <c:pt idx="34">
                  <c:v>0.17765</c:v>
                </c:pt>
                <c:pt idx="35">
                  <c:v>0.18572</c:v>
                </c:pt>
                <c:pt idx="36">
                  <c:v>0.16356999999999999</c:v>
                </c:pt>
                <c:pt idx="37">
                  <c:v>0.16200000000000001</c:v>
                </c:pt>
                <c:pt idx="38">
                  <c:v>0.16381999999999999</c:v>
                </c:pt>
                <c:pt idx="39">
                  <c:v>0.16903000000000001</c:v>
                </c:pt>
                <c:pt idx="40">
                  <c:v>0.16461000000000001</c:v>
                </c:pt>
                <c:pt idx="41">
                  <c:v>0.19012000000000001</c:v>
                </c:pt>
                <c:pt idx="42">
                  <c:v>0.19491</c:v>
                </c:pt>
                <c:pt idx="43">
                  <c:v>0.22303999999999999</c:v>
                </c:pt>
                <c:pt idx="44">
                  <c:v>0.24739</c:v>
                </c:pt>
                <c:pt idx="45">
                  <c:v>0.22667000000000001</c:v>
                </c:pt>
                <c:pt idx="46">
                  <c:v>0.28745999999999999</c:v>
                </c:pt>
                <c:pt idx="47">
                  <c:v>0.29675000000000001</c:v>
                </c:pt>
                <c:pt idx="48">
                  <c:v>0.27650999999999998</c:v>
                </c:pt>
                <c:pt idx="49">
                  <c:v>0.22086</c:v>
                </c:pt>
                <c:pt idx="50">
                  <c:v>0.16550000000000001</c:v>
                </c:pt>
                <c:pt idx="51">
                  <c:v>0.19051999999999999</c:v>
                </c:pt>
                <c:pt idx="52">
                  <c:v>0.20429</c:v>
                </c:pt>
                <c:pt idx="53">
                  <c:v>0.16841999999999999</c:v>
                </c:pt>
                <c:pt idx="54">
                  <c:v>0.14854000000000001</c:v>
                </c:pt>
                <c:pt idx="55">
                  <c:v>0.12881999999999999</c:v>
                </c:pt>
                <c:pt idx="56">
                  <c:v>0.10949</c:v>
                </c:pt>
                <c:pt idx="57">
                  <c:v>0.10184</c:v>
                </c:pt>
                <c:pt idx="58">
                  <c:v>0.11153</c:v>
                </c:pt>
                <c:pt idx="59">
                  <c:v>0.11863</c:v>
                </c:pt>
                <c:pt idx="60">
                  <c:v>0.12084</c:v>
                </c:pt>
                <c:pt idx="61">
                  <c:v>0.12171</c:v>
                </c:pt>
                <c:pt idx="62">
                  <c:v>0.11592</c:v>
                </c:pt>
                <c:pt idx="63">
                  <c:v>0.11362999999999999</c:v>
                </c:pt>
                <c:pt idx="64">
                  <c:v>0.12232</c:v>
                </c:pt>
                <c:pt idx="65">
                  <c:v>0.11326</c:v>
                </c:pt>
                <c:pt idx="66">
                  <c:v>0.10181999999999999</c:v>
                </c:pt>
                <c:pt idx="67">
                  <c:v>9.3759999999999996E-2</c:v>
                </c:pt>
                <c:pt idx="68">
                  <c:v>0.12536</c:v>
                </c:pt>
                <c:pt idx="69">
                  <c:v>0.11781999999999999</c:v>
                </c:pt>
                <c:pt idx="70">
                  <c:v>0.1188</c:v>
                </c:pt>
                <c:pt idx="71">
                  <c:v>0.11849</c:v>
                </c:pt>
                <c:pt idx="72">
                  <c:v>0.11817999999999999</c:v>
                </c:pt>
                <c:pt idx="73">
                  <c:v>0.11786000000000001</c:v>
                </c:pt>
                <c:pt idx="74">
                  <c:v>0.11755</c:v>
                </c:pt>
                <c:pt idx="75">
                  <c:v>0.11724</c:v>
                </c:pt>
                <c:pt idx="76">
                  <c:v>0.11692</c:v>
                </c:pt>
                <c:pt idx="77">
                  <c:v>0.11661000000000001</c:v>
                </c:pt>
                <c:pt idx="78">
                  <c:v>0.1163</c:v>
                </c:pt>
                <c:pt idx="79">
                  <c:v>0.11598</c:v>
                </c:pt>
                <c:pt idx="80">
                  <c:v>0.11567</c:v>
                </c:pt>
                <c:pt idx="81">
                  <c:v>0.11536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B0-40A9-B0FC-C193468DB8B0}"/>
            </c:ext>
          </c:extLst>
        </c:ser>
        <c:ser>
          <c:idx val="1"/>
          <c:order val="5"/>
          <c:tx>
            <c:strRef>
              <c:f>Austria!$H$90</c:f>
              <c:strCache>
                <c:ptCount val="1"/>
                <c:pt idx="0">
                  <c:v>ConDur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Austria!$B$91:$B$172</c:f>
              <c:numCache>
                <c:formatCode>General</c:formatCode>
                <c:ptCount val="82"/>
                <c:pt idx="0">
                  <c:v>1928</c:v>
                </c:pt>
                <c:pt idx="1">
                  <c:v>1929</c:v>
                </c:pt>
                <c:pt idx="2">
                  <c:v>1930</c:v>
                </c:pt>
                <c:pt idx="3">
                  <c:v>1931</c:v>
                </c:pt>
                <c:pt idx="4">
                  <c:v>1932</c:v>
                </c:pt>
                <c:pt idx="5">
                  <c:v>1933</c:v>
                </c:pt>
                <c:pt idx="6">
                  <c:v>1934</c:v>
                </c:pt>
                <c:pt idx="7">
                  <c:v>1935</c:v>
                </c:pt>
                <c:pt idx="8">
                  <c:v>1936</c:v>
                </c:pt>
                <c:pt idx="9">
                  <c:v>1937</c:v>
                </c:pt>
                <c:pt idx="10">
                  <c:v>1938</c:v>
                </c:pt>
                <c:pt idx="11">
                  <c:v>1939</c:v>
                </c:pt>
                <c:pt idx="12">
                  <c:v>1940</c:v>
                </c:pt>
                <c:pt idx="13">
                  <c:v>1941</c:v>
                </c:pt>
                <c:pt idx="14">
                  <c:v>1942</c:v>
                </c:pt>
                <c:pt idx="15">
                  <c:v>1943</c:v>
                </c:pt>
                <c:pt idx="16">
                  <c:v>1944</c:v>
                </c:pt>
                <c:pt idx="17">
                  <c:v>1945</c:v>
                </c:pt>
                <c:pt idx="18">
                  <c:v>1946</c:v>
                </c:pt>
                <c:pt idx="19">
                  <c:v>1947</c:v>
                </c:pt>
                <c:pt idx="20">
                  <c:v>1948</c:v>
                </c:pt>
                <c:pt idx="21">
                  <c:v>1949</c:v>
                </c:pt>
                <c:pt idx="22">
                  <c:v>1950</c:v>
                </c:pt>
                <c:pt idx="23">
                  <c:v>1951</c:v>
                </c:pt>
                <c:pt idx="24">
                  <c:v>1952</c:v>
                </c:pt>
                <c:pt idx="25">
                  <c:v>1953</c:v>
                </c:pt>
                <c:pt idx="26">
                  <c:v>1954</c:v>
                </c:pt>
                <c:pt idx="27">
                  <c:v>1955</c:v>
                </c:pt>
                <c:pt idx="28">
                  <c:v>1956</c:v>
                </c:pt>
                <c:pt idx="29">
                  <c:v>1957</c:v>
                </c:pt>
                <c:pt idx="30">
                  <c:v>1958</c:v>
                </c:pt>
                <c:pt idx="31">
                  <c:v>1959</c:v>
                </c:pt>
                <c:pt idx="32">
                  <c:v>1960</c:v>
                </c:pt>
                <c:pt idx="33">
                  <c:v>1961</c:v>
                </c:pt>
                <c:pt idx="34">
                  <c:v>1962</c:v>
                </c:pt>
                <c:pt idx="35">
                  <c:v>1963</c:v>
                </c:pt>
                <c:pt idx="36">
                  <c:v>1964</c:v>
                </c:pt>
                <c:pt idx="37">
                  <c:v>1965</c:v>
                </c:pt>
                <c:pt idx="38">
                  <c:v>1966</c:v>
                </c:pt>
                <c:pt idx="39">
                  <c:v>1967</c:v>
                </c:pt>
                <c:pt idx="40">
                  <c:v>1968</c:v>
                </c:pt>
                <c:pt idx="41">
                  <c:v>1969</c:v>
                </c:pt>
                <c:pt idx="42">
                  <c:v>1970</c:v>
                </c:pt>
                <c:pt idx="43">
                  <c:v>1971</c:v>
                </c:pt>
                <c:pt idx="44">
                  <c:v>1972</c:v>
                </c:pt>
                <c:pt idx="45">
                  <c:v>1973</c:v>
                </c:pt>
                <c:pt idx="46">
                  <c:v>1974</c:v>
                </c:pt>
                <c:pt idx="47">
                  <c:v>1975</c:v>
                </c:pt>
                <c:pt idx="48">
                  <c:v>1976</c:v>
                </c:pt>
                <c:pt idx="49">
                  <c:v>1977</c:v>
                </c:pt>
                <c:pt idx="50">
                  <c:v>1978</c:v>
                </c:pt>
                <c:pt idx="51">
                  <c:v>1979</c:v>
                </c:pt>
                <c:pt idx="52">
                  <c:v>1980</c:v>
                </c:pt>
                <c:pt idx="53">
                  <c:v>1981</c:v>
                </c:pt>
                <c:pt idx="54">
                  <c:v>1982</c:v>
                </c:pt>
                <c:pt idx="55">
                  <c:v>1983</c:v>
                </c:pt>
                <c:pt idx="56">
                  <c:v>1984</c:v>
                </c:pt>
                <c:pt idx="57">
                  <c:v>1985</c:v>
                </c:pt>
                <c:pt idx="58">
                  <c:v>1986</c:v>
                </c:pt>
                <c:pt idx="59">
                  <c:v>1987</c:v>
                </c:pt>
                <c:pt idx="60">
                  <c:v>1988</c:v>
                </c:pt>
                <c:pt idx="61">
                  <c:v>1989</c:v>
                </c:pt>
                <c:pt idx="62">
                  <c:v>1990</c:v>
                </c:pt>
                <c:pt idx="63">
                  <c:v>1991</c:v>
                </c:pt>
                <c:pt idx="64">
                  <c:v>1992</c:v>
                </c:pt>
                <c:pt idx="65">
                  <c:v>1993</c:v>
                </c:pt>
                <c:pt idx="66">
                  <c:v>1994</c:v>
                </c:pt>
                <c:pt idx="67">
                  <c:v>1995</c:v>
                </c:pt>
                <c:pt idx="68">
                  <c:v>1996</c:v>
                </c:pt>
                <c:pt idx="69">
                  <c:v>1997</c:v>
                </c:pt>
                <c:pt idx="70">
                  <c:v>1998</c:v>
                </c:pt>
                <c:pt idx="71">
                  <c:v>1999</c:v>
                </c:pt>
                <c:pt idx="72">
                  <c:v>2000</c:v>
                </c:pt>
                <c:pt idx="73">
                  <c:v>2001</c:v>
                </c:pt>
                <c:pt idx="74">
                  <c:v>2002</c:v>
                </c:pt>
                <c:pt idx="75">
                  <c:v>2003</c:v>
                </c:pt>
                <c:pt idx="76">
                  <c:v>2004</c:v>
                </c:pt>
                <c:pt idx="77">
                  <c:v>2005</c:v>
                </c:pt>
                <c:pt idx="78">
                  <c:v>2006</c:v>
                </c:pt>
                <c:pt idx="79">
                  <c:v>2007</c:v>
                </c:pt>
                <c:pt idx="80">
                  <c:v>2008</c:v>
                </c:pt>
                <c:pt idx="81">
                  <c:v>2009</c:v>
                </c:pt>
              </c:numCache>
            </c:numRef>
          </c:cat>
          <c:val>
            <c:numRef>
              <c:f>Austria!$H$91:$H$172</c:f>
              <c:numCache>
                <c:formatCode>0%</c:formatCode>
                <c:ptCount val="82"/>
                <c:pt idx="0">
                  <c:v>5.9459999999999999E-2</c:v>
                </c:pt>
                <c:pt idx="1">
                  <c:v>5.9240000000000001E-2</c:v>
                </c:pt>
                <c:pt idx="2">
                  <c:v>5.9020000000000003E-2</c:v>
                </c:pt>
                <c:pt idx="3">
                  <c:v>5.8790000000000002E-2</c:v>
                </c:pt>
                <c:pt idx="4">
                  <c:v>5.8569999999999997E-2</c:v>
                </c:pt>
                <c:pt idx="5">
                  <c:v>5.8349999999999999E-2</c:v>
                </c:pt>
                <c:pt idx="6">
                  <c:v>5.8130000000000001E-2</c:v>
                </c:pt>
                <c:pt idx="7">
                  <c:v>5.7910000000000003E-2</c:v>
                </c:pt>
                <c:pt idx="8">
                  <c:v>5.7689999999999998E-2</c:v>
                </c:pt>
                <c:pt idx="9">
                  <c:v>5.747E-2</c:v>
                </c:pt>
                <c:pt idx="10">
                  <c:v>5.7250000000000002E-2</c:v>
                </c:pt>
                <c:pt idx="11">
                  <c:v>5.7029999999999997E-2</c:v>
                </c:pt>
                <c:pt idx="12">
                  <c:v>5.6809999999999999E-2</c:v>
                </c:pt>
                <c:pt idx="13">
                  <c:v>5.6590000000000001E-2</c:v>
                </c:pt>
                <c:pt idx="14">
                  <c:v>5.6370000000000003E-2</c:v>
                </c:pt>
                <c:pt idx="15">
                  <c:v>5.6149999999999999E-2</c:v>
                </c:pt>
                <c:pt idx="16">
                  <c:v>5.5930000000000001E-2</c:v>
                </c:pt>
                <c:pt idx="17">
                  <c:v>5.57E-2</c:v>
                </c:pt>
                <c:pt idx="18">
                  <c:v>5.5480000000000002E-2</c:v>
                </c:pt>
                <c:pt idx="19">
                  <c:v>5.5259999999999997E-2</c:v>
                </c:pt>
                <c:pt idx="20">
                  <c:v>5.5039999999999999E-2</c:v>
                </c:pt>
                <c:pt idx="21">
                  <c:v>5.4820000000000001E-2</c:v>
                </c:pt>
                <c:pt idx="22">
                  <c:v>5.4600000000000003E-2</c:v>
                </c:pt>
                <c:pt idx="23">
                  <c:v>5.4379999999999998E-2</c:v>
                </c:pt>
                <c:pt idx="24">
                  <c:v>5.416E-2</c:v>
                </c:pt>
                <c:pt idx="25">
                  <c:v>5.3940000000000002E-2</c:v>
                </c:pt>
                <c:pt idx="26">
                  <c:v>5.3719999999999997E-2</c:v>
                </c:pt>
                <c:pt idx="27">
                  <c:v>5.3499999999999999E-2</c:v>
                </c:pt>
                <c:pt idx="28">
                  <c:v>5.3269999999999998E-2</c:v>
                </c:pt>
                <c:pt idx="29">
                  <c:v>5.305E-2</c:v>
                </c:pt>
                <c:pt idx="30">
                  <c:v>5.2830000000000002E-2</c:v>
                </c:pt>
                <c:pt idx="31">
                  <c:v>5.2609999999999997E-2</c:v>
                </c:pt>
                <c:pt idx="32">
                  <c:v>5.2389999999999999E-2</c:v>
                </c:pt>
                <c:pt idx="33">
                  <c:v>5.2170000000000001E-2</c:v>
                </c:pt>
                <c:pt idx="34">
                  <c:v>6.0679999999999998E-2</c:v>
                </c:pt>
                <c:pt idx="35">
                  <c:v>0.08</c:v>
                </c:pt>
                <c:pt idx="36">
                  <c:v>5.6460000000000003E-2</c:v>
                </c:pt>
                <c:pt idx="37">
                  <c:v>7.127E-2</c:v>
                </c:pt>
                <c:pt idx="38">
                  <c:v>5.4330000000000003E-2</c:v>
                </c:pt>
                <c:pt idx="39">
                  <c:v>9.7790000000000002E-2</c:v>
                </c:pt>
                <c:pt idx="40">
                  <c:v>9.5750000000000002E-2</c:v>
                </c:pt>
                <c:pt idx="41">
                  <c:v>8.183E-2</c:v>
                </c:pt>
                <c:pt idx="42">
                  <c:v>8.863E-2</c:v>
                </c:pt>
                <c:pt idx="43">
                  <c:v>9.4640000000000002E-2</c:v>
                </c:pt>
                <c:pt idx="44">
                  <c:v>4.7350000000000003E-2</c:v>
                </c:pt>
                <c:pt idx="45">
                  <c:v>2.9180000000000001E-2</c:v>
                </c:pt>
                <c:pt idx="46">
                  <c:v>2.332E-2</c:v>
                </c:pt>
                <c:pt idx="47">
                  <c:v>5.4629999999999998E-2</c:v>
                </c:pt>
                <c:pt idx="48">
                  <c:v>5.4989999999999997E-2</c:v>
                </c:pt>
                <c:pt idx="49">
                  <c:v>8.9840000000000003E-2</c:v>
                </c:pt>
                <c:pt idx="50">
                  <c:v>9.6250000000000002E-2</c:v>
                </c:pt>
                <c:pt idx="51">
                  <c:v>3.2710000000000003E-2</c:v>
                </c:pt>
                <c:pt idx="52">
                  <c:v>5.373E-2</c:v>
                </c:pt>
                <c:pt idx="53">
                  <c:v>4.3400000000000001E-2</c:v>
                </c:pt>
                <c:pt idx="54">
                  <c:v>2.972E-2</c:v>
                </c:pt>
                <c:pt idx="55">
                  <c:v>6.5119999999999997E-2</c:v>
                </c:pt>
                <c:pt idx="56">
                  <c:v>5.8229999999999997E-2</c:v>
                </c:pt>
                <c:pt idx="57">
                  <c:v>2.0389999999999998E-2</c:v>
                </c:pt>
                <c:pt idx="58">
                  <c:v>4.2439999999999999E-2</c:v>
                </c:pt>
                <c:pt idx="59">
                  <c:v>3.0630000000000001E-2</c:v>
                </c:pt>
                <c:pt idx="60">
                  <c:v>3.4599999999999999E-2</c:v>
                </c:pt>
                <c:pt idx="61">
                  <c:v>2.6020000000000001E-2</c:v>
                </c:pt>
                <c:pt idx="62">
                  <c:v>2.6020000000000001E-2</c:v>
                </c:pt>
                <c:pt idx="63">
                  <c:v>2.2509999999999999E-2</c:v>
                </c:pt>
                <c:pt idx="64">
                  <c:v>3.2939999999999997E-2</c:v>
                </c:pt>
                <c:pt idx="65">
                  <c:v>2.0119999999999999E-2</c:v>
                </c:pt>
                <c:pt idx="66">
                  <c:v>4.4609999999999997E-2</c:v>
                </c:pt>
                <c:pt idx="67">
                  <c:v>4.292E-2</c:v>
                </c:pt>
                <c:pt idx="68">
                  <c:v>2.3619999999999999E-2</c:v>
                </c:pt>
                <c:pt idx="69">
                  <c:v>3.3759999999999998E-2</c:v>
                </c:pt>
                <c:pt idx="70">
                  <c:v>3.4040000000000001E-2</c:v>
                </c:pt>
                <c:pt idx="71">
                  <c:v>3.431E-2</c:v>
                </c:pt>
                <c:pt idx="72">
                  <c:v>3.4590000000000003E-2</c:v>
                </c:pt>
                <c:pt idx="73">
                  <c:v>3.4860000000000002E-2</c:v>
                </c:pt>
                <c:pt idx="74">
                  <c:v>3.5139999999999998E-2</c:v>
                </c:pt>
                <c:pt idx="75">
                  <c:v>3.542E-2</c:v>
                </c:pt>
                <c:pt idx="76">
                  <c:v>3.569E-2</c:v>
                </c:pt>
                <c:pt idx="77">
                  <c:v>3.5970000000000002E-2</c:v>
                </c:pt>
                <c:pt idx="78">
                  <c:v>3.6240000000000001E-2</c:v>
                </c:pt>
                <c:pt idx="79">
                  <c:v>3.6519999999999997E-2</c:v>
                </c:pt>
                <c:pt idx="80">
                  <c:v>3.6799999999999999E-2</c:v>
                </c:pt>
                <c:pt idx="81">
                  <c:v>3.7069999999999999E-2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B0-40A9-B0FC-C193468DB8B0}"/>
            </c:ext>
          </c:extLst>
        </c:ser>
        <c:ser>
          <c:idx val="0"/>
          <c:order val="6"/>
          <c:tx>
            <c:strRef>
              <c:f>Austria!$I$90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Austria!$B$91:$B$172</c:f>
              <c:numCache>
                <c:formatCode>General</c:formatCode>
                <c:ptCount val="82"/>
                <c:pt idx="0">
                  <c:v>1928</c:v>
                </c:pt>
                <c:pt idx="1">
                  <c:v>1929</c:v>
                </c:pt>
                <c:pt idx="2">
                  <c:v>1930</c:v>
                </c:pt>
                <c:pt idx="3">
                  <c:v>1931</c:v>
                </c:pt>
                <c:pt idx="4">
                  <c:v>1932</c:v>
                </c:pt>
                <c:pt idx="5">
                  <c:v>1933</c:v>
                </c:pt>
                <c:pt idx="6">
                  <c:v>1934</c:v>
                </c:pt>
                <c:pt idx="7">
                  <c:v>1935</c:v>
                </c:pt>
                <c:pt idx="8">
                  <c:v>1936</c:v>
                </c:pt>
                <c:pt idx="9">
                  <c:v>1937</c:v>
                </c:pt>
                <c:pt idx="10">
                  <c:v>1938</c:v>
                </c:pt>
                <c:pt idx="11">
                  <c:v>1939</c:v>
                </c:pt>
                <c:pt idx="12">
                  <c:v>1940</c:v>
                </c:pt>
                <c:pt idx="13">
                  <c:v>1941</c:v>
                </c:pt>
                <c:pt idx="14">
                  <c:v>1942</c:v>
                </c:pt>
                <c:pt idx="15">
                  <c:v>1943</c:v>
                </c:pt>
                <c:pt idx="16">
                  <c:v>1944</c:v>
                </c:pt>
                <c:pt idx="17">
                  <c:v>1945</c:v>
                </c:pt>
                <c:pt idx="18">
                  <c:v>1946</c:v>
                </c:pt>
                <c:pt idx="19">
                  <c:v>1947</c:v>
                </c:pt>
                <c:pt idx="20">
                  <c:v>1948</c:v>
                </c:pt>
                <c:pt idx="21">
                  <c:v>1949</c:v>
                </c:pt>
                <c:pt idx="22">
                  <c:v>1950</c:v>
                </c:pt>
                <c:pt idx="23">
                  <c:v>1951</c:v>
                </c:pt>
                <c:pt idx="24">
                  <c:v>1952</c:v>
                </c:pt>
                <c:pt idx="25">
                  <c:v>1953</c:v>
                </c:pt>
                <c:pt idx="26">
                  <c:v>1954</c:v>
                </c:pt>
                <c:pt idx="27">
                  <c:v>1955</c:v>
                </c:pt>
                <c:pt idx="28">
                  <c:v>1956</c:v>
                </c:pt>
                <c:pt idx="29">
                  <c:v>1957</c:v>
                </c:pt>
                <c:pt idx="30">
                  <c:v>1958</c:v>
                </c:pt>
                <c:pt idx="31">
                  <c:v>1959</c:v>
                </c:pt>
                <c:pt idx="32">
                  <c:v>1960</c:v>
                </c:pt>
                <c:pt idx="33">
                  <c:v>1961</c:v>
                </c:pt>
                <c:pt idx="34">
                  <c:v>1962</c:v>
                </c:pt>
                <c:pt idx="35">
                  <c:v>1963</c:v>
                </c:pt>
                <c:pt idx="36">
                  <c:v>1964</c:v>
                </c:pt>
                <c:pt idx="37">
                  <c:v>1965</c:v>
                </c:pt>
                <c:pt idx="38">
                  <c:v>1966</c:v>
                </c:pt>
                <c:pt idx="39">
                  <c:v>1967</c:v>
                </c:pt>
                <c:pt idx="40">
                  <c:v>1968</c:v>
                </c:pt>
                <c:pt idx="41">
                  <c:v>1969</c:v>
                </c:pt>
                <c:pt idx="42">
                  <c:v>1970</c:v>
                </c:pt>
                <c:pt idx="43">
                  <c:v>1971</c:v>
                </c:pt>
                <c:pt idx="44">
                  <c:v>1972</c:v>
                </c:pt>
                <c:pt idx="45">
                  <c:v>1973</c:v>
                </c:pt>
                <c:pt idx="46">
                  <c:v>1974</c:v>
                </c:pt>
                <c:pt idx="47">
                  <c:v>1975</c:v>
                </c:pt>
                <c:pt idx="48">
                  <c:v>1976</c:v>
                </c:pt>
                <c:pt idx="49">
                  <c:v>1977</c:v>
                </c:pt>
                <c:pt idx="50">
                  <c:v>1978</c:v>
                </c:pt>
                <c:pt idx="51">
                  <c:v>1979</c:v>
                </c:pt>
                <c:pt idx="52">
                  <c:v>1980</c:v>
                </c:pt>
                <c:pt idx="53">
                  <c:v>1981</c:v>
                </c:pt>
                <c:pt idx="54">
                  <c:v>1982</c:v>
                </c:pt>
                <c:pt idx="55">
                  <c:v>1983</c:v>
                </c:pt>
                <c:pt idx="56">
                  <c:v>1984</c:v>
                </c:pt>
                <c:pt idx="57">
                  <c:v>1985</c:v>
                </c:pt>
                <c:pt idx="58">
                  <c:v>1986</c:v>
                </c:pt>
                <c:pt idx="59">
                  <c:v>1987</c:v>
                </c:pt>
                <c:pt idx="60">
                  <c:v>1988</c:v>
                </c:pt>
                <c:pt idx="61">
                  <c:v>1989</c:v>
                </c:pt>
                <c:pt idx="62">
                  <c:v>1990</c:v>
                </c:pt>
                <c:pt idx="63">
                  <c:v>1991</c:v>
                </c:pt>
                <c:pt idx="64">
                  <c:v>1992</c:v>
                </c:pt>
                <c:pt idx="65">
                  <c:v>1993</c:v>
                </c:pt>
                <c:pt idx="66">
                  <c:v>1994</c:v>
                </c:pt>
                <c:pt idx="67">
                  <c:v>1995</c:v>
                </c:pt>
                <c:pt idx="68">
                  <c:v>1996</c:v>
                </c:pt>
                <c:pt idx="69">
                  <c:v>1997</c:v>
                </c:pt>
                <c:pt idx="70">
                  <c:v>1998</c:v>
                </c:pt>
                <c:pt idx="71">
                  <c:v>1999</c:v>
                </c:pt>
                <c:pt idx="72">
                  <c:v>2000</c:v>
                </c:pt>
                <c:pt idx="73">
                  <c:v>2001</c:v>
                </c:pt>
                <c:pt idx="74">
                  <c:v>2002</c:v>
                </c:pt>
                <c:pt idx="75">
                  <c:v>2003</c:v>
                </c:pt>
                <c:pt idx="76">
                  <c:v>2004</c:v>
                </c:pt>
                <c:pt idx="77">
                  <c:v>2005</c:v>
                </c:pt>
                <c:pt idx="78">
                  <c:v>2006</c:v>
                </c:pt>
                <c:pt idx="79">
                  <c:v>2007</c:v>
                </c:pt>
                <c:pt idx="80">
                  <c:v>2008</c:v>
                </c:pt>
                <c:pt idx="81">
                  <c:v>2009</c:v>
                </c:pt>
              </c:numCache>
            </c:numRef>
          </c:cat>
          <c:val>
            <c:numRef>
              <c:f>Austria!$I$91:$I$172</c:f>
              <c:numCache>
                <c:formatCode>0%</c:formatCode>
                <c:ptCount val="82"/>
                <c:pt idx="0">
                  <c:v>0.34201999999999999</c:v>
                </c:pt>
                <c:pt idx="1">
                  <c:v>0.34213000000000005</c:v>
                </c:pt>
                <c:pt idx="2">
                  <c:v>0.34223999999999999</c:v>
                </c:pt>
                <c:pt idx="3">
                  <c:v>0.34235000000000004</c:v>
                </c:pt>
                <c:pt idx="4">
                  <c:v>0.34245999999999999</c:v>
                </c:pt>
                <c:pt idx="5">
                  <c:v>0.34257000000000004</c:v>
                </c:pt>
                <c:pt idx="6">
                  <c:v>0.34267999999999998</c:v>
                </c:pt>
                <c:pt idx="7">
                  <c:v>0.34279000000000004</c:v>
                </c:pt>
                <c:pt idx="8">
                  <c:v>0.34289999999999998</c:v>
                </c:pt>
                <c:pt idx="9">
                  <c:v>0.34301000000000004</c:v>
                </c:pt>
                <c:pt idx="10">
                  <c:v>0.34311999999999998</c:v>
                </c:pt>
                <c:pt idx="11">
                  <c:v>0.34323000000000004</c:v>
                </c:pt>
                <c:pt idx="12">
                  <c:v>0.34333999999999998</c:v>
                </c:pt>
                <c:pt idx="13">
                  <c:v>0.34345000000000003</c:v>
                </c:pt>
                <c:pt idx="14">
                  <c:v>0.34355999999999998</c:v>
                </c:pt>
                <c:pt idx="15">
                  <c:v>0.34367000000000003</c:v>
                </c:pt>
                <c:pt idx="16">
                  <c:v>0.34377999999999997</c:v>
                </c:pt>
                <c:pt idx="17">
                  <c:v>0.34389999999999998</c:v>
                </c:pt>
                <c:pt idx="18">
                  <c:v>0.34401000000000004</c:v>
                </c:pt>
                <c:pt idx="19">
                  <c:v>0.34411999999999998</c:v>
                </c:pt>
                <c:pt idx="20">
                  <c:v>0.34423000000000004</c:v>
                </c:pt>
                <c:pt idx="21">
                  <c:v>0.34433999999999998</c:v>
                </c:pt>
                <c:pt idx="22">
                  <c:v>0.34445000000000003</c:v>
                </c:pt>
                <c:pt idx="23">
                  <c:v>0.34455999999999998</c:v>
                </c:pt>
                <c:pt idx="24">
                  <c:v>0.34467000000000003</c:v>
                </c:pt>
                <c:pt idx="25">
                  <c:v>0.34477999999999998</c:v>
                </c:pt>
                <c:pt idx="26">
                  <c:v>0.34489000000000003</c:v>
                </c:pt>
                <c:pt idx="27">
                  <c:v>0.34499999999999997</c:v>
                </c:pt>
                <c:pt idx="28">
                  <c:v>0.34511000000000003</c:v>
                </c:pt>
                <c:pt idx="29">
                  <c:v>0.34521999999999997</c:v>
                </c:pt>
                <c:pt idx="30">
                  <c:v>0.34533000000000003</c:v>
                </c:pt>
                <c:pt idx="31">
                  <c:v>0.34543999999999997</c:v>
                </c:pt>
                <c:pt idx="32">
                  <c:v>0.34555000000000002</c:v>
                </c:pt>
                <c:pt idx="33">
                  <c:v>0.34565999999999997</c:v>
                </c:pt>
                <c:pt idx="34">
                  <c:v>0.32228999999999997</c:v>
                </c:pt>
                <c:pt idx="35">
                  <c:v>0.28557999999999995</c:v>
                </c:pt>
                <c:pt idx="36">
                  <c:v>0.34084000000000003</c:v>
                </c:pt>
                <c:pt idx="37">
                  <c:v>0.3216</c:v>
                </c:pt>
                <c:pt idx="38">
                  <c:v>0.33030000000000004</c:v>
                </c:pt>
                <c:pt idx="39">
                  <c:v>0.25529000000000002</c:v>
                </c:pt>
                <c:pt idx="40">
                  <c:v>0.27854000000000001</c:v>
                </c:pt>
                <c:pt idx="41">
                  <c:v>0.25536000000000003</c:v>
                </c:pt>
                <c:pt idx="42">
                  <c:v>0.23216999999999999</c:v>
                </c:pt>
                <c:pt idx="43">
                  <c:v>0.21747000000000005</c:v>
                </c:pt>
                <c:pt idx="44">
                  <c:v>0.26190000000000002</c:v>
                </c:pt>
                <c:pt idx="45">
                  <c:v>0.29078999999999999</c:v>
                </c:pt>
                <c:pt idx="46">
                  <c:v>0.25795000000000001</c:v>
                </c:pt>
                <c:pt idx="47">
                  <c:v>0.23694999999999999</c:v>
                </c:pt>
                <c:pt idx="48">
                  <c:v>0.24689000000000005</c:v>
                </c:pt>
                <c:pt idx="49">
                  <c:v>0.25824000000000003</c:v>
                </c:pt>
                <c:pt idx="50">
                  <c:v>0.31233999999999995</c:v>
                </c:pt>
                <c:pt idx="51">
                  <c:v>0.35601000000000005</c:v>
                </c:pt>
                <c:pt idx="52">
                  <c:v>0.33406999999999998</c:v>
                </c:pt>
                <c:pt idx="53">
                  <c:v>0.37558999999999998</c:v>
                </c:pt>
                <c:pt idx="54">
                  <c:v>0.34291000000000005</c:v>
                </c:pt>
                <c:pt idx="55">
                  <c:v>0.28169</c:v>
                </c:pt>
                <c:pt idx="56">
                  <c:v>0.32142999999999999</c:v>
                </c:pt>
                <c:pt idx="57">
                  <c:v>0.35907</c:v>
                </c:pt>
                <c:pt idx="58">
                  <c:v>0.29152</c:v>
                </c:pt>
                <c:pt idx="59">
                  <c:v>0.28288999999999997</c:v>
                </c:pt>
                <c:pt idx="60">
                  <c:v>0.24580000000000002</c:v>
                </c:pt>
                <c:pt idx="61">
                  <c:v>0.22677000000000003</c:v>
                </c:pt>
                <c:pt idx="62">
                  <c:v>0.22677000000000003</c:v>
                </c:pt>
                <c:pt idx="63">
                  <c:v>0.22677000000000003</c:v>
                </c:pt>
                <c:pt idx="64">
                  <c:v>0.20184999999999997</c:v>
                </c:pt>
                <c:pt idx="65">
                  <c:v>0.15849000000000002</c:v>
                </c:pt>
                <c:pt idx="66">
                  <c:v>0.12805</c:v>
                </c:pt>
                <c:pt idx="67">
                  <c:v>0.12041999999999997</c:v>
                </c:pt>
                <c:pt idx="68">
                  <c:v>9.2910000000000048E-2</c:v>
                </c:pt>
                <c:pt idx="69">
                  <c:v>9.262999999999999E-2</c:v>
                </c:pt>
                <c:pt idx="70">
                  <c:v>9.2350000000000043E-2</c:v>
                </c:pt>
                <c:pt idx="71">
                  <c:v>9.2080000000000051E-2</c:v>
                </c:pt>
                <c:pt idx="72">
                  <c:v>9.1799999999999993E-2</c:v>
                </c:pt>
                <c:pt idx="73">
                  <c:v>9.153E-2</c:v>
                </c:pt>
                <c:pt idx="74">
                  <c:v>9.1250000000000053E-2</c:v>
                </c:pt>
                <c:pt idx="75">
                  <c:v>9.0969999999999995E-2</c:v>
                </c:pt>
                <c:pt idx="76">
                  <c:v>9.0700000000000003E-2</c:v>
                </c:pt>
                <c:pt idx="77">
                  <c:v>9.0419999999999945E-2</c:v>
                </c:pt>
                <c:pt idx="78">
                  <c:v>9.0149999999999952E-2</c:v>
                </c:pt>
                <c:pt idx="79">
                  <c:v>8.9870000000000005E-2</c:v>
                </c:pt>
                <c:pt idx="80">
                  <c:v>8.9589999999999947E-2</c:v>
                </c:pt>
                <c:pt idx="81">
                  <c:v>8.9319999999999955E-2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B0-40A9-B0FC-C193468DB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95983"/>
        <c:axId val="1494614095"/>
      </c:areaChart>
      <c:catAx>
        <c:axId val="115769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614095"/>
        <c:crosses val="autoZero"/>
        <c:auto val="1"/>
        <c:lblAlgn val="ctr"/>
        <c:lblOffset val="100"/>
        <c:noMultiLvlLbl val="0"/>
      </c:catAx>
      <c:valAx>
        <c:axId val="1494614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69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6"/>
          <c:order val="0"/>
          <c:tx>
            <c:strRef>
              <c:f>Belgium!$C$90</c:f>
              <c:strCache>
                <c:ptCount val="1"/>
                <c:pt idx="0">
                  <c:v>B&amp;C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Belgium!$B$91:$B$171</c:f>
              <c:numCache>
                <c:formatCode>General</c:formatCode>
                <c:ptCount val="81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</c:numCache>
            </c:numRef>
          </c:cat>
          <c:val>
            <c:numRef>
              <c:f>Belgium!$C$91:$C$171</c:f>
              <c:numCache>
                <c:formatCode>0%</c:formatCode>
                <c:ptCount val="81"/>
                <c:pt idx="0">
                  <c:v>0.42396</c:v>
                </c:pt>
                <c:pt idx="1">
                  <c:v>0.42396</c:v>
                </c:pt>
                <c:pt idx="2">
                  <c:v>0.42396</c:v>
                </c:pt>
                <c:pt idx="3">
                  <c:v>0.42396</c:v>
                </c:pt>
                <c:pt idx="4">
                  <c:v>0.42396</c:v>
                </c:pt>
                <c:pt idx="5">
                  <c:v>0.42396</c:v>
                </c:pt>
                <c:pt idx="6">
                  <c:v>0.42396</c:v>
                </c:pt>
                <c:pt idx="7">
                  <c:v>0.42396</c:v>
                </c:pt>
                <c:pt idx="8">
                  <c:v>0.42396</c:v>
                </c:pt>
                <c:pt idx="9">
                  <c:v>0.42396</c:v>
                </c:pt>
                <c:pt idx="10">
                  <c:v>0.42396</c:v>
                </c:pt>
                <c:pt idx="11">
                  <c:v>0.42396</c:v>
                </c:pt>
                <c:pt idx="12">
                  <c:v>0.42396</c:v>
                </c:pt>
                <c:pt idx="13">
                  <c:v>0.42396</c:v>
                </c:pt>
                <c:pt idx="14">
                  <c:v>0.42396</c:v>
                </c:pt>
                <c:pt idx="15">
                  <c:v>0.42396</c:v>
                </c:pt>
                <c:pt idx="16">
                  <c:v>0.42396</c:v>
                </c:pt>
                <c:pt idx="17">
                  <c:v>0.42396</c:v>
                </c:pt>
                <c:pt idx="18">
                  <c:v>0.42396</c:v>
                </c:pt>
                <c:pt idx="19">
                  <c:v>0.42396</c:v>
                </c:pt>
                <c:pt idx="20">
                  <c:v>0.42396</c:v>
                </c:pt>
                <c:pt idx="21">
                  <c:v>0.42396</c:v>
                </c:pt>
                <c:pt idx="22">
                  <c:v>0.42396</c:v>
                </c:pt>
                <c:pt idx="23">
                  <c:v>0.42396</c:v>
                </c:pt>
                <c:pt idx="24">
                  <c:v>0.42396</c:v>
                </c:pt>
                <c:pt idx="25">
                  <c:v>0.42396</c:v>
                </c:pt>
                <c:pt idx="26">
                  <c:v>0.42396</c:v>
                </c:pt>
                <c:pt idx="27">
                  <c:v>0.42396</c:v>
                </c:pt>
                <c:pt idx="28">
                  <c:v>0.42396</c:v>
                </c:pt>
                <c:pt idx="29">
                  <c:v>0.42396</c:v>
                </c:pt>
                <c:pt idx="30">
                  <c:v>0.42396</c:v>
                </c:pt>
                <c:pt idx="31">
                  <c:v>0.42396</c:v>
                </c:pt>
                <c:pt idx="32">
                  <c:v>0.41542000000000001</c:v>
                </c:pt>
                <c:pt idx="33">
                  <c:v>0.28342000000000001</c:v>
                </c:pt>
                <c:pt idx="34">
                  <c:v>0.24274999999999999</c:v>
                </c:pt>
                <c:pt idx="35">
                  <c:v>0.21479999999999999</c:v>
                </c:pt>
                <c:pt idx="36">
                  <c:v>0.25470999999999999</c:v>
                </c:pt>
                <c:pt idx="37">
                  <c:v>0.26635999999999999</c:v>
                </c:pt>
                <c:pt idx="38">
                  <c:v>0.34595999999999999</c:v>
                </c:pt>
                <c:pt idx="39">
                  <c:v>0.31296000000000002</c:v>
                </c:pt>
                <c:pt idx="40">
                  <c:v>0.27995999999999999</c:v>
                </c:pt>
                <c:pt idx="41">
                  <c:v>0.31147999999999998</c:v>
                </c:pt>
                <c:pt idx="42">
                  <c:v>0.24226</c:v>
                </c:pt>
                <c:pt idx="43">
                  <c:v>0.25496000000000002</c:v>
                </c:pt>
                <c:pt idx="44">
                  <c:v>0.29249000000000003</c:v>
                </c:pt>
                <c:pt idx="45">
                  <c:v>0.33001999999999998</c:v>
                </c:pt>
                <c:pt idx="46">
                  <c:v>0.34938999999999998</c:v>
                </c:pt>
                <c:pt idx="47">
                  <c:v>0.30442000000000002</c:v>
                </c:pt>
                <c:pt idx="48">
                  <c:v>0.31373000000000001</c:v>
                </c:pt>
                <c:pt idx="49">
                  <c:v>0.32444000000000001</c:v>
                </c:pt>
                <c:pt idx="50">
                  <c:v>0.36131999999999997</c:v>
                </c:pt>
                <c:pt idx="51">
                  <c:v>0.3982</c:v>
                </c:pt>
                <c:pt idx="52">
                  <c:v>0.39241999999999999</c:v>
                </c:pt>
                <c:pt idx="53">
                  <c:v>0.37192999999999998</c:v>
                </c:pt>
                <c:pt idx="54">
                  <c:v>0.40687000000000001</c:v>
                </c:pt>
                <c:pt idx="55">
                  <c:v>0.30034</c:v>
                </c:pt>
                <c:pt idx="56">
                  <c:v>0.30732999999999999</c:v>
                </c:pt>
                <c:pt idx="57">
                  <c:v>0.31058000000000002</c:v>
                </c:pt>
                <c:pt idx="58">
                  <c:v>0.29020000000000001</c:v>
                </c:pt>
                <c:pt idx="59">
                  <c:v>0.30046</c:v>
                </c:pt>
                <c:pt idx="60">
                  <c:v>0.32356000000000001</c:v>
                </c:pt>
                <c:pt idx="61">
                  <c:v>0.34297</c:v>
                </c:pt>
                <c:pt idx="62">
                  <c:v>0.34384999999999999</c:v>
                </c:pt>
                <c:pt idx="63">
                  <c:v>0.31557000000000002</c:v>
                </c:pt>
                <c:pt idx="64">
                  <c:v>0.28727999999999998</c:v>
                </c:pt>
                <c:pt idx="65">
                  <c:v>0.33413999999999999</c:v>
                </c:pt>
                <c:pt idx="66">
                  <c:v>0.32711000000000001</c:v>
                </c:pt>
                <c:pt idx="67">
                  <c:v>0.29915000000000003</c:v>
                </c:pt>
                <c:pt idx="68">
                  <c:v>0.23230999999999999</c:v>
                </c:pt>
                <c:pt idx="69">
                  <c:v>0.20275000000000001</c:v>
                </c:pt>
                <c:pt idx="70">
                  <c:v>0.19575999999999999</c:v>
                </c:pt>
                <c:pt idx="71">
                  <c:v>0.19355</c:v>
                </c:pt>
                <c:pt idx="72">
                  <c:v>0.19355</c:v>
                </c:pt>
                <c:pt idx="73">
                  <c:v>0.19355</c:v>
                </c:pt>
                <c:pt idx="74">
                  <c:v>0.19355</c:v>
                </c:pt>
                <c:pt idx="75">
                  <c:v>0.19355</c:v>
                </c:pt>
                <c:pt idx="76">
                  <c:v>0.19355</c:v>
                </c:pt>
                <c:pt idx="77">
                  <c:v>0.19355</c:v>
                </c:pt>
                <c:pt idx="78">
                  <c:v>0.19355</c:v>
                </c:pt>
                <c:pt idx="79">
                  <c:v>0.19355</c:v>
                </c:pt>
                <c:pt idx="80">
                  <c:v>0.19355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17-462B-8D54-356EAC5F7F0A}"/>
            </c:ext>
          </c:extLst>
        </c:ser>
        <c:ser>
          <c:idx val="5"/>
          <c:order val="1"/>
          <c:tx>
            <c:strRef>
              <c:f>Belgium!$D$90</c:f>
              <c:strCache>
                <c:ptCount val="1"/>
                <c:pt idx="0">
                  <c:v>Trans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Belgium!$B$91:$B$171</c:f>
              <c:numCache>
                <c:formatCode>General</c:formatCode>
                <c:ptCount val="81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</c:numCache>
            </c:numRef>
          </c:cat>
          <c:val>
            <c:numRef>
              <c:f>Belgium!$D$91:$D$171</c:f>
              <c:numCache>
                <c:formatCode>0%</c:formatCode>
                <c:ptCount val="81"/>
                <c:pt idx="0">
                  <c:v>8.2949999999999996E-2</c:v>
                </c:pt>
                <c:pt idx="1">
                  <c:v>8.2949999999999996E-2</c:v>
                </c:pt>
                <c:pt idx="2">
                  <c:v>8.2949999999999996E-2</c:v>
                </c:pt>
                <c:pt idx="3">
                  <c:v>8.2949999999999996E-2</c:v>
                </c:pt>
                <c:pt idx="4">
                  <c:v>8.2949999999999996E-2</c:v>
                </c:pt>
                <c:pt idx="5">
                  <c:v>8.2949999999999996E-2</c:v>
                </c:pt>
                <c:pt idx="6">
                  <c:v>8.2949999999999996E-2</c:v>
                </c:pt>
                <c:pt idx="7">
                  <c:v>8.2949999999999996E-2</c:v>
                </c:pt>
                <c:pt idx="8">
                  <c:v>8.2949999999999996E-2</c:v>
                </c:pt>
                <c:pt idx="9">
                  <c:v>8.2949999999999996E-2</c:v>
                </c:pt>
                <c:pt idx="10">
                  <c:v>8.2949999999999996E-2</c:v>
                </c:pt>
                <c:pt idx="11">
                  <c:v>8.2949999999999996E-2</c:v>
                </c:pt>
                <c:pt idx="12">
                  <c:v>8.2949999999999996E-2</c:v>
                </c:pt>
                <c:pt idx="13">
                  <c:v>8.2949999999999996E-2</c:v>
                </c:pt>
                <c:pt idx="14">
                  <c:v>8.2949999999999996E-2</c:v>
                </c:pt>
                <c:pt idx="15">
                  <c:v>8.2949999999999996E-2</c:v>
                </c:pt>
                <c:pt idx="16">
                  <c:v>8.2949999999999996E-2</c:v>
                </c:pt>
                <c:pt idx="17">
                  <c:v>8.2949999999999996E-2</c:v>
                </c:pt>
                <c:pt idx="18">
                  <c:v>8.2949999999999996E-2</c:v>
                </c:pt>
                <c:pt idx="19">
                  <c:v>8.2949999999999996E-2</c:v>
                </c:pt>
                <c:pt idx="20">
                  <c:v>8.2949999999999996E-2</c:v>
                </c:pt>
                <c:pt idx="21">
                  <c:v>8.2949999999999996E-2</c:v>
                </c:pt>
                <c:pt idx="22">
                  <c:v>8.2949999999999996E-2</c:v>
                </c:pt>
                <c:pt idx="23">
                  <c:v>8.2949999999999996E-2</c:v>
                </c:pt>
                <c:pt idx="24">
                  <c:v>8.2949999999999996E-2</c:v>
                </c:pt>
                <c:pt idx="25">
                  <c:v>8.2949999999999996E-2</c:v>
                </c:pt>
                <c:pt idx="26">
                  <c:v>8.2949999999999996E-2</c:v>
                </c:pt>
                <c:pt idx="27">
                  <c:v>8.2949999999999996E-2</c:v>
                </c:pt>
                <c:pt idx="28">
                  <c:v>8.2949999999999996E-2</c:v>
                </c:pt>
                <c:pt idx="29">
                  <c:v>8.2949999999999996E-2</c:v>
                </c:pt>
                <c:pt idx="30">
                  <c:v>8.2949999999999996E-2</c:v>
                </c:pt>
                <c:pt idx="31">
                  <c:v>8.2949999999999996E-2</c:v>
                </c:pt>
                <c:pt idx="32">
                  <c:v>8.6029999999999995E-2</c:v>
                </c:pt>
                <c:pt idx="33">
                  <c:v>0.13358999999999999</c:v>
                </c:pt>
                <c:pt idx="34">
                  <c:v>0.10245</c:v>
                </c:pt>
                <c:pt idx="35">
                  <c:v>7.2169999999999998E-2</c:v>
                </c:pt>
                <c:pt idx="36">
                  <c:v>6.1310000000000003E-2</c:v>
                </c:pt>
                <c:pt idx="37">
                  <c:v>5.253E-2</c:v>
                </c:pt>
                <c:pt idx="38">
                  <c:v>3.7740000000000003E-2</c:v>
                </c:pt>
                <c:pt idx="39">
                  <c:v>7.0069999999999993E-2</c:v>
                </c:pt>
                <c:pt idx="40">
                  <c:v>6.4570000000000002E-2</c:v>
                </c:pt>
                <c:pt idx="41">
                  <c:v>5.6349999999999997E-2</c:v>
                </c:pt>
                <c:pt idx="42">
                  <c:v>9.8110000000000003E-2</c:v>
                </c:pt>
                <c:pt idx="43">
                  <c:v>6.234E-2</c:v>
                </c:pt>
                <c:pt idx="44">
                  <c:v>7.1400000000000005E-2</c:v>
                </c:pt>
                <c:pt idx="45">
                  <c:v>8.0449999999999994E-2</c:v>
                </c:pt>
                <c:pt idx="46">
                  <c:v>4.5350000000000001E-2</c:v>
                </c:pt>
                <c:pt idx="47">
                  <c:v>3.8269999999999998E-2</c:v>
                </c:pt>
                <c:pt idx="48">
                  <c:v>7.0599999999999996E-2</c:v>
                </c:pt>
                <c:pt idx="49">
                  <c:v>5.04E-2</c:v>
                </c:pt>
                <c:pt idx="50">
                  <c:v>4.4569999999999999E-2</c:v>
                </c:pt>
                <c:pt idx="51">
                  <c:v>3.875E-2</c:v>
                </c:pt>
                <c:pt idx="52">
                  <c:v>3.6209999999999999E-2</c:v>
                </c:pt>
                <c:pt idx="53">
                  <c:v>5.9909999999999998E-2</c:v>
                </c:pt>
                <c:pt idx="54">
                  <c:v>5.9909999999999998E-2</c:v>
                </c:pt>
                <c:pt idx="55">
                  <c:v>6.8589999999999998E-2</c:v>
                </c:pt>
                <c:pt idx="56">
                  <c:v>6.3930000000000001E-2</c:v>
                </c:pt>
                <c:pt idx="57">
                  <c:v>5.9110000000000003E-2</c:v>
                </c:pt>
                <c:pt idx="58">
                  <c:v>5.3289999999999997E-2</c:v>
                </c:pt>
                <c:pt idx="59">
                  <c:v>6.3600000000000004E-2</c:v>
                </c:pt>
                <c:pt idx="60">
                  <c:v>3.6560000000000002E-2</c:v>
                </c:pt>
                <c:pt idx="61">
                  <c:v>4.8529999999999997E-2</c:v>
                </c:pt>
                <c:pt idx="62">
                  <c:v>8.0640000000000003E-2</c:v>
                </c:pt>
                <c:pt idx="63">
                  <c:v>9.2660000000000006E-2</c:v>
                </c:pt>
                <c:pt idx="64">
                  <c:v>7.2950000000000001E-2</c:v>
                </c:pt>
                <c:pt idx="65">
                  <c:v>8.0439999999999998E-2</c:v>
                </c:pt>
                <c:pt idx="66">
                  <c:v>8.2400000000000001E-2</c:v>
                </c:pt>
                <c:pt idx="67">
                  <c:v>9.289E-2</c:v>
                </c:pt>
                <c:pt idx="68">
                  <c:v>8.1559999999999994E-2</c:v>
                </c:pt>
                <c:pt idx="69">
                  <c:v>5.9429999999999997E-2</c:v>
                </c:pt>
                <c:pt idx="70">
                  <c:v>6.5659999999999996E-2</c:v>
                </c:pt>
                <c:pt idx="71">
                  <c:v>6.7119999999999999E-2</c:v>
                </c:pt>
                <c:pt idx="72">
                  <c:v>6.6369999999999998E-2</c:v>
                </c:pt>
                <c:pt idx="73">
                  <c:v>6.5619999999999998E-2</c:v>
                </c:pt>
                <c:pt idx="74">
                  <c:v>6.4869999999999997E-2</c:v>
                </c:pt>
                <c:pt idx="75">
                  <c:v>6.4119999999999996E-2</c:v>
                </c:pt>
                <c:pt idx="76">
                  <c:v>6.3369999999999996E-2</c:v>
                </c:pt>
                <c:pt idx="77">
                  <c:v>6.2609999999999999E-2</c:v>
                </c:pt>
                <c:pt idx="78">
                  <c:v>6.1859999999999998E-2</c:v>
                </c:pt>
                <c:pt idx="79">
                  <c:v>6.1109999999999998E-2</c:v>
                </c:pt>
                <c:pt idx="80">
                  <c:v>6.0359999999999997E-2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17-462B-8D54-356EAC5F7F0A}"/>
            </c:ext>
          </c:extLst>
        </c:ser>
        <c:ser>
          <c:idx val="4"/>
          <c:order val="2"/>
          <c:tx>
            <c:strRef>
              <c:f>Belgium!$E$90</c:f>
              <c:strCache>
                <c:ptCount val="1"/>
                <c:pt idx="0">
                  <c:v>C&amp;P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Belgium!$B$91:$B$171</c:f>
              <c:numCache>
                <c:formatCode>General</c:formatCode>
                <c:ptCount val="81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</c:numCache>
            </c:numRef>
          </c:cat>
          <c:val>
            <c:numRef>
              <c:f>Belgium!$E$91:$E$171</c:f>
              <c:numCache>
                <c:formatCode>0%</c:formatCode>
                <c:ptCount val="81"/>
                <c:pt idx="0">
                  <c:v>9.2170000000000002E-2</c:v>
                </c:pt>
                <c:pt idx="1">
                  <c:v>9.2170000000000002E-2</c:v>
                </c:pt>
                <c:pt idx="2">
                  <c:v>9.2170000000000002E-2</c:v>
                </c:pt>
                <c:pt idx="3">
                  <c:v>9.2170000000000002E-2</c:v>
                </c:pt>
                <c:pt idx="4">
                  <c:v>9.2170000000000002E-2</c:v>
                </c:pt>
                <c:pt idx="5">
                  <c:v>9.2170000000000002E-2</c:v>
                </c:pt>
                <c:pt idx="6">
                  <c:v>9.2170000000000002E-2</c:v>
                </c:pt>
                <c:pt idx="7">
                  <c:v>9.2170000000000002E-2</c:v>
                </c:pt>
                <c:pt idx="8">
                  <c:v>9.2170000000000002E-2</c:v>
                </c:pt>
                <c:pt idx="9">
                  <c:v>9.2170000000000002E-2</c:v>
                </c:pt>
                <c:pt idx="10">
                  <c:v>9.2170000000000002E-2</c:v>
                </c:pt>
                <c:pt idx="11">
                  <c:v>9.2170000000000002E-2</c:v>
                </c:pt>
                <c:pt idx="12">
                  <c:v>9.2170000000000002E-2</c:v>
                </c:pt>
                <c:pt idx="13">
                  <c:v>9.2170000000000002E-2</c:v>
                </c:pt>
                <c:pt idx="14">
                  <c:v>9.2170000000000002E-2</c:v>
                </c:pt>
                <c:pt idx="15">
                  <c:v>9.2170000000000002E-2</c:v>
                </c:pt>
                <c:pt idx="16">
                  <c:v>9.2170000000000002E-2</c:v>
                </c:pt>
                <c:pt idx="17">
                  <c:v>9.2170000000000002E-2</c:v>
                </c:pt>
                <c:pt idx="18">
                  <c:v>9.2170000000000002E-2</c:v>
                </c:pt>
                <c:pt idx="19">
                  <c:v>9.2170000000000002E-2</c:v>
                </c:pt>
                <c:pt idx="20">
                  <c:v>9.2170000000000002E-2</c:v>
                </c:pt>
                <c:pt idx="21">
                  <c:v>9.2170000000000002E-2</c:v>
                </c:pt>
                <c:pt idx="22">
                  <c:v>9.2170000000000002E-2</c:v>
                </c:pt>
                <c:pt idx="23">
                  <c:v>9.2170000000000002E-2</c:v>
                </c:pt>
                <c:pt idx="24">
                  <c:v>9.2170000000000002E-2</c:v>
                </c:pt>
                <c:pt idx="25">
                  <c:v>9.2170000000000002E-2</c:v>
                </c:pt>
                <c:pt idx="26">
                  <c:v>9.2170000000000002E-2</c:v>
                </c:pt>
                <c:pt idx="27">
                  <c:v>9.2170000000000002E-2</c:v>
                </c:pt>
                <c:pt idx="28">
                  <c:v>9.2170000000000002E-2</c:v>
                </c:pt>
                <c:pt idx="29">
                  <c:v>9.2170000000000002E-2</c:v>
                </c:pt>
                <c:pt idx="30">
                  <c:v>9.2170000000000002E-2</c:v>
                </c:pt>
                <c:pt idx="31">
                  <c:v>9.2170000000000002E-2</c:v>
                </c:pt>
                <c:pt idx="32">
                  <c:v>9.2350000000000002E-2</c:v>
                </c:pt>
                <c:pt idx="33">
                  <c:v>9.5259999999999997E-2</c:v>
                </c:pt>
                <c:pt idx="34">
                  <c:v>0.17177000000000001</c:v>
                </c:pt>
                <c:pt idx="35">
                  <c:v>0.13294</c:v>
                </c:pt>
                <c:pt idx="36">
                  <c:v>0.10808</c:v>
                </c:pt>
                <c:pt idx="37">
                  <c:v>0.15612999999999999</c:v>
                </c:pt>
                <c:pt idx="38">
                  <c:v>0.15654000000000001</c:v>
                </c:pt>
                <c:pt idx="39">
                  <c:v>0.13397999999999999</c:v>
                </c:pt>
                <c:pt idx="40">
                  <c:v>0.11994</c:v>
                </c:pt>
                <c:pt idx="41">
                  <c:v>5.9760000000000001E-2</c:v>
                </c:pt>
                <c:pt idx="42">
                  <c:v>5.0340000000000003E-2</c:v>
                </c:pt>
                <c:pt idx="43">
                  <c:v>0.17377999999999999</c:v>
                </c:pt>
                <c:pt idx="44">
                  <c:v>0.11007</c:v>
                </c:pt>
                <c:pt idx="45">
                  <c:v>0.10607999999999999</c:v>
                </c:pt>
                <c:pt idx="46">
                  <c:v>0.16181999999999999</c:v>
                </c:pt>
                <c:pt idx="47">
                  <c:v>0.18765999999999999</c:v>
                </c:pt>
                <c:pt idx="48">
                  <c:v>0.20277000000000001</c:v>
                </c:pt>
                <c:pt idx="49">
                  <c:v>0.1903</c:v>
                </c:pt>
                <c:pt idx="50">
                  <c:v>0.21748999999999999</c:v>
                </c:pt>
                <c:pt idx="51">
                  <c:v>0.20221500000000001</c:v>
                </c:pt>
                <c:pt idx="52">
                  <c:v>0.22631999999999999</c:v>
                </c:pt>
                <c:pt idx="53">
                  <c:v>0.20701</c:v>
                </c:pt>
                <c:pt idx="54">
                  <c:v>0.20033500000000001</c:v>
                </c:pt>
                <c:pt idx="55">
                  <c:v>0.21239</c:v>
                </c:pt>
                <c:pt idx="56">
                  <c:v>0.21106</c:v>
                </c:pt>
                <c:pt idx="57">
                  <c:v>0.19395000000000001</c:v>
                </c:pt>
                <c:pt idx="58">
                  <c:v>0.19685</c:v>
                </c:pt>
                <c:pt idx="59">
                  <c:v>0.21934999999999999</c:v>
                </c:pt>
                <c:pt idx="60">
                  <c:v>0.24709</c:v>
                </c:pt>
                <c:pt idx="61">
                  <c:v>0.20646</c:v>
                </c:pt>
                <c:pt idx="62">
                  <c:v>0.19288</c:v>
                </c:pt>
                <c:pt idx="63">
                  <c:v>0.13991000000000001</c:v>
                </c:pt>
                <c:pt idx="64">
                  <c:v>0.16738</c:v>
                </c:pt>
                <c:pt idx="65">
                  <c:v>0.16350000000000001</c:v>
                </c:pt>
                <c:pt idx="66">
                  <c:v>0.21445</c:v>
                </c:pt>
                <c:pt idx="67">
                  <c:v>0.15506</c:v>
                </c:pt>
                <c:pt idx="68">
                  <c:v>0.15922</c:v>
                </c:pt>
                <c:pt idx="69">
                  <c:v>0.18373999999999999</c:v>
                </c:pt>
                <c:pt idx="70">
                  <c:v>0.18060000000000001</c:v>
                </c:pt>
                <c:pt idx="71">
                  <c:v>0.18092</c:v>
                </c:pt>
                <c:pt idx="72">
                  <c:v>0.18124000000000001</c:v>
                </c:pt>
                <c:pt idx="73">
                  <c:v>0.18156</c:v>
                </c:pt>
                <c:pt idx="74">
                  <c:v>0.18187999999999999</c:v>
                </c:pt>
                <c:pt idx="75">
                  <c:v>0.18218999999999999</c:v>
                </c:pt>
                <c:pt idx="76">
                  <c:v>0.18251000000000001</c:v>
                </c:pt>
                <c:pt idx="77">
                  <c:v>0.18284</c:v>
                </c:pt>
                <c:pt idx="78">
                  <c:v>0.18315999999999999</c:v>
                </c:pt>
                <c:pt idx="79">
                  <c:v>0.18348</c:v>
                </c:pt>
                <c:pt idx="80">
                  <c:v>0.18379999999999999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17-462B-8D54-356EAC5F7F0A}"/>
            </c:ext>
          </c:extLst>
        </c:ser>
        <c:ser>
          <c:idx val="3"/>
          <c:order val="3"/>
          <c:tx>
            <c:strRef>
              <c:f>Belgium!$F$90</c:f>
              <c:strCache>
                <c:ptCount val="1"/>
                <c:pt idx="0">
                  <c:v>M&amp;E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Belgium!$B$91:$B$171</c:f>
              <c:numCache>
                <c:formatCode>General</c:formatCode>
                <c:ptCount val="81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</c:numCache>
            </c:numRef>
          </c:cat>
          <c:val>
            <c:numRef>
              <c:f>Belgium!$F$91:$F$171</c:f>
              <c:numCache>
                <c:formatCode>0%</c:formatCode>
                <c:ptCount val="81"/>
                <c:pt idx="0">
                  <c:v>7.8270000000000006E-2</c:v>
                </c:pt>
                <c:pt idx="1">
                  <c:v>7.8119999999999995E-2</c:v>
                </c:pt>
                <c:pt idx="2">
                  <c:v>7.7979999999999994E-2</c:v>
                </c:pt>
                <c:pt idx="3">
                  <c:v>7.7840000000000006E-2</c:v>
                </c:pt>
                <c:pt idx="4">
                  <c:v>7.7700000000000005E-2</c:v>
                </c:pt>
                <c:pt idx="5">
                  <c:v>7.7560000000000004E-2</c:v>
                </c:pt>
                <c:pt idx="6">
                  <c:v>7.7410000000000007E-2</c:v>
                </c:pt>
                <c:pt idx="7">
                  <c:v>7.7270000000000005E-2</c:v>
                </c:pt>
                <c:pt idx="8">
                  <c:v>7.7130000000000004E-2</c:v>
                </c:pt>
                <c:pt idx="9">
                  <c:v>7.6990000000000003E-2</c:v>
                </c:pt>
                <c:pt idx="10">
                  <c:v>7.6850000000000002E-2</c:v>
                </c:pt>
                <c:pt idx="11">
                  <c:v>7.6700000000000004E-2</c:v>
                </c:pt>
                <c:pt idx="12">
                  <c:v>7.6560000000000003E-2</c:v>
                </c:pt>
                <c:pt idx="13">
                  <c:v>7.6420000000000002E-2</c:v>
                </c:pt>
                <c:pt idx="14">
                  <c:v>7.6280000000000001E-2</c:v>
                </c:pt>
                <c:pt idx="15">
                  <c:v>7.6139999999999999E-2</c:v>
                </c:pt>
                <c:pt idx="16">
                  <c:v>7.5990000000000002E-2</c:v>
                </c:pt>
                <c:pt idx="17">
                  <c:v>7.5850000000000001E-2</c:v>
                </c:pt>
                <c:pt idx="18">
                  <c:v>7.571E-2</c:v>
                </c:pt>
                <c:pt idx="19">
                  <c:v>7.5569999999999998E-2</c:v>
                </c:pt>
                <c:pt idx="20">
                  <c:v>7.5429999999999997E-2</c:v>
                </c:pt>
                <c:pt idx="21">
                  <c:v>7.528E-2</c:v>
                </c:pt>
                <c:pt idx="22">
                  <c:v>7.5139999999999998E-2</c:v>
                </c:pt>
                <c:pt idx="23">
                  <c:v>7.4999999999999997E-2</c:v>
                </c:pt>
                <c:pt idx="24">
                  <c:v>7.4859999999999996E-2</c:v>
                </c:pt>
                <c:pt idx="25">
                  <c:v>7.4719999999999995E-2</c:v>
                </c:pt>
                <c:pt idx="26">
                  <c:v>7.4569999999999997E-2</c:v>
                </c:pt>
                <c:pt idx="27">
                  <c:v>7.4429999999999996E-2</c:v>
                </c:pt>
                <c:pt idx="28">
                  <c:v>7.4289999999999995E-2</c:v>
                </c:pt>
                <c:pt idx="29">
                  <c:v>7.4149999999999994E-2</c:v>
                </c:pt>
                <c:pt idx="30">
                  <c:v>7.4010000000000006E-2</c:v>
                </c:pt>
                <c:pt idx="31">
                  <c:v>7.3859999999999995E-2</c:v>
                </c:pt>
                <c:pt idx="32">
                  <c:v>7.4990000000000001E-2</c:v>
                </c:pt>
                <c:pt idx="33">
                  <c:v>9.4409999999999994E-2</c:v>
                </c:pt>
                <c:pt idx="34">
                  <c:v>9.2329999999999995E-2</c:v>
                </c:pt>
                <c:pt idx="35">
                  <c:v>8.1220000000000001E-2</c:v>
                </c:pt>
                <c:pt idx="36">
                  <c:v>4.8039999999999999E-2</c:v>
                </c:pt>
                <c:pt idx="37">
                  <c:v>0</c:v>
                </c:pt>
                <c:pt idx="38">
                  <c:v>-2.9E-4</c:v>
                </c:pt>
                <c:pt idx="39">
                  <c:v>1.7330000000000002E-2</c:v>
                </c:pt>
                <c:pt idx="40">
                  <c:v>2.562E-2</c:v>
                </c:pt>
                <c:pt idx="41">
                  <c:v>7.8070000000000001E-2</c:v>
                </c:pt>
                <c:pt idx="42">
                  <c:v>9.6549999999999997E-2</c:v>
                </c:pt>
                <c:pt idx="43">
                  <c:v>3.5599999999999998E-3</c:v>
                </c:pt>
                <c:pt idx="44">
                  <c:v>3.5299999999999998E-2</c:v>
                </c:pt>
                <c:pt idx="45">
                  <c:v>2.1729999999999999E-2</c:v>
                </c:pt>
                <c:pt idx="46">
                  <c:v>3.9170000000000003E-2</c:v>
                </c:pt>
                <c:pt idx="47">
                  <c:v>1.1050000000000001E-2</c:v>
                </c:pt>
                <c:pt idx="48">
                  <c:v>3.1949999999999999E-2</c:v>
                </c:pt>
                <c:pt idx="49">
                  <c:v>4.3319999999999997E-2</c:v>
                </c:pt>
                <c:pt idx="50" formatCode="0.0%">
                  <c:v>2.3800000000000002E-3</c:v>
                </c:pt>
                <c:pt idx="51">
                  <c:v>2.7365E-2</c:v>
                </c:pt>
                <c:pt idx="52">
                  <c:v>3.0009999999999998E-2</c:v>
                </c:pt>
                <c:pt idx="53">
                  <c:v>1.473E-2</c:v>
                </c:pt>
                <c:pt idx="54">
                  <c:v>0</c:v>
                </c:pt>
                <c:pt idx="55">
                  <c:v>0</c:v>
                </c:pt>
                <c:pt idx="56">
                  <c:v>-2.0899999999999998E-3</c:v>
                </c:pt>
                <c:pt idx="57">
                  <c:v>4.727E-2</c:v>
                </c:pt>
                <c:pt idx="58">
                  <c:v>5.602E-2</c:v>
                </c:pt>
                <c:pt idx="59">
                  <c:v>2.742E-2</c:v>
                </c:pt>
                <c:pt idx="60">
                  <c:v>4.147E-2</c:v>
                </c:pt>
                <c:pt idx="61">
                  <c:v>5.407E-2</c:v>
                </c:pt>
                <c:pt idx="62">
                  <c:v>3.6990000000000002E-2</c:v>
                </c:pt>
                <c:pt idx="63">
                  <c:v>2.53E-2</c:v>
                </c:pt>
                <c:pt idx="64">
                  <c:v>2.4E-2</c:v>
                </c:pt>
                <c:pt idx="65">
                  <c:v>3.7589999999999998E-2</c:v>
                </c:pt>
                <c:pt idx="66">
                  <c:v>5.0189999999999999E-2</c:v>
                </c:pt>
                <c:pt idx="67">
                  <c:v>3.6209999999999999E-2</c:v>
                </c:pt>
                <c:pt idx="68">
                  <c:v>2.3769999999999999E-2</c:v>
                </c:pt>
                <c:pt idx="69">
                  <c:v>3.6380000000000003E-2</c:v>
                </c:pt>
                <c:pt idx="70">
                  <c:v>3.243E-2</c:v>
                </c:pt>
                <c:pt idx="71">
                  <c:v>3.243E-2</c:v>
                </c:pt>
                <c:pt idx="72">
                  <c:v>3.243E-2</c:v>
                </c:pt>
                <c:pt idx="73">
                  <c:v>3.243E-2</c:v>
                </c:pt>
                <c:pt idx="74">
                  <c:v>3.2419999999999997E-2</c:v>
                </c:pt>
                <c:pt idx="75">
                  <c:v>3.243E-2</c:v>
                </c:pt>
                <c:pt idx="76">
                  <c:v>3.243E-2</c:v>
                </c:pt>
                <c:pt idx="77">
                  <c:v>3.243E-2</c:v>
                </c:pt>
                <c:pt idx="78">
                  <c:v>3.243E-2</c:v>
                </c:pt>
                <c:pt idx="79">
                  <c:v>3.243E-2</c:v>
                </c:pt>
                <c:pt idx="80">
                  <c:v>3.243E-2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17-462B-8D54-356EAC5F7F0A}"/>
            </c:ext>
          </c:extLst>
        </c:ser>
        <c:ser>
          <c:idx val="2"/>
          <c:order val="4"/>
          <c:tx>
            <c:strRef>
              <c:f>Belgium!$G$90</c:f>
              <c:strCache>
                <c:ptCount val="1"/>
                <c:pt idx="0">
                  <c:v>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Belgium!$B$91:$B$171</c:f>
              <c:numCache>
                <c:formatCode>General</c:formatCode>
                <c:ptCount val="81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</c:numCache>
            </c:numRef>
          </c:cat>
          <c:val>
            <c:numRef>
              <c:f>Belgium!$G$91:$G$171</c:f>
              <c:numCache>
                <c:formatCode>0%</c:formatCode>
                <c:ptCount val="81"/>
                <c:pt idx="0">
                  <c:v>3.6940000000000001E-2</c:v>
                </c:pt>
                <c:pt idx="1">
                  <c:v>3.7089999999999998E-2</c:v>
                </c:pt>
                <c:pt idx="2">
                  <c:v>3.7229999999999999E-2</c:v>
                </c:pt>
                <c:pt idx="3">
                  <c:v>3.737E-2</c:v>
                </c:pt>
                <c:pt idx="4">
                  <c:v>3.7510000000000002E-2</c:v>
                </c:pt>
                <c:pt idx="5">
                  <c:v>3.7650000000000003E-2</c:v>
                </c:pt>
                <c:pt idx="6">
                  <c:v>3.78E-2</c:v>
                </c:pt>
                <c:pt idx="7">
                  <c:v>3.7940000000000002E-2</c:v>
                </c:pt>
                <c:pt idx="8">
                  <c:v>3.8080000000000003E-2</c:v>
                </c:pt>
                <c:pt idx="9">
                  <c:v>3.8219999999999997E-2</c:v>
                </c:pt>
                <c:pt idx="10">
                  <c:v>3.8359999999999998E-2</c:v>
                </c:pt>
                <c:pt idx="11">
                  <c:v>3.8510000000000003E-2</c:v>
                </c:pt>
                <c:pt idx="12">
                  <c:v>3.8649999999999997E-2</c:v>
                </c:pt>
                <c:pt idx="13">
                  <c:v>3.8789999999999998E-2</c:v>
                </c:pt>
                <c:pt idx="14">
                  <c:v>3.8929999999999999E-2</c:v>
                </c:pt>
                <c:pt idx="15">
                  <c:v>3.9070000000000001E-2</c:v>
                </c:pt>
                <c:pt idx="16">
                  <c:v>3.9219999999999998E-2</c:v>
                </c:pt>
                <c:pt idx="17">
                  <c:v>3.9359999999999999E-2</c:v>
                </c:pt>
                <c:pt idx="18">
                  <c:v>3.95E-2</c:v>
                </c:pt>
                <c:pt idx="19">
                  <c:v>3.9640000000000002E-2</c:v>
                </c:pt>
                <c:pt idx="20">
                  <c:v>3.9780000000000003E-2</c:v>
                </c:pt>
                <c:pt idx="21">
                  <c:v>3.993E-2</c:v>
                </c:pt>
                <c:pt idx="22">
                  <c:v>4.0070000000000001E-2</c:v>
                </c:pt>
                <c:pt idx="23">
                  <c:v>4.0210000000000003E-2</c:v>
                </c:pt>
                <c:pt idx="24">
                  <c:v>4.0349999999999997E-2</c:v>
                </c:pt>
                <c:pt idx="25">
                  <c:v>4.0489999999999998E-2</c:v>
                </c:pt>
                <c:pt idx="26">
                  <c:v>4.0640000000000003E-2</c:v>
                </c:pt>
                <c:pt idx="27">
                  <c:v>4.0779999999999997E-2</c:v>
                </c:pt>
                <c:pt idx="28">
                  <c:v>4.0919999999999998E-2</c:v>
                </c:pt>
                <c:pt idx="29">
                  <c:v>4.1059999999999999E-2</c:v>
                </c:pt>
                <c:pt idx="30">
                  <c:v>4.1200000000000001E-2</c:v>
                </c:pt>
                <c:pt idx="31">
                  <c:v>4.1349999999999998E-2</c:v>
                </c:pt>
                <c:pt idx="32">
                  <c:v>4.147E-2</c:v>
                </c:pt>
                <c:pt idx="33">
                  <c:v>4.147E-2</c:v>
                </c:pt>
                <c:pt idx="34">
                  <c:v>3.209E-2</c:v>
                </c:pt>
                <c:pt idx="35">
                  <c:v>0</c:v>
                </c:pt>
                <c:pt idx="36">
                  <c:v>3.7699999999999997E-2</c:v>
                </c:pt>
                <c:pt idx="37">
                  <c:v>1.9300000000000001E-2</c:v>
                </c:pt>
                <c:pt idx="38">
                  <c:v>7.3039999999999994E-2</c:v>
                </c:pt>
                <c:pt idx="39">
                  <c:v>4.3709999999999999E-2</c:v>
                </c:pt>
                <c:pt idx="40">
                  <c:v>5.3019999999999998E-2</c:v>
                </c:pt>
                <c:pt idx="41">
                  <c:v>9.4880000000000006E-2</c:v>
                </c:pt>
                <c:pt idx="42">
                  <c:v>5.5799999999999999E-3</c:v>
                </c:pt>
                <c:pt idx="43">
                  <c:v>7.6810000000000003E-2</c:v>
                </c:pt>
                <c:pt idx="44">
                  <c:v>0.13106999999999999</c:v>
                </c:pt>
                <c:pt idx="45">
                  <c:v>0.17433000000000001</c:v>
                </c:pt>
                <c:pt idx="46">
                  <c:v>0.12801999999999999</c:v>
                </c:pt>
                <c:pt idx="47">
                  <c:v>0.14509</c:v>
                </c:pt>
                <c:pt idx="48">
                  <c:v>0.12748999999999999</c:v>
                </c:pt>
                <c:pt idx="49">
                  <c:v>0.13098000000000001</c:v>
                </c:pt>
                <c:pt idx="50">
                  <c:v>0.15561</c:v>
                </c:pt>
                <c:pt idx="51">
                  <c:v>0.15240999999999999</c:v>
                </c:pt>
                <c:pt idx="52">
                  <c:v>0.11534</c:v>
                </c:pt>
                <c:pt idx="53">
                  <c:v>0.13092000000000001</c:v>
                </c:pt>
                <c:pt idx="54">
                  <c:v>0.12903500000000001</c:v>
                </c:pt>
                <c:pt idx="55">
                  <c:v>0.13270000000000001</c:v>
                </c:pt>
                <c:pt idx="56">
                  <c:v>0.13145999999999999</c:v>
                </c:pt>
                <c:pt idx="57">
                  <c:v>9.5579999999999998E-2</c:v>
                </c:pt>
                <c:pt idx="58">
                  <c:v>8.6840000000000001E-2</c:v>
                </c:pt>
                <c:pt idx="59">
                  <c:v>9.7739999999999994E-2</c:v>
                </c:pt>
                <c:pt idx="60">
                  <c:v>8.7840000000000001E-2</c:v>
                </c:pt>
                <c:pt idx="61">
                  <c:v>0.11244</c:v>
                </c:pt>
                <c:pt idx="62">
                  <c:v>0.13807</c:v>
                </c:pt>
                <c:pt idx="63">
                  <c:v>0.12669</c:v>
                </c:pt>
                <c:pt idx="64">
                  <c:v>0.15053</c:v>
                </c:pt>
                <c:pt idx="65">
                  <c:v>0.11142000000000001</c:v>
                </c:pt>
                <c:pt idx="66">
                  <c:v>7.3770000000000002E-2</c:v>
                </c:pt>
                <c:pt idx="67">
                  <c:v>7.4770000000000003E-2</c:v>
                </c:pt>
                <c:pt idx="68">
                  <c:v>7.1370000000000003E-2</c:v>
                </c:pt>
                <c:pt idx="69">
                  <c:v>1.6899999999999998E-2</c:v>
                </c:pt>
                <c:pt idx="70">
                  <c:v>1.406E-2</c:v>
                </c:pt>
                <c:pt idx="71">
                  <c:v>1.4919999999999999E-2</c:v>
                </c:pt>
                <c:pt idx="72">
                  <c:v>1.5789999999999998E-2</c:v>
                </c:pt>
                <c:pt idx="73">
                  <c:v>1.6650000000000002E-2</c:v>
                </c:pt>
                <c:pt idx="74">
                  <c:v>1.7520000000000001E-2</c:v>
                </c:pt>
                <c:pt idx="75">
                  <c:v>1.8380000000000001E-2</c:v>
                </c:pt>
                <c:pt idx="76">
                  <c:v>1.924E-2</c:v>
                </c:pt>
                <c:pt idx="77">
                  <c:v>2.01E-2</c:v>
                </c:pt>
                <c:pt idx="78">
                  <c:v>2.0959999999999999E-2</c:v>
                </c:pt>
                <c:pt idx="79">
                  <c:v>2.1829999999999999E-2</c:v>
                </c:pt>
                <c:pt idx="80">
                  <c:v>2.2689999999999998E-2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17-462B-8D54-356EAC5F7F0A}"/>
            </c:ext>
          </c:extLst>
        </c:ser>
        <c:ser>
          <c:idx val="1"/>
          <c:order val="5"/>
          <c:tx>
            <c:strRef>
              <c:f>Belgium!$H$90</c:f>
              <c:strCache>
                <c:ptCount val="1"/>
                <c:pt idx="0">
                  <c:v>ConDur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Belgium!$B$91:$B$171</c:f>
              <c:numCache>
                <c:formatCode>General</c:formatCode>
                <c:ptCount val="81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</c:numCache>
            </c:numRef>
          </c:cat>
          <c:val>
            <c:numRef>
              <c:f>Belgium!$H$91:$H$171</c:f>
              <c:numCache>
                <c:formatCode>0%</c:formatCode>
                <c:ptCount val="81"/>
                <c:pt idx="0">
                  <c:v>0.12903000000000001</c:v>
                </c:pt>
                <c:pt idx="1">
                  <c:v>0.12903000000000001</c:v>
                </c:pt>
                <c:pt idx="2">
                  <c:v>0.12903000000000001</c:v>
                </c:pt>
                <c:pt idx="3">
                  <c:v>0.12903000000000001</c:v>
                </c:pt>
                <c:pt idx="4">
                  <c:v>0.12903000000000001</c:v>
                </c:pt>
                <c:pt idx="5">
                  <c:v>0.12903000000000001</c:v>
                </c:pt>
                <c:pt idx="6">
                  <c:v>0.12903000000000001</c:v>
                </c:pt>
                <c:pt idx="7">
                  <c:v>0.12903000000000001</c:v>
                </c:pt>
                <c:pt idx="8">
                  <c:v>0.12903000000000001</c:v>
                </c:pt>
                <c:pt idx="9">
                  <c:v>0.12903000000000001</c:v>
                </c:pt>
                <c:pt idx="10">
                  <c:v>0.12903000000000001</c:v>
                </c:pt>
                <c:pt idx="11">
                  <c:v>0.12903000000000001</c:v>
                </c:pt>
                <c:pt idx="12">
                  <c:v>0.12903000000000001</c:v>
                </c:pt>
                <c:pt idx="13">
                  <c:v>0.12903000000000001</c:v>
                </c:pt>
                <c:pt idx="14">
                  <c:v>0.12903000000000001</c:v>
                </c:pt>
                <c:pt idx="15">
                  <c:v>0.12903000000000001</c:v>
                </c:pt>
                <c:pt idx="16">
                  <c:v>0.12903000000000001</c:v>
                </c:pt>
                <c:pt idx="17">
                  <c:v>0.12903000000000001</c:v>
                </c:pt>
                <c:pt idx="18">
                  <c:v>0.12903000000000001</c:v>
                </c:pt>
                <c:pt idx="19">
                  <c:v>0.12903000000000001</c:v>
                </c:pt>
                <c:pt idx="20">
                  <c:v>0.12903000000000001</c:v>
                </c:pt>
                <c:pt idx="21">
                  <c:v>0.12903000000000001</c:v>
                </c:pt>
                <c:pt idx="22">
                  <c:v>0.12903000000000001</c:v>
                </c:pt>
                <c:pt idx="23">
                  <c:v>0.12903000000000001</c:v>
                </c:pt>
                <c:pt idx="24">
                  <c:v>0.12903000000000001</c:v>
                </c:pt>
                <c:pt idx="25">
                  <c:v>0.12903000000000001</c:v>
                </c:pt>
                <c:pt idx="26">
                  <c:v>0.12903000000000001</c:v>
                </c:pt>
                <c:pt idx="27">
                  <c:v>0.12903000000000001</c:v>
                </c:pt>
                <c:pt idx="28">
                  <c:v>0.12903000000000001</c:v>
                </c:pt>
                <c:pt idx="29">
                  <c:v>0.12903000000000001</c:v>
                </c:pt>
                <c:pt idx="30">
                  <c:v>0.12903000000000001</c:v>
                </c:pt>
                <c:pt idx="31">
                  <c:v>0.12903000000000001</c:v>
                </c:pt>
                <c:pt idx="32">
                  <c:v>0.11965000000000001</c:v>
                </c:pt>
                <c:pt idx="33">
                  <c:v>0.15265000000000001</c:v>
                </c:pt>
                <c:pt idx="34">
                  <c:v>0.12442</c:v>
                </c:pt>
                <c:pt idx="35">
                  <c:v>0.16763</c:v>
                </c:pt>
                <c:pt idx="36">
                  <c:v>0.10306</c:v>
                </c:pt>
                <c:pt idx="37">
                  <c:v>6.7339999999999997E-2</c:v>
                </c:pt>
                <c:pt idx="38">
                  <c:v>5.5440000000000003E-2</c:v>
                </c:pt>
                <c:pt idx="39">
                  <c:v>6.472E-2</c:v>
                </c:pt>
                <c:pt idx="40">
                  <c:v>3.9960000000000002E-2</c:v>
                </c:pt>
                <c:pt idx="41">
                  <c:v>2.912E-2</c:v>
                </c:pt>
                <c:pt idx="42">
                  <c:v>4.1090000000000002E-2</c:v>
                </c:pt>
                <c:pt idx="43">
                  <c:v>0.12063</c:v>
                </c:pt>
                <c:pt idx="44">
                  <c:v>4.1169999999999998E-2</c:v>
                </c:pt>
                <c:pt idx="45">
                  <c:v>0.108</c:v>
                </c:pt>
                <c:pt idx="46">
                  <c:v>0.24651000000000001</c:v>
                </c:pt>
                <c:pt idx="47">
                  <c:v>0.29293999999999998</c:v>
                </c:pt>
                <c:pt idx="48">
                  <c:v>0.23871000000000001</c:v>
                </c:pt>
                <c:pt idx="49">
                  <c:v>0.23938000000000001</c:v>
                </c:pt>
                <c:pt idx="50">
                  <c:v>0.19475000000000001</c:v>
                </c:pt>
                <c:pt idx="51">
                  <c:v>0.17174</c:v>
                </c:pt>
                <c:pt idx="52">
                  <c:v>0.19824</c:v>
                </c:pt>
                <c:pt idx="53">
                  <c:v>0.2155</c:v>
                </c:pt>
                <c:pt idx="54">
                  <c:v>0.19627</c:v>
                </c:pt>
                <c:pt idx="55">
                  <c:v>0.25176999999999999</c:v>
                </c:pt>
                <c:pt idx="56">
                  <c:v>0.15704000000000001</c:v>
                </c:pt>
                <c:pt idx="57">
                  <c:v>6.5189999999999998E-2</c:v>
                </c:pt>
                <c:pt idx="58">
                  <c:v>4.3209999999999998E-2</c:v>
                </c:pt>
                <c:pt idx="59">
                  <c:v>2.2200000000000001E-2</c:v>
                </c:pt>
                <c:pt idx="60">
                  <c:v>2.402E-2</c:v>
                </c:pt>
                <c:pt idx="61">
                  <c:v>2.5829999999999999E-2</c:v>
                </c:pt>
                <c:pt idx="62">
                  <c:v>2.7629999999999998E-2</c:v>
                </c:pt>
                <c:pt idx="63">
                  <c:v>4.5199999999999997E-3</c:v>
                </c:pt>
                <c:pt idx="64">
                  <c:v>-1.34E-3</c:v>
                </c:pt>
                <c:pt idx="65">
                  <c:v>4.6000000000000001E-4</c:v>
                </c:pt>
                <c:pt idx="66">
                  <c:v>1.35E-2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4.79E-3</c:v>
                </c:pt>
                <c:pt idx="71">
                  <c:v>4.81E-3</c:v>
                </c:pt>
                <c:pt idx="72">
                  <c:v>4.8199999999999996E-3</c:v>
                </c:pt>
                <c:pt idx="73">
                  <c:v>4.8300000000000001E-3</c:v>
                </c:pt>
                <c:pt idx="74">
                  <c:v>4.8500000000000001E-3</c:v>
                </c:pt>
                <c:pt idx="75">
                  <c:v>4.8700000000000002E-3</c:v>
                </c:pt>
                <c:pt idx="76">
                  <c:v>4.8900000000000002E-3</c:v>
                </c:pt>
                <c:pt idx="77">
                  <c:v>4.9100000000000003E-3</c:v>
                </c:pt>
                <c:pt idx="78">
                  <c:v>4.9199999999999999E-3</c:v>
                </c:pt>
                <c:pt idx="79">
                  <c:v>4.9300000000000004E-3</c:v>
                </c:pt>
                <c:pt idx="80">
                  <c:v>4.9500000000000004E-3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17-462B-8D54-356EAC5F7F0A}"/>
            </c:ext>
          </c:extLst>
        </c:ser>
        <c:ser>
          <c:idx val="0"/>
          <c:order val="6"/>
          <c:tx>
            <c:strRef>
              <c:f>Belgium!$I$90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Belgium!$B$91:$B$171</c:f>
              <c:numCache>
                <c:formatCode>General</c:formatCode>
                <c:ptCount val="81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</c:numCache>
            </c:numRef>
          </c:cat>
          <c:val>
            <c:numRef>
              <c:f>Belgium!$I$91:$I$171</c:f>
              <c:numCache>
                <c:formatCode>0%</c:formatCode>
                <c:ptCount val="81"/>
                <c:pt idx="0">
                  <c:v>0.15668000000000004</c:v>
                </c:pt>
                <c:pt idx="1">
                  <c:v>0.15668000000000004</c:v>
                </c:pt>
                <c:pt idx="2">
                  <c:v>0.15668000000000004</c:v>
                </c:pt>
                <c:pt idx="3">
                  <c:v>0.15668000000000004</c:v>
                </c:pt>
                <c:pt idx="4">
                  <c:v>0.15668000000000004</c:v>
                </c:pt>
                <c:pt idx="5">
                  <c:v>0.15668000000000004</c:v>
                </c:pt>
                <c:pt idx="6">
                  <c:v>0.15668000000000004</c:v>
                </c:pt>
                <c:pt idx="7">
                  <c:v>0.15668000000000004</c:v>
                </c:pt>
                <c:pt idx="8">
                  <c:v>0.15668000000000004</c:v>
                </c:pt>
                <c:pt idx="9">
                  <c:v>0.15668000000000004</c:v>
                </c:pt>
                <c:pt idx="10">
                  <c:v>0.15668000000000004</c:v>
                </c:pt>
                <c:pt idx="11">
                  <c:v>0.15668000000000004</c:v>
                </c:pt>
                <c:pt idx="12">
                  <c:v>0.15668000000000004</c:v>
                </c:pt>
                <c:pt idx="13">
                  <c:v>0.15668000000000004</c:v>
                </c:pt>
                <c:pt idx="14">
                  <c:v>0.15668000000000004</c:v>
                </c:pt>
                <c:pt idx="15">
                  <c:v>0.15668000000000004</c:v>
                </c:pt>
                <c:pt idx="16">
                  <c:v>0.15668000000000004</c:v>
                </c:pt>
                <c:pt idx="17">
                  <c:v>0.15668000000000004</c:v>
                </c:pt>
                <c:pt idx="18">
                  <c:v>0.15668000000000004</c:v>
                </c:pt>
                <c:pt idx="19">
                  <c:v>0.15668000000000004</c:v>
                </c:pt>
                <c:pt idx="20">
                  <c:v>0.15668000000000004</c:v>
                </c:pt>
                <c:pt idx="21">
                  <c:v>0.15668000000000004</c:v>
                </c:pt>
                <c:pt idx="22">
                  <c:v>0.15668000000000004</c:v>
                </c:pt>
                <c:pt idx="23">
                  <c:v>0.15668000000000004</c:v>
                </c:pt>
                <c:pt idx="24">
                  <c:v>0.15668000000000004</c:v>
                </c:pt>
                <c:pt idx="25">
                  <c:v>0.15668000000000004</c:v>
                </c:pt>
                <c:pt idx="26">
                  <c:v>0.15668000000000004</c:v>
                </c:pt>
                <c:pt idx="27">
                  <c:v>0.15668000000000004</c:v>
                </c:pt>
                <c:pt idx="28">
                  <c:v>0.15668000000000004</c:v>
                </c:pt>
                <c:pt idx="29">
                  <c:v>0.15668000000000004</c:v>
                </c:pt>
                <c:pt idx="30">
                  <c:v>0.15668000000000004</c:v>
                </c:pt>
                <c:pt idx="31">
                  <c:v>0.15668000000000004</c:v>
                </c:pt>
                <c:pt idx="32">
                  <c:v>0.17008999999999996</c:v>
                </c:pt>
                <c:pt idx="33">
                  <c:v>0.19920000000000004</c:v>
                </c:pt>
                <c:pt idx="34">
                  <c:v>0.23419000000000001</c:v>
                </c:pt>
                <c:pt idx="35">
                  <c:v>0.33123999999999998</c:v>
                </c:pt>
                <c:pt idx="36">
                  <c:v>0.3871</c:v>
                </c:pt>
                <c:pt idx="37">
                  <c:v>0.43833999999999995</c:v>
                </c:pt>
                <c:pt idx="38">
                  <c:v>0.33157000000000003</c:v>
                </c:pt>
                <c:pt idx="39">
                  <c:v>0.35723000000000005</c:v>
                </c:pt>
                <c:pt idx="40">
                  <c:v>0.41693000000000002</c:v>
                </c:pt>
                <c:pt idx="41">
                  <c:v>0.37034</c:v>
                </c:pt>
                <c:pt idx="42">
                  <c:v>0.46606999999999998</c:v>
                </c:pt>
                <c:pt idx="43">
                  <c:v>0.30791999999999997</c:v>
                </c:pt>
                <c:pt idx="44">
                  <c:v>0.31850000000000001</c:v>
                </c:pt>
                <c:pt idx="45">
                  <c:v>0.17939000000000005</c:v>
                </c:pt>
                <c:pt idx="46">
                  <c:v>2.9739999999999989E-2</c:v>
                </c:pt>
                <c:pt idx="47">
                  <c:v>2.0569999999999977E-2</c:v>
                </c:pt>
                <c:pt idx="48">
                  <c:v>1.4750000000000041E-2</c:v>
                </c:pt>
                <c:pt idx="49">
                  <c:v>2.1179999999999977E-2</c:v>
                </c:pt>
                <c:pt idx="50">
                  <c:v>2.3880000000000012E-2</c:v>
                </c:pt>
                <c:pt idx="51">
                  <c:v>9.319999999999995E-3</c:v>
                </c:pt>
                <c:pt idx="52">
                  <c:v>1.4600000000000168E-3</c:v>
                </c:pt>
                <c:pt idx="53">
                  <c:v>0</c:v>
                </c:pt>
                <c:pt idx="54">
                  <c:v>7.5800000000000312E-3</c:v>
                </c:pt>
                <c:pt idx="55">
                  <c:v>3.4209999999999963E-2</c:v>
                </c:pt>
                <c:pt idx="56">
                  <c:v>0.13127</c:v>
                </c:pt>
                <c:pt idx="57">
                  <c:v>0.22831999999999997</c:v>
                </c:pt>
                <c:pt idx="58">
                  <c:v>0.27359</c:v>
                </c:pt>
                <c:pt idx="59">
                  <c:v>0.26922999999999997</c:v>
                </c:pt>
                <c:pt idx="60">
                  <c:v>0.23946000000000001</c:v>
                </c:pt>
                <c:pt idx="61">
                  <c:v>0.2097</c:v>
                </c:pt>
                <c:pt idx="62">
                  <c:v>0.17993999999999999</c:v>
                </c:pt>
                <c:pt idx="63">
                  <c:v>0.29535</c:v>
                </c:pt>
                <c:pt idx="64">
                  <c:v>0.29920000000000002</c:v>
                </c:pt>
                <c:pt idx="65">
                  <c:v>0.27244999999999997</c:v>
                </c:pt>
                <c:pt idx="66">
                  <c:v>0.23858000000000001</c:v>
                </c:pt>
                <c:pt idx="67">
                  <c:v>0.34192</c:v>
                </c:pt>
                <c:pt idx="68">
                  <c:v>0.43176999999999999</c:v>
                </c:pt>
                <c:pt idx="69">
                  <c:v>0.50080000000000002</c:v>
                </c:pt>
                <c:pt idx="70">
                  <c:v>0.50669999999999993</c:v>
                </c:pt>
                <c:pt idx="71">
                  <c:v>0.50624999999999998</c:v>
                </c:pt>
                <c:pt idx="72">
                  <c:v>0.50580000000000003</c:v>
                </c:pt>
                <c:pt idx="73">
                  <c:v>0.50536000000000003</c:v>
                </c:pt>
                <c:pt idx="74">
                  <c:v>0.50490999999999997</c:v>
                </c:pt>
                <c:pt idx="75">
                  <c:v>0.50446000000000002</c:v>
                </c:pt>
                <c:pt idx="76">
                  <c:v>0.50401000000000007</c:v>
                </c:pt>
                <c:pt idx="77">
                  <c:v>0.50356000000000001</c:v>
                </c:pt>
                <c:pt idx="78">
                  <c:v>0.50312000000000001</c:v>
                </c:pt>
                <c:pt idx="79">
                  <c:v>0.50266999999999995</c:v>
                </c:pt>
                <c:pt idx="80">
                  <c:v>0.50222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17-462B-8D54-356EAC5F7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95983"/>
        <c:axId val="1494614095"/>
      </c:areaChart>
      <c:catAx>
        <c:axId val="115769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614095"/>
        <c:crosses val="autoZero"/>
        <c:auto val="1"/>
        <c:lblAlgn val="ctr"/>
        <c:lblOffset val="100"/>
        <c:noMultiLvlLbl val="0"/>
      </c:catAx>
      <c:valAx>
        <c:axId val="1494614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69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6"/>
          <c:order val="0"/>
          <c:tx>
            <c:strRef>
              <c:f>Brazil!$C$67</c:f>
              <c:strCache>
                <c:ptCount val="1"/>
                <c:pt idx="0">
                  <c:v>B&amp;C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Brazil!$B$68:$B$124</c:f>
              <c:numCache>
                <c:formatCode>General</c:formatCode>
                <c:ptCount val="57"/>
                <c:pt idx="0">
                  <c:v>1952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  <c:pt idx="4">
                  <c:v>1956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1960</c:v>
                </c:pt>
                <c:pt idx="9">
                  <c:v>1961</c:v>
                </c:pt>
                <c:pt idx="10">
                  <c:v>1962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  <c:pt idx="14">
                  <c:v>1966</c:v>
                </c:pt>
                <c:pt idx="15">
                  <c:v>1967</c:v>
                </c:pt>
                <c:pt idx="16">
                  <c:v>1968</c:v>
                </c:pt>
                <c:pt idx="17">
                  <c:v>1969</c:v>
                </c:pt>
                <c:pt idx="18">
                  <c:v>1970</c:v>
                </c:pt>
                <c:pt idx="19">
                  <c:v>1971</c:v>
                </c:pt>
                <c:pt idx="20">
                  <c:v>1972</c:v>
                </c:pt>
                <c:pt idx="21">
                  <c:v>1973</c:v>
                </c:pt>
                <c:pt idx="22">
                  <c:v>1974</c:v>
                </c:pt>
                <c:pt idx="23">
                  <c:v>1975</c:v>
                </c:pt>
                <c:pt idx="24">
                  <c:v>1976</c:v>
                </c:pt>
                <c:pt idx="25">
                  <c:v>1977</c:v>
                </c:pt>
                <c:pt idx="26">
                  <c:v>1978</c:v>
                </c:pt>
                <c:pt idx="27">
                  <c:v>1979</c:v>
                </c:pt>
                <c:pt idx="28">
                  <c:v>1980</c:v>
                </c:pt>
                <c:pt idx="29">
                  <c:v>1981</c:v>
                </c:pt>
                <c:pt idx="30">
                  <c:v>1982</c:v>
                </c:pt>
                <c:pt idx="31">
                  <c:v>1983</c:v>
                </c:pt>
                <c:pt idx="32">
                  <c:v>1984</c:v>
                </c:pt>
                <c:pt idx="33">
                  <c:v>1985</c:v>
                </c:pt>
                <c:pt idx="34">
                  <c:v>1986</c:v>
                </c:pt>
                <c:pt idx="35">
                  <c:v>1987</c:v>
                </c:pt>
                <c:pt idx="36">
                  <c:v>1988</c:v>
                </c:pt>
                <c:pt idx="37">
                  <c:v>1989</c:v>
                </c:pt>
                <c:pt idx="38">
                  <c:v>1990</c:v>
                </c:pt>
                <c:pt idx="39">
                  <c:v>1991</c:v>
                </c:pt>
                <c:pt idx="40">
                  <c:v>1992</c:v>
                </c:pt>
                <c:pt idx="41">
                  <c:v>1993</c:v>
                </c:pt>
                <c:pt idx="42">
                  <c:v>1994</c:v>
                </c:pt>
                <c:pt idx="43">
                  <c:v>1995</c:v>
                </c:pt>
                <c:pt idx="44">
                  <c:v>1996</c:v>
                </c:pt>
                <c:pt idx="45">
                  <c:v>1997</c:v>
                </c:pt>
                <c:pt idx="46">
                  <c:v>1998</c:v>
                </c:pt>
                <c:pt idx="47">
                  <c:v>1999</c:v>
                </c:pt>
                <c:pt idx="48">
                  <c:v>2000</c:v>
                </c:pt>
                <c:pt idx="49">
                  <c:v>2001</c:v>
                </c:pt>
                <c:pt idx="50">
                  <c:v>2002</c:v>
                </c:pt>
                <c:pt idx="51">
                  <c:v>2003</c:v>
                </c:pt>
                <c:pt idx="52">
                  <c:v>2004</c:v>
                </c:pt>
                <c:pt idx="53">
                  <c:v>2005</c:v>
                </c:pt>
                <c:pt idx="54">
                  <c:v>2006</c:v>
                </c:pt>
                <c:pt idx="55">
                  <c:v>2007</c:v>
                </c:pt>
                <c:pt idx="56">
                  <c:v>2008</c:v>
                </c:pt>
              </c:numCache>
            </c:numRef>
          </c:cat>
          <c:val>
            <c:numRef>
              <c:f>Brazil!$C$68:$C$124</c:f>
              <c:numCache>
                <c:formatCode>0%</c:formatCode>
                <c:ptCount val="57"/>
                <c:pt idx="0">
                  <c:v>0.24207999999999999</c:v>
                </c:pt>
                <c:pt idx="1">
                  <c:v>0.24224000000000001</c:v>
                </c:pt>
                <c:pt idx="2">
                  <c:v>0.2424</c:v>
                </c:pt>
                <c:pt idx="3">
                  <c:v>0.24254999999999999</c:v>
                </c:pt>
                <c:pt idx="4">
                  <c:v>0.24271000000000001</c:v>
                </c:pt>
                <c:pt idx="5">
                  <c:v>0.24285999999999999</c:v>
                </c:pt>
                <c:pt idx="6">
                  <c:v>0.24302000000000001</c:v>
                </c:pt>
                <c:pt idx="7">
                  <c:v>0.24318000000000001</c:v>
                </c:pt>
                <c:pt idx="8">
                  <c:v>0.24332999999999999</c:v>
                </c:pt>
                <c:pt idx="9">
                  <c:v>0.24349000000000001</c:v>
                </c:pt>
                <c:pt idx="10">
                  <c:v>0.24365000000000001</c:v>
                </c:pt>
                <c:pt idx="11">
                  <c:v>0.24379999999999999</c:v>
                </c:pt>
                <c:pt idx="12">
                  <c:v>0.24396000000000001</c:v>
                </c:pt>
                <c:pt idx="13">
                  <c:v>0.24412</c:v>
                </c:pt>
                <c:pt idx="14">
                  <c:v>0.24426999999999999</c:v>
                </c:pt>
                <c:pt idx="15">
                  <c:v>0.24443000000000001</c:v>
                </c:pt>
                <c:pt idx="16">
                  <c:v>0.24459</c:v>
                </c:pt>
                <c:pt idx="17">
                  <c:v>0.24474000000000001</c:v>
                </c:pt>
                <c:pt idx="18">
                  <c:v>0.24490000000000001</c:v>
                </c:pt>
                <c:pt idx="19">
                  <c:v>0.24506</c:v>
                </c:pt>
                <c:pt idx="20">
                  <c:v>0.24521000000000001</c:v>
                </c:pt>
                <c:pt idx="21">
                  <c:v>0.24537</c:v>
                </c:pt>
                <c:pt idx="22">
                  <c:v>0.24553</c:v>
                </c:pt>
                <c:pt idx="23">
                  <c:v>0.24568000000000001</c:v>
                </c:pt>
                <c:pt idx="24">
                  <c:v>0.24584</c:v>
                </c:pt>
                <c:pt idx="25">
                  <c:v>0.24599499999999999</c:v>
                </c:pt>
                <c:pt idx="26">
                  <c:v>0.24615000000000001</c:v>
                </c:pt>
                <c:pt idx="27">
                  <c:v>0.24631</c:v>
                </c:pt>
                <c:pt idx="28">
                  <c:v>0.24646999999999999</c:v>
                </c:pt>
                <c:pt idx="29">
                  <c:v>0.24389</c:v>
                </c:pt>
                <c:pt idx="30">
                  <c:v>0.24018</c:v>
                </c:pt>
                <c:pt idx="31">
                  <c:v>0.23647000000000001</c:v>
                </c:pt>
                <c:pt idx="32">
                  <c:v>0.23275999999999999</c:v>
                </c:pt>
                <c:pt idx="33">
                  <c:v>0.22906000000000001</c:v>
                </c:pt>
                <c:pt idx="34">
                  <c:v>0.22534999999999999</c:v>
                </c:pt>
                <c:pt idx="35">
                  <c:v>0.22164</c:v>
                </c:pt>
                <c:pt idx="36">
                  <c:v>0.21793000000000001</c:v>
                </c:pt>
                <c:pt idx="37">
                  <c:v>0.21423</c:v>
                </c:pt>
                <c:pt idx="38">
                  <c:v>0.21052000000000001</c:v>
                </c:pt>
                <c:pt idx="39">
                  <c:v>0.20680999999999999</c:v>
                </c:pt>
                <c:pt idx="40">
                  <c:v>0.20311000000000001</c:v>
                </c:pt>
                <c:pt idx="41">
                  <c:v>0.19939999999999999</c:v>
                </c:pt>
                <c:pt idx="42">
                  <c:v>0.19569</c:v>
                </c:pt>
                <c:pt idx="43">
                  <c:v>0.19198000000000001</c:v>
                </c:pt>
                <c:pt idx="44">
                  <c:v>0.18828</c:v>
                </c:pt>
                <c:pt idx="45">
                  <c:v>0.18457000000000001</c:v>
                </c:pt>
                <c:pt idx="46">
                  <c:v>0.18085999999999999</c:v>
                </c:pt>
                <c:pt idx="47">
                  <c:v>0.17715</c:v>
                </c:pt>
                <c:pt idx="48">
                  <c:v>0.17344999999999999</c:v>
                </c:pt>
                <c:pt idx="49">
                  <c:v>0.16789000000000001</c:v>
                </c:pt>
                <c:pt idx="50">
                  <c:v>0.16127</c:v>
                </c:pt>
                <c:pt idx="51">
                  <c:v>0.15465000000000001</c:v>
                </c:pt>
                <c:pt idx="52">
                  <c:v>0.13915</c:v>
                </c:pt>
                <c:pt idx="53">
                  <c:v>0.138545</c:v>
                </c:pt>
                <c:pt idx="54">
                  <c:v>0.13794000000000001</c:v>
                </c:pt>
                <c:pt idx="55">
                  <c:v>0.14807999999999999</c:v>
                </c:pt>
                <c:pt idx="56">
                  <c:v>0.15808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0-48F4-AFB1-3930C7A1DD9D}"/>
            </c:ext>
          </c:extLst>
        </c:ser>
        <c:ser>
          <c:idx val="5"/>
          <c:order val="1"/>
          <c:tx>
            <c:strRef>
              <c:f>Brazil!$D$67</c:f>
              <c:strCache>
                <c:ptCount val="1"/>
                <c:pt idx="0">
                  <c:v>Trans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Brazil!$B$68:$B$124</c:f>
              <c:numCache>
                <c:formatCode>General</c:formatCode>
                <c:ptCount val="57"/>
                <c:pt idx="0">
                  <c:v>1952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  <c:pt idx="4">
                  <c:v>1956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1960</c:v>
                </c:pt>
                <c:pt idx="9">
                  <c:v>1961</c:v>
                </c:pt>
                <c:pt idx="10">
                  <c:v>1962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  <c:pt idx="14">
                  <c:v>1966</c:v>
                </c:pt>
                <c:pt idx="15">
                  <c:v>1967</c:v>
                </c:pt>
                <c:pt idx="16">
                  <c:v>1968</c:v>
                </c:pt>
                <c:pt idx="17">
                  <c:v>1969</c:v>
                </c:pt>
                <c:pt idx="18">
                  <c:v>1970</c:v>
                </c:pt>
                <c:pt idx="19">
                  <c:v>1971</c:v>
                </c:pt>
                <c:pt idx="20">
                  <c:v>1972</c:v>
                </c:pt>
                <c:pt idx="21">
                  <c:v>1973</c:v>
                </c:pt>
                <c:pt idx="22">
                  <c:v>1974</c:v>
                </c:pt>
                <c:pt idx="23">
                  <c:v>1975</c:v>
                </c:pt>
                <c:pt idx="24">
                  <c:v>1976</c:v>
                </c:pt>
                <c:pt idx="25">
                  <c:v>1977</c:v>
                </c:pt>
                <c:pt idx="26">
                  <c:v>1978</c:v>
                </c:pt>
                <c:pt idx="27">
                  <c:v>1979</c:v>
                </c:pt>
                <c:pt idx="28">
                  <c:v>1980</c:v>
                </c:pt>
                <c:pt idx="29">
                  <c:v>1981</c:v>
                </c:pt>
                <c:pt idx="30">
                  <c:v>1982</c:v>
                </c:pt>
                <c:pt idx="31">
                  <c:v>1983</c:v>
                </c:pt>
                <c:pt idx="32">
                  <c:v>1984</c:v>
                </c:pt>
                <c:pt idx="33">
                  <c:v>1985</c:v>
                </c:pt>
                <c:pt idx="34">
                  <c:v>1986</c:v>
                </c:pt>
                <c:pt idx="35">
                  <c:v>1987</c:v>
                </c:pt>
                <c:pt idx="36">
                  <c:v>1988</c:v>
                </c:pt>
                <c:pt idx="37">
                  <c:v>1989</c:v>
                </c:pt>
                <c:pt idx="38">
                  <c:v>1990</c:v>
                </c:pt>
                <c:pt idx="39">
                  <c:v>1991</c:v>
                </c:pt>
                <c:pt idx="40">
                  <c:v>1992</c:v>
                </c:pt>
                <c:pt idx="41">
                  <c:v>1993</c:v>
                </c:pt>
                <c:pt idx="42">
                  <c:v>1994</c:v>
                </c:pt>
                <c:pt idx="43">
                  <c:v>1995</c:v>
                </c:pt>
                <c:pt idx="44">
                  <c:v>1996</c:v>
                </c:pt>
                <c:pt idx="45">
                  <c:v>1997</c:v>
                </c:pt>
                <c:pt idx="46">
                  <c:v>1998</c:v>
                </c:pt>
                <c:pt idx="47">
                  <c:v>1999</c:v>
                </c:pt>
                <c:pt idx="48">
                  <c:v>2000</c:v>
                </c:pt>
                <c:pt idx="49">
                  <c:v>2001</c:v>
                </c:pt>
                <c:pt idx="50">
                  <c:v>2002</c:v>
                </c:pt>
                <c:pt idx="51">
                  <c:v>2003</c:v>
                </c:pt>
                <c:pt idx="52">
                  <c:v>2004</c:v>
                </c:pt>
                <c:pt idx="53">
                  <c:v>2005</c:v>
                </c:pt>
                <c:pt idx="54">
                  <c:v>2006</c:v>
                </c:pt>
                <c:pt idx="55">
                  <c:v>2007</c:v>
                </c:pt>
                <c:pt idx="56">
                  <c:v>2008</c:v>
                </c:pt>
              </c:numCache>
            </c:numRef>
          </c:cat>
          <c:val>
            <c:numRef>
              <c:f>Brazil!$D$68:$D$124</c:f>
              <c:numCache>
                <c:formatCode>0%</c:formatCode>
                <c:ptCount val="57"/>
                <c:pt idx="0">
                  <c:v>0.19048000000000001</c:v>
                </c:pt>
                <c:pt idx="1">
                  <c:v>0.19031999999999999</c:v>
                </c:pt>
                <c:pt idx="2">
                  <c:v>0.19016</c:v>
                </c:pt>
                <c:pt idx="3">
                  <c:v>0.19001000000000001</c:v>
                </c:pt>
                <c:pt idx="4">
                  <c:v>0.18984999999999999</c:v>
                </c:pt>
                <c:pt idx="5">
                  <c:v>0.18970000000000001</c:v>
                </c:pt>
                <c:pt idx="6">
                  <c:v>0.18953999999999999</c:v>
                </c:pt>
                <c:pt idx="7">
                  <c:v>0.18937999999999999</c:v>
                </c:pt>
                <c:pt idx="8">
                  <c:v>0.18923000000000001</c:v>
                </c:pt>
                <c:pt idx="9">
                  <c:v>0.18906999999999999</c:v>
                </c:pt>
                <c:pt idx="10">
                  <c:v>0.18890999999999999</c:v>
                </c:pt>
                <c:pt idx="11">
                  <c:v>0.18876000000000001</c:v>
                </c:pt>
                <c:pt idx="12">
                  <c:v>0.18859999999999999</c:v>
                </c:pt>
                <c:pt idx="13">
                  <c:v>0.18844</c:v>
                </c:pt>
                <c:pt idx="14">
                  <c:v>0.18829000000000001</c:v>
                </c:pt>
                <c:pt idx="15">
                  <c:v>0.18812999999999999</c:v>
                </c:pt>
                <c:pt idx="16">
                  <c:v>0.18797</c:v>
                </c:pt>
                <c:pt idx="17">
                  <c:v>0.18781999999999999</c:v>
                </c:pt>
                <c:pt idx="18">
                  <c:v>0.18765999999999999</c:v>
                </c:pt>
                <c:pt idx="19">
                  <c:v>0.1875</c:v>
                </c:pt>
                <c:pt idx="20">
                  <c:v>0.18734999999999999</c:v>
                </c:pt>
                <c:pt idx="21">
                  <c:v>0.18719</c:v>
                </c:pt>
                <c:pt idx="22">
                  <c:v>0.18703</c:v>
                </c:pt>
                <c:pt idx="23">
                  <c:v>0.18687999999999999</c:v>
                </c:pt>
                <c:pt idx="24">
                  <c:v>0.18672</c:v>
                </c:pt>
                <c:pt idx="25">
                  <c:v>0.18656500000000001</c:v>
                </c:pt>
                <c:pt idx="26">
                  <c:v>0.18640999999999999</c:v>
                </c:pt>
                <c:pt idx="27">
                  <c:v>0.18625</c:v>
                </c:pt>
                <c:pt idx="28">
                  <c:v>0.18609000000000001</c:v>
                </c:pt>
                <c:pt idx="29">
                  <c:v>0.18984999999999999</c:v>
                </c:pt>
                <c:pt idx="30">
                  <c:v>0.19742000000000001</c:v>
                </c:pt>
                <c:pt idx="31">
                  <c:v>0.20499999999999999</c:v>
                </c:pt>
                <c:pt idx="32">
                  <c:v>0.21257000000000001</c:v>
                </c:pt>
                <c:pt idx="33">
                  <c:v>0.22012999999999999</c:v>
                </c:pt>
                <c:pt idx="34">
                  <c:v>0.22770000000000001</c:v>
                </c:pt>
                <c:pt idx="35">
                  <c:v>0.23527000000000001</c:v>
                </c:pt>
                <c:pt idx="36">
                  <c:v>0.24285000000000001</c:v>
                </c:pt>
                <c:pt idx="37">
                  <c:v>0.25041000000000002</c:v>
                </c:pt>
                <c:pt idx="38">
                  <c:v>0.25797999999999999</c:v>
                </c:pt>
                <c:pt idx="39">
                  <c:v>0.25667000000000001</c:v>
                </c:pt>
                <c:pt idx="40">
                  <c:v>0.25102000000000002</c:v>
                </c:pt>
                <c:pt idx="41">
                  <c:v>0.24537</c:v>
                </c:pt>
                <c:pt idx="42">
                  <c:v>0.23971999999999999</c:v>
                </c:pt>
                <c:pt idx="43">
                  <c:v>0.23407</c:v>
                </c:pt>
                <c:pt idx="44">
                  <c:v>0.22842000000000001</c:v>
                </c:pt>
                <c:pt idx="45">
                  <c:v>0.22277</c:v>
                </c:pt>
                <c:pt idx="46">
                  <c:v>0.21712000000000001</c:v>
                </c:pt>
                <c:pt idx="47">
                  <c:v>0.21146999999999999</c:v>
                </c:pt>
                <c:pt idx="48">
                  <c:v>0.20580999999999999</c:v>
                </c:pt>
                <c:pt idx="49">
                  <c:v>0.20188</c:v>
                </c:pt>
                <c:pt idx="50">
                  <c:v>0.19857</c:v>
                </c:pt>
                <c:pt idx="51">
                  <c:v>0.19525999999999999</c:v>
                </c:pt>
                <c:pt idx="52">
                  <c:v>0.21812000000000001</c:v>
                </c:pt>
                <c:pt idx="53">
                  <c:v>0.24482499999999999</c:v>
                </c:pt>
                <c:pt idx="54">
                  <c:v>0.25444</c:v>
                </c:pt>
                <c:pt idx="55">
                  <c:v>0.25330999999999998</c:v>
                </c:pt>
                <c:pt idx="56">
                  <c:v>0.25231999999999999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C0-48F4-AFB1-3930C7A1DD9D}"/>
            </c:ext>
          </c:extLst>
        </c:ser>
        <c:ser>
          <c:idx val="4"/>
          <c:order val="2"/>
          <c:tx>
            <c:strRef>
              <c:f>Brazil!$E$67</c:f>
              <c:strCache>
                <c:ptCount val="1"/>
                <c:pt idx="0">
                  <c:v>C&amp;P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Brazil!$B$68:$B$124</c:f>
              <c:numCache>
                <c:formatCode>General</c:formatCode>
                <c:ptCount val="57"/>
                <c:pt idx="0">
                  <c:v>1952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  <c:pt idx="4">
                  <c:v>1956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1960</c:v>
                </c:pt>
                <c:pt idx="9">
                  <c:v>1961</c:v>
                </c:pt>
                <c:pt idx="10">
                  <c:v>1962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  <c:pt idx="14">
                  <c:v>1966</c:v>
                </c:pt>
                <c:pt idx="15">
                  <c:v>1967</c:v>
                </c:pt>
                <c:pt idx="16">
                  <c:v>1968</c:v>
                </c:pt>
                <c:pt idx="17">
                  <c:v>1969</c:v>
                </c:pt>
                <c:pt idx="18">
                  <c:v>1970</c:v>
                </c:pt>
                <c:pt idx="19">
                  <c:v>1971</c:v>
                </c:pt>
                <c:pt idx="20">
                  <c:v>1972</c:v>
                </c:pt>
                <c:pt idx="21">
                  <c:v>1973</c:v>
                </c:pt>
                <c:pt idx="22">
                  <c:v>1974</c:v>
                </c:pt>
                <c:pt idx="23">
                  <c:v>1975</c:v>
                </c:pt>
                <c:pt idx="24">
                  <c:v>1976</c:v>
                </c:pt>
                <c:pt idx="25">
                  <c:v>1977</c:v>
                </c:pt>
                <c:pt idx="26">
                  <c:v>1978</c:v>
                </c:pt>
                <c:pt idx="27">
                  <c:v>1979</c:v>
                </c:pt>
                <c:pt idx="28">
                  <c:v>1980</c:v>
                </c:pt>
                <c:pt idx="29">
                  <c:v>1981</c:v>
                </c:pt>
                <c:pt idx="30">
                  <c:v>1982</c:v>
                </c:pt>
                <c:pt idx="31">
                  <c:v>1983</c:v>
                </c:pt>
                <c:pt idx="32">
                  <c:v>1984</c:v>
                </c:pt>
                <c:pt idx="33">
                  <c:v>1985</c:v>
                </c:pt>
                <c:pt idx="34">
                  <c:v>1986</c:v>
                </c:pt>
                <c:pt idx="35">
                  <c:v>1987</c:v>
                </c:pt>
                <c:pt idx="36">
                  <c:v>1988</c:v>
                </c:pt>
                <c:pt idx="37">
                  <c:v>1989</c:v>
                </c:pt>
                <c:pt idx="38">
                  <c:v>1990</c:v>
                </c:pt>
                <c:pt idx="39">
                  <c:v>1991</c:v>
                </c:pt>
                <c:pt idx="40">
                  <c:v>1992</c:v>
                </c:pt>
                <c:pt idx="41">
                  <c:v>1993</c:v>
                </c:pt>
                <c:pt idx="42">
                  <c:v>1994</c:v>
                </c:pt>
                <c:pt idx="43">
                  <c:v>1995</c:v>
                </c:pt>
                <c:pt idx="44">
                  <c:v>1996</c:v>
                </c:pt>
                <c:pt idx="45">
                  <c:v>1997</c:v>
                </c:pt>
                <c:pt idx="46">
                  <c:v>1998</c:v>
                </c:pt>
                <c:pt idx="47">
                  <c:v>1999</c:v>
                </c:pt>
                <c:pt idx="48">
                  <c:v>2000</c:v>
                </c:pt>
                <c:pt idx="49">
                  <c:v>2001</c:v>
                </c:pt>
                <c:pt idx="50">
                  <c:v>2002</c:v>
                </c:pt>
                <c:pt idx="51">
                  <c:v>2003</c:v>
                </c:pt>
                <c:pt idx="52">
                  <c:v>2004</c:v>
                </c:pt>
                <c:pt idx="53">
                  <c:v>2005</c:v>
                </c:pt>
                <c:pt idx="54">
                  <c:v>2006</c:v>
                </c:pt>
                <c:pt idx="55">
                  <c:v>2007</c:v>
                </c:pt>
                <c:pt idx="56">
                  <c:v>2008</c:v>
                </c:pt>
              </c:numCache>
            </c:numRef>
          </c:cat>
          <c:val>
            <c:numRef>
              <c:f>Brazil!$E$68:$E$124</c:f>
              <c:numCache>
                <c:formatCode>0%</c:formatCode>
                <c:ptCount val="57"/>
                <c:pt idx="0">
                  <c:v>7.9390000000000002E-2</c:v>
                </c:pt>
                <c:pt idx="1">
                  <c:v>7.9699999999999993E-2</c:v>
                </c:pt>
                <c:pt idx="2">
                  <c:v>8.0009999999999998E-2</c:v>
                </c:pt>
                <c:pt idx="3">
                  <c:v>8.0320000000000003E-2</c:v>
                </c:pt>
                <c:pt idx="4">
                  <c:v>8.0640000000000003E-2</c:v>
                </c:pt>
                <c:pt idx="5">
                  <c:v>8.0949999999999994E-2</c:v>
                </c:pt>
                <c:pt idx="6">
                  <c:v>8.1259999999999999E-2</c:v>
                </c:pt>
                <c:pt idx="7">
                  <c:v>8.158E-2</c:v>
                </c:pt>
                <c:pt idx="8">
                  <c:v>8.1890000000000004E-2</c:v>
                </c:pt>
                <c:pt idx="9">
                  <c:v>8.2199999999999995E-2</c:v>
                </c:pt>
                <c:pt idx="10">
                  <c:v>8.2519999999999996E-2</c:v>
                </c:pt>
                <c:pt idx="11">
                  <c:v>8.2830000000000001E-2</c:v>
                </c:pt>
                <c:pt idx="12">
                  <c:v>8.3140000000000006E-2</c:v>
                </c:pt>
                <c:pt idx="13">
                  <c:v>8.3460000000000006E-2</c:v>
                </c:pt>
                <c:pt idx="14">
                  <c:v>8.3769999999999997E-2</c:v>
                </c:pt>
                <c:pt idx="15">
                  <c:v>8.4080000000000002E-2</c:v>
                </c:pt>
                <c:pt idx="16">
                  <c:v>8.4400000000000003E-2</c:v>
                </c:pt>
                <c:pt idx="17">
                  <c:v>8.4709999999999994E-2</c:v>
                </c:pt>
                <c:pt idx="18">
                  <c:v>8.5019999999999998E-2</c:v>
                </c:pt>
                <c:pt idx="19">
                  <c:v>8.5330000000000003E-2</c:v>
                </c:pt>
                <c:pt idx="20">
                  <c:v>8.5650000000000004E-2</c:v>
                </c:pt>
                <c:pt idx="21">
                  <c:v>8.5959999999999995E-2</c:v>
                </c:pt>
                <c:pt idx="22">
                  <c:v>8.6269999999999999E-2</c:v>
                </c:pt>
                <c:pt idx="23">
                  <c:v>8.659E-2</c:v>
                </c:pt>
                <c:pt idx="24">
                  <c:v>8.6900000000000005E-2</c:v>
                </c:pt>
                <c:pt idx="25">
                  <c:v>8.7209999999999996E-2</c:v>
                </c:pt>
                <c:pt idx="26">
                  <c:v>8.7529999999999997E-2</c:v>
                </c:pt>
                <c:pt idx="27">
                  <c:v>8.7840000000000001E-2</c:v>
                </c:pt>
                <c:pt idx="28">
                  <c:v>8.8150000000000006E-2</c:v>
                </c:pt>
                <c:pt idx="29">
                  <c:v>8.9560000000000001E-2</c:v>
                </c:pt>
                <c:pt idx="30">
                  <c:v>9.3420000000000003E-2</c:v>
                </c:pt>
                <c:pt idx="31">
                  <c:v>9.7280000000000005E-2</c:v>
                </c:pt>
                <c:pt idx="32">
                  <c:v>0.10113999999999999</c:v>
                </c:pt>
                <c:pt idx="33">
                  <c:v>0.105</c:v>
                </c:pt>
                <c:pt idx="34">
                  <c:v>0.10886999999999999</c:v>
                </c:pt>
                <c:pt idx="35">
                  <c:v>0.11273</c:v>
                </c:pt>
                <c:pt idx="36">
                  <c:v>0.11658</c:v>
                </c:pt>
                <c:pt idx="37">
                  <c:v>0.12045</c:v>
                </c:pt>
                <c:pt idx="38">
                  <c:v>0.12431</c:v>
                </c:pt>
                <c:pt idx="39">
                  <c:v>0.13705999999999999</c:v>
                </c:pt>
                <c:pt idx="40">
                  <c:v>0.15412999999999999</c:v>
                </c:pt>
                <c:pt idx="41">
                  <c:v>0.17121</c:v>
                </c:pt>
                <c:pt idx="42">
                  <c:v>0.1883</c:v>
                </c:pt>
                <c:pt idx="43">
                  <c:v>0.20538000000000001</c:v>
                </c:pt>
                <c:pt idx="44">
                  <c:v>0.22245000000000001</c:v>
                </c:pt>
                <c:pt idx="45">
                  <c:v>0.23954</c:v>
                </c:pt>
                <c:pt idx="46">
                  <c:v>0.25662000000000001</c:v>
                </c:pt>
                <c:pt idx="47">
                  <c:v>0.27371000000000001</c:v>
                </c:pt>
                <c:pt idx="48">
                  <c:v>0.29050999999999999</c:v>
                </c:pt>
                <c:pt idx="49">
                  <c:v>0.3</c:v>
                </c:pt>
                <c:pt idx="50">
                  <c:v>0.30992999999999998</c:v>
                </c:pt>
                <c:pt idx="51">
                  <c:v>0.32038</c:v>
                </c:pt>
                <c:pt idx="52">
                  <c:v>0.31534000000000001</c:v>
                </c:pt>
                <c:pt idx="53">
                  <c:v>0.29485</c:v>
                </c:pt>
                <c:pt idx="54">
                  <c:v>0.30321999999999999</c:v>
                </c:pt>
                <c:pt idx="55">
                  <c:v>0.31158999999999998</c:v>
                </c:pt>
                <c:pt idx="56">
                  <c:v>0.29648999999999998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C0-48F4-AFB1-3930C7A1DD9D}"/>
            </c:ext>
          </c:extLst>
        </c:ser>
        <c:ser>
          <c:idx val="3"/>
          <c:order val="3"/>
          <c:tx>
            <c:strRef>
              <c:f>Brazil!$F$67</c:f>
              <c:strCache>
                <c:ptCount val="1"/>
                <c:pt idx="0">
                  <c:v>M&amp;E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Brazil!$B$68:$B$124</c:f>
              <c:numCache>
                <c:formatCode>General</c:formatCode>
                <c:ptCount val="57"/>
                <c:pt idx="0">
                  <c:v>1952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  <c:pt idx="4">
                  <c:v>1956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1960</c:v>
                </c:pt>
                <c:pt idx="9">
                  <c:v>1961</c:v>
                </c:pt>
                <c:pt idx="10">
                  <c:v>1962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  <c:pt idx="14">
                  <c:v>1966</c:v>
                </c:pt>
                <c:pt idx="15">
                  <c:v>1967</c:v>
                </c:pt>
                <c:pt idx="16">
                  <c:v>1968</c:v>
                </c:pt>
                <c:pt idx="17">
                  <c:v>1969</c:v>
                </c:pt>
                <c:pt idx="18">
                  <c:v>1970</c:v>
                </c:pt>
                <c:pt idx="19">
                  <c:v>1971</c:v>
                </c:pt>
                <c:pt idx="20">
                  <c:v>1972</c:v>
                </c:pt>
                <c:pt idx="21">
                  <c:v>1973</c:v>
                </c:pt>
                <c:pt idx="22">
                  <c:v>1974</c:v>
                </c:pt>
                <c:pt idx="23">
                  <c:v>1975</c:v>
                </c:pt>
                <c:pt idx="24">
                  <c:v>1976</c:v>
                </c:pt>
                <c:pt idx="25">
                  <c:v>1977</c:v>
                </c:pt>
                <c:pt idx="26">
                  <c:v>1978</c:v>
                </c:pt>
                <c:pt idx="27">
                  <c:v>1979</c:v>
                </c:pt>
                <c:pt idx="28">
                  <c:v>1980</c:v>
                </c:pt>
                <c:pt idx="29">
                  <c:v>1981</c:v>
                </c:pt>
                <c:pt idx="30">
                  <c:v>1982</c:v>
                </c:pt>
                <c:pt idx="31">
                  <c:v>1983</c:v>
                </c:pt>
                <c:pt idx="32">
                  <c:v>1984</c:v>
                </c:pt>
                <c:pt idx="33">
                  <c:v>1985</c:v>
                </c:pt>
                <c:pt idx="34">
                  <c:v>1986</c:v>
                </c:pt>
                <c:pt idx="35">
                  <c:v>1987</c:v>
                </c:pt>
                <c:pt idx="36">
                  <c:v>1988</c:v>
                </c:pt>
                <c:pt idx="37">
                  <c:v>1989</c:v>
                </c:pt>
                <c:pt idx="38">
                  <c:v>1990</c:v>
                </c:pt>
                <c:pt idx="39">
                  <c:v>1991</c:v>
                </c:pt>
                <c:pt idx="40">
                  <c:v>1992</c:v>
                </c:pt>
                <c:pt idx="41">
                  <c:v>1993</c:v>
                </c:pt>
                <c:pt idx="42">
                  <c:v>1994</c:v>
                </c:pt>
                <c:pt idx="43">
                  <c:v>1995</c:v>
                </c:pt>
                <c:pt idx="44">
                  <c:v>1996</c:v>
                </c:pt>
                <c:pt idx="45">
                  <c:v>1997</c:v>
                </c:pt>
                <c:pt idx="46">
                  <c:v>1998</c:v>
                </c:pt>
                <c:pt idx="47">
                  <c:v>1999</c:v>
                </c:pt>
                <c:pt idx="48">
                  <c:v>2000</c:v>
                </c:pt>
                <c:pt idx="49">
                  <c:v>2001</c:v>
                </c:pt>
                <c:pt idx="50">
                  <c:v>2002</c:v>
                </c:pt>
                <c:pt idx="51">
                  <c:v>2003</c:v>
                </c:pt>
                <c:pt idx="52">
                  <c:v>2004</c:v>
                </c:pt>
                <c:pt idx="53">
                  <c:v>2005</c:v>
                </c:pt>
                <c:pt idx="54">
                  <c:v>2006</c:v>
                </c:pt>
                <c:pt idx="55">
                  <c:v>2007</c:v>
                </c:pt>
                <c:pt idx="56">
                  <c:v>2008</c:v>
                </c:pt>
              </c:numCache>
            </c:numRef>
          </c:cat>
          <c:val>
            <c:numRef>
              <c:f>Brazil!$F$68:$F$124</c:f>
              <c:numCache>
                <c:formatCode>0%</c:formatCode>
                <c:ptCount val="57"/>
                <c:pt idx="0">
                  <c:v>4.6190000000000002E-2</c:v>
                </c:pt>
                <c:pt idx="1">
                  <c:v>4.5879999999999997E-2</c:v>
                </c:pt>
                <c:pt idx="2">
                  <c:v>4.5569999999999999E-2</c:v>
                </c:pt>
                <c:pt idx="3">
                  <c:v>4.5260000000000002E-2</c:v>
                </c:pt>
                <c:pt idx="4">
                  <c:v>4.4940000000000001E-2</c:v>
                </c:pt>
                <c:pt idx="5">
                  <c:v>4.4630000000000003E-2</c:v>
                </c:pt>
                <c:pt idx="6">
                  <c:v>4.4319999999999998E-2</c:v>
                </c:pt>
                <c:pt idx="7">
                  <c:v>4.3999999999999997E-2</c:v>
                </c:pt>
                <c:pt idx="8">
                  <c:v>4.369E-2</c:v>
                </c:pt>
                <c:pt idx="9">
                  <c:v>4.3380000000000002E-2</c:v>
                </c:pt>
                <c:pt idx="10">
                  <c:v>4.3060000000000001E-2</c:v>
                </c:pt>
                <c:pt idx="11">
                  <c:v>4.2750000000000003E-2</c:v>
                </c:pt>
                <c:pt idx="12">
                  <c:v>4.2439999999999999E-2</c:v>
                </c:pt>
                <c:pt idx="13">
                  <c:v>4.2119999999999998E-2</c:v>
                </c:pt>
                <c:pt idx="14">
                  <c:v>4.181E-2</c:v>
                </c:pt>
                <c:pt idx="15">
                  <c:v>4.1500000000000002E-2</c:v>
                </c:pt>
                <c:pt idx="16">
                  <c:v>4.1180000000000001E-2</c:v>
                </c:pt>
                <c:pt idx="17">
                  <c:v>4.0869999999999997E-2</c:v>
                </c:pt>
                <c:pt idx="18">
                  <c:v>4.0559999999999999E-2</c:v>
                </c:pt>
                <c:pt idx="19">
                  <c:v>4.0250000000000001E-2</c:v>
                </c:pt>
                <c:pt idx="20">
                  <c:v>3.993E-2</c:v>
                </c:pt>
                <c:pt idx="21">
                  <c:v>3.9620000000000002E-2</c:v>
                </c:pt>
                <c:pt idx="22">
                  <c:v>3.9309999999999998E-2</c:v>
                </c:pt>
                <c:pt idx="23">
                  <c:v>3.8989999999999997E-2</c:v>
                </c:pt>
                <c:pt idx="24">
                  <c:v>3.8679999999999999E-2</c:v>
                </c:pt>
                <c:pt idx="25">
                  <c:v>3.8370000000000001E-2</c:v>
                </c:pt>
                <c:pt idx="26">
                  <c:v>3.805E-2</c:v>
                </c:pt>
                <c:pt idx="27">
                  <c:v>3.7740000000000003E-2</c:v>
                </c:pt>
                <c:pt idx="28">
                  <c:v>3.7429999999999998E-2</c:v>
                </c:pt>
                <c:pt idx="29">
                  <c:v>3.7819999999999999E-2</c:v>
                </c:pt>
                <c:pt idx="30">
                  <c:v>3.9829999999999997E-2</c:v>
                </c:pt>
                <c:pt idx="31">
                  <c:v>4.1840000000000002E-2</c:v>
                </c:pt>
                <c:pt idx="32">
                  <c:v>4.385E-2</c:v>
                </c:pt>
                <c:pt idx="33">
                  <c:v>4.5859999999999998E-2</c:v>
                </c:pt>
                <c:pt idx="34">
                  <c:v>4.786E-2</c:v>
                </c:pt>
                <c:pt idx="35">
                  <c:v>4.9869999999999998E-2</c:v>
                </c:pt>
                <c:pt idx="36">
                  <c:v>5.1889999999999999E-2</c:v>
                </c:pt>
                <c:pt idx="37">
                  <c:v>5.389E-2</c:v>
                </c:pt>
                <c:pt idx="38">
                  <c:v>5.5899999999999998E-2</c:v>
                </c:pt>
                <c:pt idx="39">
                  <c:v>5.663E-2</c:v>
                </c:pt>
                <c:pt idx="40">
                  <c:v>5.3949999999999998E-2</c:v>
                </c:pt>
                <c:pt idx="41">
                  <c:v>5.1270000000000003E-2</c:v>
                </c:pt>
                <c:pt idx="42">
                  <c:v>4.8579999999999998E-2</c:v>
                </c:pt>
                <c:pt idx="43">
                  <c:v>4.589E-2</c:v>
                </c:pt>
                <c:pt idx="44">
                  <c:v>4.3209999999999998E-2</c:v>
                </c:pt>
                <c:pt idx="45">
                  <c:v>4.052E-2</c:v>
                </c:pt>
                <c:pt idx="46">
                  <c:v>3.7830000000000003E-2</c:v>
                </c:pt>
                <c:pt idx="47">
                  <c:v>3.5139999999999998E-2</c:v>
                </c:pt>
                <c:pt idx="48">
                  <c:v>3.243E-2</c:v>
                </c:pt>
                <c:pt idx="49">
                  <c:v>2.912E-2</c:v>
                </c:pt>
                <c:pt idx="50">
                  <c:v>2.581E-2</c:v>
                </c:pt>
                <c:pt idx="51">
                  <c:v>2.6669999999999999E-2</c:v>
                </c:pt>
                <c:pt idx="52">
                  <c:v>4.172E-2</c:v>
                </c:pt>
                <c:pt idx="53">
                  <c:v>4.99E-2</c:v>
                </c:pt>
                <c:pt idx="54">
                  <c:v>4.41E-2</c:v>
                </c:pt>
                <c:pt idx="55">
                  <c:v>3.8309999999999997E-2</c:v>
                </c:pt>
                <c:pt idx="56">
                  <c:v>4.9360000000000001E-2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C0-48F4-AFB1-3930C7A1DD9D}"/>
            </c:ext>
          </c:extLst>
        </c:ser>
        <c:ser>
          <c:idx val="2"/>
          <c:order val="4"/>
          <c:tx>
            <c:strRef>
              <c:f>Brazil!$G$67</c:f>
              <c:strCache>
                <c:ptCount val="1"/>
                <c:pt idx="0">
                  <c:v>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Brazil!$B$68:$B$124</c:f>
              <c:numCache>
                <c:formatCode>General</c:formatCode>
                <c:ptCount val="57"/>
                <c:pt idx="0">
                  <c:v>1952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  <c:pt idx="4">
                  <c:v>1956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1960</c:v>
                </c:pt>
                <c:pt idx="9">
                  <c:v>1961</c:v>
                </c:pt>
                <c:pt idx="10">
                  <c:v>1962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  <c:pt idx="14">
                  <c:v>1966</c:v>
                </c:pt>
                <c:pt idx="15">
                  <c:v>1967</c:v>
                </c:pt>
                <c:pt idx="16">
                  <c:v>1968</c:v>
                </c:pt>
                <c:pt idx="17">
                  <c:v>1969</c:v>
                </c:pt>
                <c:pt idx="18">
                  <c:v>1970</c:v>
                </c:pt>
                <c:pt idx="19">
                  <c:v>1971</c:v>
                </c:pt>
                <c:pt idx="20">
                  <c:v>1972</c:v>
                </c:pt>
                <c:pt idx="21">
                  <c:v>1973</c:v>
                </c:pt>
                <c:pt idx="22">
                  <c:v>1974</c:v>
                </c:pt>
                <c:pt idx="23">
                  <c:v>1975</c:v>
                </c:pt>
                <c:pt idx="24">
                  <c:v>1976</c:v>
                </c:pt>
                <c:pt idx="25">
                  <c:v>1977</c:v>
                </c:pt>
                <c:pt idx="26">
                  <c:v>1978</c:v>
                </c:pt>
                <c:pt idx="27">
                  <c:v>1979</c:v>
                </c:pt>
                <c:pt idx="28">
                  <c:v>1980</c:v>
                </c:pt>
                <c:pt idx="29">
                  <c:v>1981</c:v>
                </c:pt>
                <c:pt idx="30">
                  <c:v>1982</c:v>
                </c:pt>
                <c:pt idx="31">
                  <c:v>1983</c:v>
                </c:pt>
                <c:pt idx="32">
                  <c:v>1984</c:v>
                </c:pt>
                <c:pt idx="33">
                  <c:v>1985</c:v>
                </c:pt>
                <c:pt idx="34">
                  <c:v>1986</c:v>
                </c:pt>
                <c:pt idx="35">
                  <c:v>1987</c:v>
                </c:pt>
                <c:pt idx="36">
                  <c:v>1988</c:v>
                </c:pt>
                <c:pt idx="37">
                  <c:v>1989</c:v>
                </c:pt>
                <c:pt idx="38">
                  <c:v>1990</c:v>
                </c:pt>
                <c:pt idx="39">
                  <c:v>1991</c:v>
                </c:pt>
                <c:pt idx="40">
                  <c:v>1992</c:v>
                </c:pt>
                <c:pt idx="41">
                  <c:v>1993</c:v>
                </c:pt>
                <c:pt idx="42">
                  <c:v>1994</c:v>
                </c:pt>
                <c:pt idx="43">
                  <c:v>1995</c:v>
                </c:pt>
                <c:pt idx="44">
                  <c:v>1996</c:v>
                </c:pt>
                <c:pt idx="45">
                  <c:v>1997</c:v>
                </c:pt>
                <c:pt idx="46">
                  <c:v>1998</c:v>
                </c:pt>
                <c:pt idx="47">
                  <c:v>1999</c:v>
                </c:pt>
                <c:pt idx="48">
                  <c:v>2000</c:v>
                </c:pt>
                <c:pt idx="49">
                  <c:v>2001</c:v>
                </c:pt>
                <c:pt idx="50">
                  <c:v>2002</c:v>
                </c:pt>
                <c:pt idx="51">
                  <c:v>2003</c:v>
                </c:pt>
                <c:pt idx="52">
                  <c:v>2004</c:v>
                </c:pt>
                <c:pt idx="53">
                  <c:v>2005</c:v>
                </c:pt>
                <c:pt idx="54">
                  <c:v>2006</c:v>
                </c:pt>
                <c:pt idx="55">
                  <c:v>2007</c:v>
                </c:pt>
                <c:pt idx="56">
                  <c:v>2008</c:v>
                </c:pt>
              </c:numCache>
            </c:numRef>
          </c:cat>
          <c:val>
            <c:numRef>
              <c:f>Brazil!$G$68:$G$124</c:f>
              <c:numCache>
                <c:formatCode>0%</c:formatCode>
                <c:ptCount val="57"/>
                <c:pt idx="0">
                  <c:v>0.21417</c:v>
                </c:pt>
                <c:pt idx="1">
                  <c:v>0.21432999999999999</c:v>
                </c:pt>
                <c:pt idx="2">
                  <c:v>0.21448999999999999</c:v>
                </c:pt>
                <c:pt idx="3">
                  <c:v>0.21464</c:v>
                </c:pt>
                <c:pt idx="4">
                  <c:v>0.21479999999999999</c:v>
                </c:pt>
                <c:pt idx="5">
                  <c:v>0.21496000000000001</c:v>
                </c:pt>
                <c:pt idx="6">
                  <c:v>0.21511</c:v>
                </c:pt>
                <c:pt idx="7">
                  <c:v>0.21526999999999999</c:v>
                </c:pt>
                <c:pt idx="8">
                  <c:v>0.21543000000000001</c:v>
                </c:pt>
                <c:pt idx="9">
                  <c:v>0.21557999999999999</c:v>
                </c:pt>
                <c:pt idx="10">
                  <c:v>0.21573999999999999</c:v>
                </c:pt>
                <c:pt idx="11">
                  <c:v>0.21590000000000001</c:v>
                </c:pt>
                <c:pt idx="12">
                  <c:v>0.21604999999999999</c:v>
                </c:pt>
                <c:pt idx="13">
                  <c:v>0.21621000000000001</c:v>
                </c:pt>
                <c:pt idx="14">
                  <c:v>0.21637000000000001</c:v>
                </c:pt>
                <c:pt idx="15">
                  <c:v>0.21651999999999999</c:v>
                </c:pt>
                <c:pt idx="16">
                  <c:v>0.21668000000000001</c:v>
                </c:pt>
                <c:pt idx="17">
                  <c:v>0.21684</c:v>
                </c:pt>
                <c:pt idx="18">
                  <c:v>0.21698999999999999</c:v>
                </c:pt>
                <c:pt idx="19">
                  <c:v>0.21715000000000001</c:v>
                </c:pt>
                <c:pt idx="20">
                  <c:v>0.21731</c:v>
                </c:pt>
                <c:pt idx="21">
                  <c:v>0.21745999999999999</c:v>
                </c:pt>
                <c:pt idx="22">
                  <c:v>0.21762000000000001</c:v>
                </c:pt>
                <c:pt idx="23">
                  <c:v>0.21778</c:v>
                </c:pt>
                <c:pt idx="24">
                  <c:v>0.21793000000000001</c:v>
                </c:pt>
                <c:pt idx="25">
                  <c:v>0.21809000000000001</c:v>
                </c:pt>
                <c:pt idx="26">
                  <c:v>0.21825</c:v>
                </c:pt>
                <c:pt idx="27">
                  <c:v>0.21840000000000001</c:v>
                </c:pt>
                <c:pt idx="28">
                  <c:v>0.21856</c:v>
                </c:pt>
                <c:pt idx="29">
                  <c:v>0.21323</c:v>
                </c:pt>
                <c:pt idx="30">
                  <c:v>0.20011999999999999</c:v>
                </c:pt>
                <c:pt idx="31">
                  <c:v>0.187</c:v>
                </c:pt>
                <c:pt idx="32">
                  <c:v>0.17388999999999999</c:v>
                </c:pt>
                <c:pt idx="33">
                  <c:v>0.16078999999999999</c:v>
                </c:pt>
                <c:pt idx="34">
                  <c:v>0.14768000000000001</c:v>
                </c:pt>
                <c:pt idx="35">
                  <c:v>0.13457</c:v>
                </c:pt>
                <c:pt idx="36">
                  <c:v>0.12145</c:v>
                </c:pt>
                <c:pt idx="37">
                  <c:v>0.10834000000000001</c:v>
                </c:pt>
                <c:pt idx="38">
                  <c:v>9.5899999999999999E-2</c:v>
                </c:pt>
                <c:pt idx="39">
                  <c:v>9.3229999999999993E-2</c:v>
                </c:pt>
                <c:pt idx="40">
                  <c:v>9.3979999999999994E-2</c:v>
                </c:pt>
                <c:pt idx="41">
                  <c:v>9.4740000000000005E-2</c:v>
                </c:pt>
                <c:pt idx="42">
                  <c:v>9.5490000000000005E-2</c:v>
                </c:pt>
                <c:pt idx="43">
                  <c:v>9.6250000000000002E-2</c:v>
                </c:pt>
                <c:pt idx="44">
                  <c:v>9.7009999999999999E-2</c:v>
                </c:pt>
                <c:pt idx="45">
                  <c:v>9.776E-2</c:v>
                </c:pt>
                <c:pt idx="46">
                  <c:v>9.8519999999999996E-2</c:v>
                </c:pt>
                <c:pt idx="47">
                  <c:v>9.9269999999999997E-2</c:v>
                </c:pt>
                <c:pt idx="48">
                  <c:v>0.10034</c:v>
                </c:pt>
                <c:pt idx="49">
                  <c:v>0.10944</c:v>
                </c:pt>
                <c:pt idx="50">
                  <c:v>0.12336</c:v>
                </c:pt>
                <c:pt idx="51">
                  <c:v>0.12339</c:v>
                </c:pt>
                <c:pt idx="52">
                  <c:v>0.10138</c:v>
                </c:pt>
                <c:pt idx="53">
                  <c:v>0.10020999999999999</c:v>
                </c:pt>
                <c:pt idx="54">
                  <c:v>0.1118</c:v>
                </c:pt>
                <c:pt idx="55">
                  <c:v>0.11749999999999999</c:v>
                </c:pt>
                <c:pt idx="56">
                  <c:v>0.1079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C0-48F4-AFB1-3930C7A1DD9D}"/>
            </c:ext>
          </c:extLst>
        </c:ser>
        <c:ser>
          <c:idx val="1"/>
          <c:order val="5"/>
          <c:tx>
            <c:strRef>
              <c:f>Brazil!$H$67</c:f>
              <c:strCache>
                <c:ptCount val="1"/>
                <c:pt idx="0">
                  <c:v>ConDur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Brazil!$B$68:$B$124</c:f>
              <c:numCache>
                <c:formatCode>General</c:formatCode>
                <c:ptCount val="57"/>
                <c:pt idx="0">
                  <c:v>1952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  <c:pt idx="4">
                  <c:v>1956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1960</c:v>
                </c:pt>
                <c:pt idx="9">
                  <c:v>1961</c:v>
                </c:pt>
                <c:pt idx="10">
                  <c:v>1962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  <c:pt idx="14">
                  <c:v>1966</c:v>
                </c:pt>
                <c:pt idx="15">
                  <c:v>1967</c:v>
                </c:pt>
                <c:pt idx="16">
                  <c:v>1968</c:v>
                </c:pt>
                <c:pt idx="17">
                  <c:v>1969</c:v>
                </c:pt>
                <c:pt idx="18">
                  <c:v>1970</c:v>
                </c:pt>
                <c:pt idx="19">
                  <c:v>1971</c:v>
                </c:pt>
                <c:pt idx="20">
                  <c:v>1972</c:v>
                </c:pt>
                <c:pt idx="21">
                  <c:v>1973</c:v>
                </c:pt>
                <c:pt idx="22">
                  <c:v>1974</c:v>
                </c:pt>
                <c:pt idx="23">
                  <c:v>1975</c:v>
                </c:pt>
                <c:pt idx="24">
                  <c:v>1976</c:v>
                </c:pt>
                <c:pt idx="25">
                  <c:v>1977</c:v>
                </c:pt>
                <c:pt idx="26">
                  <c:v>1978</c:v>
                </c:pt>
                <c:pt idx="27">
                  <c:v>1979</c:v>
                </c:pt>
                <c:pt idx="28">
                  <c:v>1980</c:v>
                </c:pt>
                <c:pt idx="29">
                  <c:v>1981</c:v>
                </c:pt>
                <c:pt idx="30">
                  <c:v>1982</c:v>
                </c:pt>
                <c:pt idx="31">
                  <c:v>1983</c:v>
                </c:pt>
                <c:pt idx="32">
                  <c:v>1984</c:v>
                </c:pt>
                <c:pt idx="33">
                  <c:v>1985</c:v>
                </c:pt>
                <c:pt idx="34">
                  <c:v>1986</c:v>
                </c:pt>
                <c:pt idx="35">
                  <c:v>1987</c:v>
                </c:pt>
                <c:pt idx="36">
                  <c:v>1988</c:v>
                </c:pt>
                <c:pt idx="37">
                  <c:v>1989</c:v>
                </c:pt>
                <c:pt idx="38">
                  <c:v>1990</c:v>
                </c:pt>
                <c:pt idx="39">
                  <c:v>1991</c:v>
                </c:pt>
                <c:pt idx="40">
                  <c:v>1992</c:v>
                </c:pt>
                <c:pt idx="41">
                  <c:v>1993</c:v>
                </c:pt>
                <c:pt idx="42">
                  <c:v>1994</c:v>
                </c:pt>
                <c:pt idx="43">
                  <c:v>1995</c:v>
                </c:pt>
                <c:pt idx="44">
                  <c:v>1996</c:v>
                </c:pt>
                <c:pt idx="45">
                  <c:v>1997</c:v>
                </c:pt>
                <c:pt idx="46">
                  <c:v>1998</c:v>
                </c:pt>
                <c:pt idx="47">
                  <c:v>1999</c:v>
                </c:pt>
                <c:pt idx="48">
                  <c:v>2000</c:v>
                </c:pt>
                <c:pt idx="49">
                  <c:v>2001</c:v>
                </c:pt>
                <c:pt idx="50">
                  <c:v>2002</c:v>
                </c:pt>
                <c:pt idx="51">
                  <c:v>2003</c:v>
                </c:pt>
                <c:pt idx="52">
                  <c:v>2004</c:v>
                </c:pt>
                <c:pt idx="53">
                  <c:v>2005</c:v>
                </c:pt>
                <c:pt idx="54">
                  <c:v>2006</c:v>
                </c:pt>
                <c:pt idx="55">
                  <c:v>2007</c:v>
                </c:pt>
                <c:pt idx="56">
                  <c:v>2008</c:v>
                </c:pt>
              </c:numCache>
            </c:numRef>
          </c:cat>
          <c:val>
            <c:numRef>
              <c:f>Brazil!$H$68:$H$124</c:f>
              <c:numCache>
                <c:formatCode>0%</c:formatCode>
                <c:ptCount val="57"/>
                <c:pt idx="0">
                  <c:v>0.14407</c:v>
                </c:pt>
                <c:pt idx="1">
                  <c:v>0.14407</c:v>
                </c:pt>
                <c:pt idx="2">
                  <c:v>0.14405999999999999</c:v>
                </c:pt>
                <c:pt idx="3">
                  <c:v>0.14407</c:v>
                </c:pt>
                <c:pt idx="4">
                  <c:v>0.14407</c:v>
                </c:pt>
                <c:pt idx="5">
                  <c:v>0.14407</c:v>
                </c:pt>
                <c:pt idx="6">
                  <c:v>0.14408000000000001</c:v>
                </c:pt>
                <c:pt idx="7">
                  <c:v>0.14408000000000001</c:v>
                </c:pt>
                <c:pt idx="8">
                  <c:v>0.14408000000000001</c:v>
                </c:pt>
                <c:pt idx="9">
                  <c:v>0.14408000000000001</c:v>
                </c:pt>
                <c:pt idx="10">
                  <c:v>0.14408000000000001</c:v>
                </c:pt>
                <c:pt idx="11">
                  <c:v>0.14408000000000001</c:v>
                </c:pt>
                <c:pt idx="12">
                  <c:v>0.14409</c:v>
                </c:pt>
                <c:pt idx="13">
                  <c:v>0.14409</c:v>
                </c:pt>
                <c:pt idx="14">
                  <c:v>0.14409</c:v>
                </c:pt>
                <c:pt idx="15">
                  <c:v>0.14410000000000001</c:v>
                </c:pt>
                <c:pt idx="16">
                  <c:v>0.14410000000000001</c:v>
                </c:pt>
                <c:pt idx="17">
                  <c:v>0.14409</c:v>
                </c:pt>
                <c:pt idx="18">
                  <c:v>0.14410000000000001</c:v>
                </c:pt>
                <c:pt idx="19">
                  <c:v>0.14410000000000001</c:v>
                </c:pt>
                <c:pt idx="20">
                  <c:v>0.14410000000000001</c:v>
                </c:pt>
                <c:pt idx="21">
                  <c:v>0.14410999999999999</c:v>
                </c:pt>
                <c:pt idx="22">
                  <c:v>0.14410999999999999</c:v>
                </c:pt>
                <c:pt idx="23">
                  <c:v>0.14410999999999999</c:v>
                </c:pt>
                <c:pt idx="24">
                  <c:v>0.14412</c:v>
                </c:pt>
                <c:pt idx="25">
                  <c:v>0.14410999999999999</c:v>
                </c:pt>
                <c:pt idx="26">
                  <c:v>0.14410999999999999</c:v>
                </c:pt>
                <c:pt idx="27">
                  <c:v>0.14412</c:v>
                </c:pt>
                <c:pt idx="28">
                  <c:v>0.14412</c:v>
                </c:pt>
                <c:pt idx="29">
                  <c:v>0.14521000000000001</c:v>
                </c:pt>
                <c:pt idx="30">
                  <c:v>0.14413999999999999</c:v>
                </c:pt>
                <c:pt idx="31">
                  <c:v>0.14305999999999999</c:v>
                </c:pt>
                <c:pt idx="32">
                  <c:v>0.14199000000000001</c:v>
                </c:pt>
                <c:pt idx="33">
                  <c:v>0.1409</c:v>
                </c:pt>
                <c:pt idx="34">
                  <c:v>0.13982</c:v>
                </c:pt>
                <c:pt idx="35">
                  <c:v>0.13875000000000001</c:v>
                </c:pt>
                <c:pt idx="36">
                  <c:v>0.13766999999999999</c:v>
                </c:pt>
                <c:pt idx="37">
                  <c:v>0.1366</c:v>
                </c:pt>
                <c:pt idx="38">
                  <c:v>0.13485</c:v>
                </c:pt>
                <c:pt idx="39">
                  <c:v>0.1246</c:v>
                </c:pt>
                <c:pt idx="40">
                  <c:v>0.12046</c:v>
                </c:pt>
                <c:pt idx="41">
                  <c:v>0.11724</c:v>
                </c:pt>
                <c:pt idx="42">
                  <c:v>0.11402</c:v>
                </c:pt>
                <c:pt idx="43">
                  <c:v>0.11081000000000001</c:v>
                </c:pt>
                <c:pt idx="44">
                  <c:v>0.10758</c:v>
                </c:pt>
                <c:pt idx="45">
                  <c:v>0.10437</c:v>
                </c:pt>
                <c:pt idx="46">
                  <c:v>0.10115</c:v>
                </c:pt>
                <c:pt idx="47">
                  <c:v>9.7939999999999999E-2</c:v>
                </c:pt>
                <c:pt idx="48">
                  <c:v>9.4710000000000003E-2</c:v>
                </c:pt>
                <c:pt idx="49">
                  <c:v>9.1499999999999998E-2</c:v>
                </c:pt>
                <c:pt idx="50">
                  <c:v>8.3320000000000005E-2</c:v>
                </c:pt>
                <c:pt idx="51">
                  <c:v>7.9589999999999994E-2</c:v>
                </c:pt>
                <c:pt idx="52">
                  <c:v>8.2500000000000004E-2</c:v>
                </c:pt>
                <c:pt idx="53">
                  <c:v>9.4500000000000001E-2</c:v>
                </c:pt>
                <c:pt idx="54">
                  <c:v>9.5949999999999994E-2</c:v>
                </c:pt>
                <c:pt idx="55">
                  <c:v>0.10328</c:v>
                </c:pt>
                <c:pt idx="56">
                  <c:v>0.10947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C0-48F4-AFB1-3930C7A1DD9D}"/>
            </c:ext>
          </c:extLst>
        </c:ser>
        <c:ser>
          <c:idx val="0"/>
          <c:order val="6"/>
          <c:tx>
            <c:strRef>
              <c:f>Brazil!$I$67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Brazil!$B$68:$B$124</c:f>
              <c:numCache>
                <c:formatCode>General</c:formatCode>
                <c:ptCount val="57"/>
                <c:pt idx="0">
                  <c:v>1952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  <c:pt idx="4">
                  <c:v>1956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1960</c:v>
                </c:pt>
                <c:pt idx="9">
                  <c:v>1961</c:v>
                </c:pt>
                <c:pt idx="10">
                  <c:v>1962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  <c:pt idx="14">
                  <c:v>1966</c:v>
                </c:pt>
                <c:pt idx="15">
                  <c:v>1967</c:v>
                </c:pt>
                <c:pt idx="16">
                  <c:v>1968</c:v>
                </c:pt>
                <c:pt idx="17">
                  <c:v>1969</c:v>
                </c:pt>
                <c:pt idx="18">
                  <c:v>1970</c:v>
                </c:pt>
                <c:pt idx="19">
                  <c:v>1971</c:v>
                </c:pt>
                <c:pt idx="20">
                  <c:v>1972</c:v>
                </c:pt>
                <c:pt idx="21">
                  <c:v>1973</c:v>
                </c:pt>
                <c:pt idx="22">
                  <c:v>1974</c:v>
                </c:pt>
                <c:pt idx="23">
                  <c:v>1975</c:v>
                </c:pt>
                <c:pt idx="24">
                  <c:v>1976</c:v>
                </c:pt>
                <c:pt idx="25">
                  <c:v>1977</c:v>
                </c:pt>
                <c:pt idx="26">
                  <c:v>1978</c:v>
                </c:pt>
                <c:pt idx="27">
                  <c:v>1979</c:v>
                </c:pt>
                <c:pt idx="28">
                  <c:v>1980</c:v>
                </c:pt>
                <c:pt idx="29">
                  <c:v>1981</c:v>
                </c:pt>
                <c:pt idx="30">
                  <c:v>1982</c:v>
                </c:pt>
                <c:pt idx="31">
                  <c:v>1983</c:v>
                </c:pt>
                <c:pt idx="32">
                  <c:v>1984</c:v>
                </c:pt>
                <c:pt idx="33">
                  <c:v>1985</c:v>
                </c:pt>
                <c:pt idx="34">
                  <c:v>1986</c:v>
                </c:pt>
                <c:pt idx="35">
                  <c:v>1987</c:v>
                </c:pt>
                <c:pt idx="36">
                  <c:v>1988</c:v>
                </c:pt>
                <c:pt idx="37">
                  <c:v>1989</c:v>
                </c:pt>
                <c:pt idx="38">
                  <c:v>1990</c:v>
                </c:pt>
                <c:pt idx="39">
                  <c:v>1991</c:v>
                </c:pt>
                <c:pt idx="40">
                  <c:v>1992</c:v>
                </c:pt>
                <c:pt idx="41">
                  <c:v>1993</c:v>
                </c:pt>
                <c:pt idx="42">
                  <c:v>1994</c:v>
                </c:pt>
                <c:pt idx="43">
                  <c:v>1995</c:v>
                </c:pt>
                <c:pt idx="44">
                  <c:v>1996</c:v>
                </c:pt>
                <c:pt idx="45">
                  <c:v>1997</c:v>
                </c:pt>
                <c:pt idx="46">
                  <c:v>1998</c:v>
                </c:pt>
                <c:pt idx="47">
                  <c:v>1999</c:v>
                </c:pt>
                <c:pt idx="48">
                  <c:v>2000</c:v>
                </c:pt>
                <c:pt idx="49">
                  <c:v>2001</c:v>
                </c:pt>
                <c:pt idx="50">
                  <c:v>2002</c:v>
                </c:pt>
                <c:pt idx="51">
                  <c:v>2003</c:v>
                </c:pt>
                <c:pt idx="52">
                  <c:v>2004</c:v>
                </c:pt>
                <c:pt idx="53">
                  <c:v>2005</c:v>
                </c:pt>
                <c:pt idx="54">
                  <c:v>2006</c:v>
                </c:pt>
                <c:pt idx="55">
                  <c:v>2007</c:v>
                </c:pt>
                <c:pt idx="56">
                  <c:v>2008</c:v>
                </c:pt>
              </c:numCache>
            </c:numRef>
          </c:cat>
          <c:val>
            <c:numRef>
              <c:f>Brazil!$I$68:$I$124</c:f>
              <c:numCache>
                <c:formatCode>0%</c:formatCode>
                <c:ptCount val="57"/>
                <c:pt idx="0">
                  <c:v>8.3620000000000028E-2</c:v>
                </c:pt>
                <c:pt idx="1">
                  <c:v>8.3459999999999979E-2</c:v>
                </c:pt>
                <c:pt idx="2">
                  <c:v>8.3309999999999995E-2</c:v>
                </c:pt>
                <c:pt idx="3">
                  <c:v>8.3149999999999946E-2</c:v>
                </c:pt>
                <c:pt idx="4">
                  <c:v>8.2990000000000008E-2</c:v>
                </c:pt>
                <c:pt idx="5">
                  <c:v>8.2829999999999959E-2</c:v>
                </c:pt>
                <c:pt idx="6">
                  <c:v>8.2670000000000021E-2</c:v>
                </c:pt>
                <c:pt idx="7">
                  <c:v>8.2509999999999972E-2</c:v>
                </c:pt>
                <c:pt idx="8">
                  <c:v>8.2350000000000034E-2</c:v>
                </c:pt>
                <c:pt idx="9">
                  <c:v>8.2200000000000051E-2</c:v>
                </c:pt>
                <c:pt idx="10">
                  <c:v>8.2040000000000002E-2</c:v>
                </c:pt>
                <c:pt idx="11">
                  <c:v>8.1879999999999953E-2</c:v>
                </c:pt>
                <c:pt idx="12">
                  <c:v>8.1720000000000015E-2</c:v>
                </c:pt>
                <c:pt idx="13">
                  <c:v>8.1559999999999966E-2</c:v>
                </c:pt>
                <c:pt idx="14">
                  <c:v>8.1400000000000028E-2</c:v>
                </c:pt>
                <c:pt idx="15">
                  <c:v>8.1239999999999979E-2</c:v>
                </c:pt>
                <c:pt idx="16">
                  <c:v>8.1080000000000041E-2</c:v>
                </c:pt>
                <c:pt idx="17">
                  <c:v>8.0929999999999946E-2</c:v>
                </c:pt>
                <c:pt idx="18">
                  <c:v>8.0770000000000008E-2</c:v>
                </c:pt>
                <c:pt idx="19">
                  <c:v>8.0609999999999959E-2</c:v>
                </c:pt>
                <c:pt idx="20">
                  <c:v>8.0450000000000021E-2</c:v>
                </c:pt>
                <c:pt idx="21">
                  <c:v>8.0289999999999973E-2</c:v>
                </c:pt>
                <c:pt idx="22">
                  <c:v>8.0130000000000035E-2</c:v>
                </c:pt>
                <c:pt idx="23">
                  <c:v>7.9969999999999986E-2</c:v>
                </c:pt>
                <c:pt idx="24">
                  <c:v>7.9810000000000048E-2</c:v>
                </c:pt>
                <c:pt idx="25">
                  <c:v>7.9659999999999953E-2</c:v>
                </c:pt>
                <c:pt idx="26">
                  <c:v>7.9500000000000015E-2</c:v>
                </c:pt>
                <c:pt idx="27">
                  <c:v>7.9339999999999966E-2</c:v>
                </c:pt>
                <c:pt idx="28">
                  <c:v>7.9180000000000028E-2</c:v>
                </c:pt>
                <c:pt idx="29">
                  <c:v>8.0439999999999956E-2</c:v>
                </c:pt>
                <c:pt idx="30">
                  <c:v>8.4890000000000021E-2</c:v>
                </c:pt>
                <c:pt idx="31">
                  <c:v>8.9350000000000041E-2</c:v>
                </c:pt>
                <c:pt idx="32">
                  <c:v>9.3799999999999994E-2</c:v>
                </c:pt>
                <c:pt idx="33">
                  <c:v>9.8260000000000014E-2</c:v>
                </c:pt>
                <c:pt idx="34">
                  <c:v>0.10272000000000003</c:v>
                </c:pt>
                <c:pt idx="35">
                  <c:v>0.10716999999999999</c:v>
                </c:pt>
                <c:pt idx="36">
                  <c:v>0.11163000000000001</c:v>
                </c:pt>
                <c:pt idx="37">
                  <c:v>0.11607999999999996</c:v>
                </c:pt>
                <c:pt idx="38">
                  <c:v>0.12053999999999998</c:v>
                </c:pt>
                <c:pt idx="39">
                  <c:v>0.125</c:v>
                </c:pt>
                <c:pt idx="40">
                  <c:v>0.12334999999999996</c:v>
                </c:pt>
                <c:pt idx="41">
                  <c:v>0.12077000000000004</c:v>
                </c:pt>
                <c:pt idx="42">
                  <c:v>0.11819999999999997</c:v>
                </c:pt>
                <c:pt idx="43">
                  <c:v>0.11561999999999995</c:v>
                </c:pt>
                <c:pt idx="44">
                  <c:v>0.11304999999999998</c:v>
                </c:pt>
                <c:pt idx="45">
                  <c:v>0.11046999999999996</c:v>
                </c:pt>
                <c:pt idx="46">
                  <c:v>0.1079</c:v>
                </c:pt>
                <c:pt idx="47">
                  <c:v>0.10531999999999997</c:v>
                </c:pt>
                <c:pt idx="48">
                  <c:v>0.10275000000000001</c:v>
                </c:pt>
                <c:pt idx="49">
                  <c:v>0.10016999999999998</c:v>
                </c:pt>
                <c:pt idx="50">
                  <c:v>9.7740000000000049E-2</c:v>
                </c:pt>
                <c:pt idx="51">
                  <c:v>0.10006000000000004</c:v>
                </c:pt>
                <c:pt idx="52">
                  <c:v>0.10179000000000005</c:v>
                </c:pt>
                <c:pt idx="53">
                  <c:v>7.7169999999999961E-2</c:v>
                </c:pt>
                <c:pt idx="54">
                  <c:v>5.2549999999999986E-2</c:v>
                </c:pt>
                <c:pt idx="55">
                  <c:v>2.793000000000001E-2</c:v>
                </c:pt>
                <c:pt idx="56">
                  <c:v>2.6379999999999959E-2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C0-48F4-AFB1-3930C7A1D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95983"/>
        <c:axId val="1494614095"/>
      </c:areaChart>
      <c:catAx>
        <c:axId val="115769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614095"/>
        <c:crosses val="autoZero"/>
        <c:auto val="1"/>
        <c:lblAlgn val="ctr"/>
        <c:lblOffset val="100"/>
        <c:noMultiLvlLbl val="0"/>
      </c:catAx>
      <c:valAx>
        <c:axId val="1494614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69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6"/>
          <c:order val="0"/>
          <c:tx>
            <c:strRef>
              <c:f>China!$C$46</c:f>
              <c:strCache>
                <c:ptCount val="1"/>
                <c:pt idx="0">
                  <c:v>B&amp;C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China!$B$47:$B$85</c:f>
              <c:numCache>
                <c:formatCode>General</c:formatCode>
                <c:ptCount val="39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</c:numCache>
            </c:numRef>
          </c:cat>
          <c:val>
            <c:numRef>
              <c:f>China!$C$47:$C$85</c:f>
              <c:numCache>
                <c:formatCode>0%</c:formatCode>
                <c:ptCount val="39"/>
                <c:pt idx="0">
                  <c:v>0.17430999999999999</c:v>
                </c:pt>
                <c:pt idx="1">
                  <c:v>0.17430999999999999</c:v>
                </c:pt>
                <c:pt idx="2">
                  <c:v>0.17430999999999999</c:v>
                </c:pt>
                <c:pt idx="3">
                  <c:v>0.17430999999999999</c:v>
                </c:pt>
                <c:pt idx="4">
                  <c:v>0.17430999999999999</c:v>
                </c:pt>
                <c:pt idx="5">
                  <c:v>0.17430999999999999</c:v>
                </c:pt>
                <c:pt idx="6">
                  <c:v>0.17430999999999999</c:v>
                </c:pt>
                <c:pt idx="7">
                  <c:v>0.17430999999999999</c:v>
                </c:pt>
                <c:pt idx="8">
                  <c:v>0.17430999999999999</c:v>
                </c:pt>
                <c:pt idx="9">
                  <c:v>0.17430999999999999</c:v>
                </c:pt>
                <c:pt idx="10">
                  <c:v>0.17430999999999999</c:v>
                </c:pt>
                <c:pt idx="11">
                  <c:v>0.17430999999999999</c:v>
                </c:pt>
                <c:pt idx="12">
                  <c:v>0.17430999999999999</c:v>
                </c:pt>
                <c:pt idx="13">
                  <c:v>0.17430999999999999</c:v>
                </c:pt>
                <c:pt idx="14">
                  <c:v>0.18182000000000001</c:v>
                </c:pt>
                <c:pt idx="15">
                  <c:v>0.19011</c:v>
                </c:pt>
                <c:pt idx="16">
                  <c:v>0.19839000000000001</c:v>
                </c:pt>
                <c:pt idx="17">
                  <c:v>0.20668</c:v>
                </c:pt>
                <c:pt idx="18">
                  <c:v>0.21496999999999999</c:v>
                </c:pt>
                <c:pt idx="19">
                  <c:v>0.22325</c:v>
                </c:pt>
                <c:pt idx="20">
                  <c:v>0.23154</c:v>
                </c:pt>
                <c:pt idx="21">
                  <c:v>0.23982999999999999</c:v>
                </c:pt>
                <c:pt idx="22">
                  <c:v>0.24811</c:v>
                </c:pt>
                <c:pt idx="23">
                  <c:v>0.25640000000000002</c:v>
                </c:pt>
                <c:pt idx="24">
                  <c:v>0.25417000000000001</c:v>
                </c:pt>
                <c:pt idx="25">
                  <c:v>0.25129000000000001</c:v>
                </c:pt>
                <c:pt idx="26">
                  <c:v>0.24842</c:v>
                </c:pt>
                <c:pt idx="27">
                  <c:v>0.24554000000000001</c:v>
                </c:pt>
                <c:pt idx="28">
                  <c:v>0.25008999999999998</c:v>
                </c:pt>
                <c:pt idx="29">
                  <c:v>0.29382999999999998</c:v>
                </c:pt>
                <c:pt idx="30">
                  <c:v>0.33090999999999998</c:v>
                </c:pt>
                <c:pt idx="31">
                  <c:v>0.33474999999999999</c:v>
                </c:pt>
                <c:pt idx="32">
                  <c:v>0.33859</c:v>
                </c:pt>
                <c:pt idx="33">
                  <c:v>0.30969999999999998</c:v>
                </c:pt>
                <c:pt idx="34">
                  <c:v>0.29691000000000001</c:v>
                </c:pt>
                <c:pt idx="35">
                  <c:v>0.30266999999999999</c:v>
                </c:pt>
                <c:pt idx="36">
                  <c:v>0.30701000000000001</c:v>
                </c:pt>
                <c:pt idx="37">
                  <c:v>0.31131999999999999</c:v>
                </c:pt>
                <c:pt idx="38">
                  <c:v>0.31563999999999998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3-4685-96BD-069FB97C01D2}"/>
            </c:ext>
          </c:extLst>
        </c:ser>
        <c:ser>
          <c:idx val="5"/>
          <c:order val="1"/>
          <c:tx>
            <c:strRef>
              <c:f>China!$D$46</c:f>
              <c:strCache>
                <c:ptCount val="1"/>
                <c:pt idx="0">
                  <c:v>Trans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China!$B$47:$B$85</c:f>
              <c:numCache>
                <c:formatCode>General</c:formatCode>
                <c:ptCount val="39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</c:numCache>
            </c:numRef>
          </c:cat>
          <c:val>
            <c:numRef>
              <c:f>China!$D$47:$D$85</c:f>
              <c:numCache>
                <c:formatCode>0%</c:formatCode>
                <c:ptCount val="39"/>
                <c:pt idx="0">
                  <c:v>0.10564999999999999</c:v>
                </c:pt>
                <c:pt idx="1">
                  <c:v>0.10596</c:v>
                </c:pt>
                <c:pt idx="2">
                  <c:v>0.10627</c:v>
                </c:pt>
                <c:pt idx="3">
                  <c:v>0.10657999999999999</c:v>
                </c:pt>
                <c:pt idx="4">
                  <c:v>0.10689</c:v>
                </c:pt>
                <c:pt idx="5">
                  <c:v>0.1072</c:v>
                </c:pt>
                <c:pt idx="6">
                  <c:v>0.10750999999999999</c:v>
                </c:pt>
                <c:pt idx="7">
                  <c:v>0.10783</c:v>
                </c:pt>
                <c:pt idx="8">
                  <c:v>0.10814</c:v>
                </c:pt>
                <c:pt idx="9">
                  <c:v>0.10845</c:v>
                </c:pt>
                <c:pt idx="10">
                  <c:v>0.10876</c:v>
                </c:pt>
                <c:pt idx="11">
                  <c:v>0.10907</c:v>
                </c:pt>
                <c:pt idx="12">
                  <c:v>0.10938000000000001</c:v>
                </c:pt>
                <c:pt idx="13">
                  <c:v>0.10969</c:v>
                </c:pt>
                <c:pt idx="14">
                  <c:v>0.10249</c:v>
                </c:pt>
                <c:pt idx="15">
                  <c:v>0.1011</c:v>
                </c:pt>
                <c:pt idx="16">
                  <c:v>0.10242</c:v>
                </c:pt>
                <c:pt idx="17">
                  <c:v>0.10372000000000001</c:v>
                </c:pt>
                <c:pt idx="18">
                  <c:v>0.10502</c:v>
                </c:pt>
                <c:pt idx="19">
                  <c:v>0.10632999999999999</c:v>
                </c:pt>
                <c:pt idx="20">
                  <c:v>0.10763</c:v>
                </c:pt>
                <c:pt idx="21">
                  <c:v>0.10893</c:v>
                </c:pt>
                <c:pt idx="22">
                  <c:v>0.11024</c:v>
                </c:pt>
                <c:pt idx="23">
                  <c:v>0.11155</c:v>
                </c:pt>
                <c:pt idx="24">
                  <c:v>0.12781000000000001</c:v>
                </c:pt>
                <c:pt idx="25">
                  <c:v>0.17097999999999999</c:v>
                </c:pt>
                <c:pt idx="26">
                  <c:v>0.21412999999999999</c:v>
                </c:pt>
                <c:pt idx="27">
                  <c:v>0.20959</c:v>
                </c:pt>
                <c:pt idx="28">
                  <c:v>0.18201999999999999</c:v>
                </c:pt>
                <c:pt idx="29">
                  <c:v>0.17655999999999999</c:v>
                </c:pt>
                <c:pt idx="30">
                  <c:v>0.19703000000000001</c:v>
                </c:pt>
                <c:pt idx="31">
                  <c:v>0.23116999999999999</c:v>
                </c:pt>
                <c:pt idx="32">
                  <c:v>0.23194000000000001</c:v>
                </c:pt>
                <c:pt idx="33">
                  <c:v>0.22322</c:v>
                </c:pt>
                <c:pt idx="34">
                  <c:v>0.15054999999999999</c:v>
                </c:pt>
                <c:pt idx="35">
                  <c:v>0.15859999999999999</c:v>
                </c:pt>
                <c:pt idx="36">
                  <c:v>0.16655</c:v>
                </c:pt>
                <c:pt idx="37">
                  <c:v>0.16800000000000001</c:v>
                </c:pt>
                <c:pt idx="38">
                  <c:v>0.18310999999999999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B3-4685-96BD-069FB97C01D2}"/>
            </c:ext>
          </c:extLst>
        </c:ser>
        <c:ser>
          <c:idx val="4"/>
          <c:order val="2"/>
          <c:tx>
            <c:strRef>
              <c:f>China!$E$46</c:f>
              <c:strCache>
                <c:ptCount val="1"/>
                <c:pt idx="0">
                  <c:v>C&amp;P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China!$B$47:$B$85</c:f>
              <c:numCache>
                <c:formatCode>General</c:formatCode>
                <c:ptCount val="39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</c:numCache>
            </c:numRef>
          </c:cat>
          <c:val>
            <c:numRef>
              <c:f>China!$E$47:$E$85</c:f>
              <c:numCache>
                <c:formatCode>0%</c:formatCode>
                <c:ptCount val="39"/>
                <c:pt idx="0">
                  <c:v>2.708E-2</c:v>
                </c:pt>
                <c:pt idx="1">
                  <c:v>2.6110000000000001E-2</c:v>
                </c:pt>
                <c:pt idx="2">
                  <c:v>2.5139999999999999E-2</c:v>
                </c:pt>
                <c:pt idx="3">
                  <c:v>2.418E-2</c:v>
                </c:pt>
                <c:pt idx="4">
                  <c:v>2.3210000000000001E-2</c:v>
                </c:pt>
                <c:pt idx="5">
                  <c:v>2.2239999999999999E-2</c:v>
                </c:pt>
                <c:pt idx="6">
                  <c:v>2.1270000000000001E-2</c:v>
                </c:pt>
                <c:pt idx="7">
                  <c:v>2.0299999999999999E-2</c:v>
                </c:pt>
                <c:pt idx="8">
                  <c:v>1.933E-2</c:v>
                </c:pt>
                <c:pt idx="9">
                  <c:v>1.8360000000000001E-2</c:v>
                </c:pt>
                <c:pt idx="10">
                  <c:v>1.7389999999999999E-2</c:v>
                </c:pt>
                <c:pt idx="11">
                  <c:v>1.6420000000000001E-2</c:v>
                </c:pt>
                <c:pt idx="12">
                  <c:v>1.546E-2</c:v>
                </c:pt>
                <c:pt idx="13">
                  <c:v>1.4489999999999999E-2</c:v>
                </c:pt>
                <c:pt idx="14">
                  <c:v>2.444E-2</c:v>
                </c:pt>
                <c:pt idx="15">
                  <c:v>3.8399999999999997E-2</c:v>
                </c:pt>
                <c:pt idx="16">
                  <c:v>4.9660000000000003E-2</c:v>
                </c:pt>
                <c:pt idx="17">
                  <c:v>6.0929999999999998E-2</c:v>
                </c:pt>
                <c:pt idx="18">
                  <c:v>7.22E-2</c:v>
                </c:pt>
                <c:pt idx="19">
                  <c:v>8.3470000000000003E-2</c:v>
                </c:pt>
                <c:pt idx="20">
                  <c:v>9.4740000000000005E-2</c:v>
                </c:pt>
                <c:pt idx="21">
                  <c:v>0.10600999999999999</c:v>
                </c:pt>
                <c:pt idx="22">
                  <c:v>0.11729000000000001</c:v>
                </c:pt>
                <c:pt idx="23">
                  <c:v>0.12855</c:v>
                </c:pt>
                <c:pt idx="24">
                  <c:v>0.13538</c:v>
                </c:pt>
                <c:pt idx="25">
                  <c:v>0.11595</c:v>
                </c:pt>
                <c:pt idx="26">
                  <c:v>9.6530000000000005E-2</c:v>
                </c:pt>
                <c:pt idx="27">
                  <c:v>9.7939999999999999E-2</c:v>
                </c:pt>
                <c:pt idx="28">
                  <c:v>0.10616</c:v>
                </c:pt>
                <c:pt idx="29">
                  <c:v>5.3080000000000002E-2</c:v>
                </c:pt>
                <c:pt idx="30">
                  <c:v>9.8530000000000006E-2</c:v>
                </c:pt>
                <c:pt idx="31">
                  <c:v>8.899E-2</c:v>
                </c:pt>
                <c:pt idx="32">
                  <c:v>8.899E-2</c:v>
                </c:pt>
                <c:pt idx="33">
                  <c:v>3.8390000000000001E-2</c:v>
                </c:pt>
                <c:pt idx="34">
                  <c:v>8.7150000000000005E-2</c:v>
                </c:pt>
                <c:pt idx="35">
                  <c:v>9.3479999999999994E-2</c:v>
                </c:pt>
                <c:pt idx="36">
                  <c:v>8.7160000000000001E-2</c:v>
                </c:pt>
                <c:pt idx="37">
                  <c:v>9.2780000000000001E-2</c:v>
                </c:pt>
                <c:pt idx="38">
                  <c:v>9.3490000000000004E-2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B3-4685-96BD-069FB97C01D2}"/>
            </c:ext>
          </c:extLst>
        </c:ser>
        <c:ser>
          <c:idx val="3"/>
          <c:order val="3"/>
          <c:tx>
            <c:strRef>
              <c:f>China!$F$46</c:f>
              <c:strCache>
                <c:ptCount val="1"/>
                <c:pt idx="0">
                  <c:v>M&amp;E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China!$B$47:$B$85</c:f>
              <c:numCache>
                <c:formatCode>General</c:formatCode>
                <c:ptCount val="39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</c:numCache>
            </c:numRef>
          </c:cat>
          <c:val>
            <c:numRef>
              <c:f>China!$F$47:$F$85</c:f>
              <c:numCache>
                <c:formatCode>0%</c:formatCode>
                <c:ptCount val="39"/>
                <c:pt idx="0">
                  <c:v>0.24359</c:v>
                </c:pt>
                <c:pt idx="1">
                  <c:v>0.24443999999999999</c:v>
                </c:pt>
                <c:pt idx="2">
                  <c:v>0.24529999999999999</c:v>
                </c:pt>
                <c:pt idx="3">
                  <c:v>0.24614</c:v>
                </c:pt>
                <c:pt idx="4">
                  <c:v>0.247</c:v>
                </c:pt>
                <c:pt idx="5">
                  <c:v>0.24784999999999999</c:v>
                </c:pt>
                <c:pt idx="6">
                  <c:v>0.24870999999999999</c:v>
                </c:pt>
                <c:pt idx="7">
                  <c:v>0.24954999999999999</c:v>
                </c:pt>
                <c:pt idx="8">
                  <c:v>0.25041000000000002</c:v>
                </c:pt>
                <c:pt idx="9">
                  <c:v>0.25125999999999998</c:v>
                </c:pt>
                <c:pt idx="10">
                  <c:v>0.25212000000000001</c:v>
                </c:pt>
                <c:pt idx="11">
                  <c:v>0.25296999999999997</c:v>
                </c:pt>
                <c:pt idx="12">
                  <c:v>0.25381999999999999</c:v>
                </c:pt>
                <c:pt idx="13">
                  <c:v>0.25467000000000001</c:v>
                </c:pt>
                <c:pt idx="14">
                  <c:v>0.24460999999999999</c:v>
                </c:pt>
                <c:pt idx="15">
                  <c:v>0.22394</c:v>
                </c:pt>
                <c:pt idx="16">
                  <c:v>0.20327999999999999</c:v>
                </c:pt>
                <c:pt idx="17">
                  <c:v>0.18260999999999999</c:v>
                </c:pt>
                <c:pt idx="18">
                  <c:v>0.16195000000000001</c:v>
                </c:pt>
                <c:pt idx="19">
                  <c:v>0.14127999999999999</c:v>
                </c:pt>
                <c:pt idx="20">
                  <c:v>0.12062</c:v>
                </c:pt>
                <c:pt idx="21">
                  <c:v>9.9949999999999997E-2</c:v>
                </c:pt>
                <c:pt idx="22">
                  <c:v>7.9280000000000003E-2</c:v>
                </c:pt>
                <c:pt idx="23">
                  <c:v>6.4280000000000004E-2</c:v>
                </c:pt>
                <c:pt idx="24">
                  <c:v>6.0240000000000002E-2</c:v>
                </c:pt>
                <c:pt idx="25">
                  <c:v>5.62E-2</c:v>
                </c:pt>
                <c:pt idx="26">
                  <c:v>5.2159999999999998E-2</c:v>
                </c:pt>
                <c:pt idx="27">
                  <c:v>7.4990000000000001E-2</c:v>
                </c:pt>
                <c:pt idx="28">
                  <c:v>0.10026</c:v>
                </c:pt>
                <c:pt idx="29">
                  <c:v>9.2039999999999997E-2</c:v>
                </c:pt>
                <c:pt idx="30">
                  <c:v>8.8039999999999993E-2</c:v>
                </c:pt>
                <c:pt idx="31">
                  <c:v>9.5409999999999995E-2</c:v>
                </c:pt>
                <c:pt idx="32">
                  <c:v>5.7829999999999999E-2</c:v>
                </c:pt>
                <c:pt idx="33">
                  <c:v>7.6980000000000007E-2</c:v>
                </c:pt>
                <c:pt idx="34">
                  <c:v>9.8000000000000004E-2</c:v>
                </c:pt>
                <c:pt idx="35">
                  <c:v>0.10088</c:v>
                </c:pt>
                <c:pt idx="36">
                  <c:v>0.10659</c:v>
                </c:pt>
                <c:pt idx="37">
                  <c:v>0.10784000000000001</c:v>
                </c:pt>
                <c:pt idx="38">
                  <c:v>0.10209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B3-4685-96BD-069FB97C01D2}"/>
            </c:ext>
          </c:extLst>
        </c:ser>
        <c:ser>
          <c:idx val="2"/>
          <c:order val="4"/>
          <c:tx>
            <c:strRef>
              <c:f>China!$G$46</c:f>
              <c:strCache>
                <c:ptCount val="1"/>
                <c:pt idx="0">
                  <c:v>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China!$B$47:$B$85</c:f>
              <c:numCache>
                <c:formatCode>General</c:formatCode>
                <c:ptCount val="39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</c:numCache>
            </c:numRef>
          </c:cat>
          <c:val>
            <c:numRef>
              <c:f>China!$G$47:$G$85</c:f>
              <c:numCache>
                <c:formatCode>0%</c:formatCode>
                <c:ptCount val="39"/>
                <c:pt idx="0">
                  <c:v>0.29341</c:v>
                </c:pt>
                <c:pt idx="1">
                  <c:v>0.29321999999999998</c:v>
                </c:pt>
                <c:pt idx="2">
                  <c:v>0.29302</c:v>
                </c:pt>
                <c:pt idx="3">
                  <c:v>0.29282999999999998</c:v>
                </c:pt>
                <c:pt idx="4">
                  <c:v>0.29263</c:v>
                </c:pt>
                <c:pt idx="5">
                  <c:v>0.29243999999999998</c:v>
                </c:pt>
                <c:pt idx="6">
                  <c:v>0.29224</c:v>
                </c:pt>
                <c:pt idx="7">
                  <c:v>0.29204999999999998</c:v>
                </c:pt>
                <c:pt idx="8">
                  <c:v>0.29185</c:v>
                </c:pt>
                <c:pt idx="9">
                  <c:v>0.29165999999999997</c:v>
                </c:pt>
                <c:pt idx="10">
                  <c:v>0.29146</c:v>
                </c:pt>
                <c:pt idx="11">
                  <c:v>0.29126999999999997</c:v>
                </c:pt>
                <c:pt idx="12">
                  <c:v>0.29107</c:v>
                </c:pt>
                <c:pt idx="13">
                  <c:v>0.29088000000000003</c:v>
                </c:pt>
                <c:pt idx="14">
                  <c:v>0.29067999999999999</c:v>
                </c:pt>
                <c:pt idx="15">
                  <c:v>0.28621999999999997</c:v>
                </c:pt>
                <c:pt idx="16">
                  <c:v>0.27232000000000001</c:v>
                </c:pt>
                <c:pt idx="17">
                  <c:v>0.25841999999999998</c:v>
                </c:pt>
                <c:pt idx="18">
                  <c:v>0.24451999999999999</c:v>
                </c:pt>
                <c:pt idx="19">
                  <c:v>0.23063</c:v>
                </c:pt>
                <c:pt idx="20">
                  <c:v>0.21673000000000001</c:v>
                </c:pt>
                <c:pt idx="21">
                  <c:v>0.20283999999999999</c:v>
                </c:pt>
                <c:pt idx="22">
                  <c:v>0.18892999999999999</c:v>
                </c:pt>
                <c:pt idx="23">
                  <c:v>0.16936999999999999</c:v>
                </c:pt>
                <c:pt idx="24">
                  <c:v>0.16742000000000001</c:v>
                </c:pt>
                <c:pt idx="25">
                  <c:v>0.16722000000000001</c:v>
                </c:pt>
                <c:pt idx="26">
                  <c:v>0.16703000000000001</c:v>
                </c:pt>
                <c:pt idx="27">
                  <c:v>0.16502</c:v>
                </c:pt>
                <c:pt idx="28">
                  <c:v>0.16606000000000001</c:v>
                </c:pt>
                <c:pt idx="29">
                  <c:v>0.1714</c:v>
                </c:pt>
                <c:pt idx="30">
                  <c:v>0.14854000000000001</c:v>
                </c:pt>
                <c:pt idx="31">
                  <c:v>0.14699000000000001</c:v>
                </c:pt>
                <c:pt idx="32">
                  <c:v>0.17766000000000001</c:v>
                </c:pt>
                <c:pt idx="33">
                  <c:v>0.18820000000000001</c:v>
                </c:pt>
                <c:pt idx="34">
                  <c:v>0.15304000000000001</c:v>
                </c:pt>
                <c:pt idx="35">
                  <c:v>0.16989000000000001</c:v>
                </c:pt>
                <c:pt idx="36">
                  <c:v>0.16972000000000001</c:v>
                </c:pt>
                <c:pt idx="37">
                  <c:v>0.1686</c:v>
                </c:pt>
                <c:pt idx="38">
                  <c:v>0.16572000000000001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B3-4685-96BD-069FB97C01D2}"/>
            </c:ext>
          </c:extLst>
        </c:ser>
        <c:ser>
          <c:idx val="1"/>
          <c:order val="5"/>
          <c:tx>
            <c:strRef>
              <c:f>China!$H$46</c:f>
              <c:strCache>
                <c:ptCount val="1"/>
                <c:pt idx="0">
                  <c:v>ConDur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China!$B$47:$B$85</c:f>
              <c:numCache>
                <c:formatCode>General</c:formatCode>
                <c:ptCount val="39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</c:numCache>
            </c:numRef>
          </c:cat>
          <c:val>
            <c:numRef>
              <c:f>China!$H$47:$H$85</c:f>
              <c:numCache>
                <c:formatCode>0%</c:formatCode>
                <c:ptCount val="39"/>
                <c:pt idx="0">
                  <c:v>8.2570000000000005E-2</c:v>
                </c:pt>
                <c:pt idx="1">
                  <c:v>8.2570000000000005E-2</c:v>
                </c:pt>
                <c:pt idx="2">
                  <c:v>8.2570000000000005E-2</c:v>
                </c:pt>
                <c:pt idx="3">
                  <c:v>8.2570000000000005E-2</c:v>
                </c:pt>
                <c:pt idx="4">
                  <c:v>8.2570000000000005E-2</c:v>
                </c:pt>
                <c:pt idx="5">
                  <c:v>8.2570000000000005E-2</c:v>
                </c:pt>
                <c:pt idx="6">
                  <c:v>8.2570000000000005E-2</c:v>
                </c:pt>
                <c:pt idx="7">
                  <c:v>8.2570000000000005E-2</c:v>
                </c:pt>
                <c:pt idx="8">
                  <c:v>8.2570000000000005E-2</c:v>
                </c:pt>
                <c:pt idx="9">
                  <c:v>8.2570000000000005E-2</c:v>
                </c:pt>
                <c:pt idx="10">
                  <c:v>8.2570000000000005E-2</c:v>
                </c:pt>
                <c:pt idx="11">
                  <c:v>8.2570000000000005E-2</c:v>
                </c:pt>
                <c:pt idx="12">
                  <c:v>8.2570000000000005E-2</c:v>
                </c:pt>
                <c:pt idx="13">
                  <c:v>8.2570000000000005E-2</c:v>
                </c:pt>
                <c:pt idx="14">
                  <c:v>8.2570000000000005E-2</c:v>
                </c:pt>
                <c:pt idx="15">
                  <c:v>8.3739999999999995E-2</c:v>
                </c:pt>
                <c:pt idx="16">
                  <c:v>9.307E-2</c:v>
                </c:pt>
                <c:pt idx="17">
                  <c:v>0.10241</c:v>
                </c:pt>
                <c:pt idx="18">
                  <c:v>0.11175</c:v>
                </c:pt>
                <c:pt idx="19">
                  <c:v>0.12107999999999999</c:v>
                </c:pt>
                <c:pt idx="20">
                  <c:v>0.13042000000000001</c:v>
                </c:pt>
                <c:pt idx="21">
                  <c:v>0.13975000000000001</c:v>
                </c:pt>
                <c:pt idx="22">
                  <c:v>0.14910000000000001</c:v>
                </c:pt>
                <c:pt idx="23">
                  <c:v>0.15842999999999999</c:v>
                </c:pt>
                <c:pt idx="24">
                  <c:v>0.13919000000000001</c:v>
                </c:pt>
                <c:pt idx="25">
                  <c:v>0.11821</c:v>
                </c:pt>
                <c:pt idx="26">
                  <c:v>9.8580000000000001E-2</c:v>
                </c:pt>
                <c:pt idx="27">
                  <c:v>8.8370000000000004E-2</c:v>
                </c:pt>
                <c:pt idx="28">
                  <c:v>7.9350000000000004E-2</c:v>
                </c:pt>
                <c:pt idx="29">
                  <c:v>8.8400000000000006E-2</c:v>
                </c:pt>
                <c:pt idx="30">
                  <c:v>6.3810000000000006E-2</c:v>
                </c:pt>
                <c:pt idx="31">
                  <c:v>5.3999999999999999E-2</c:v>
                </c:pt>
                <c:pt idx="32">
                  <c:v>5.8599999999999999E-2</c:v>
                </c:pt>
                <c:pt idx="33">
                  <c:v>7.0040000000000005E-2</c:v>
                </c:pt>
                <c:pt idx="34">
                  <c:v>0.13178000000000001</c:v>
                </c:pt>
                <c:pt idx="35">
                  <c:v>0.10717</c:v>
                </c:pt>
                <c:pt idx="36">
                  <c:v>9.758E-2</c:v>
                </c:pt>
                <c:pt idx="37">
                  <c:v>9.4E-2</c:v>
                </c:pt>
                <c:pt idx="38">
                  <c:v>9.9750000000000005E-2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B3-4685-96BD-069FB97C01D2}"/>
            </c:ext>
          </c:extLst>
        </c:ser>
        <c:ser>
          <c:idx val="0"/>
          <c:order val="6"/>
          <c:tx>
            <c:strRef>
              <c:f>China!$I$46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China!$B$47:$B$85</c:f>
              <c:numCache>
                <c:formatCode>General</c:formatCode>
                <c:ptCount val="39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</c:numCache>
            </c:numRef>
          </c:cat>
          <c:val>
            <c:numRef>
              <c:f>China!$I$47:$I$85</c:f>
              <c:numCache>
                <c:formatCode>0%</c:formatCode>
                <c:ptCount val="39"/>
                <c:pt idx="0">
                  <c:v>7.3389999999999955E-2</c:v>
                </c:pt>
                <c:pt idx="1">
                  <c:v>7.3389999999999955E-2</c:v>
                </c:pt>
                <c:pt idx="2">
                  <c:v>7.3389999999999955E-2</c:v>
                </c:pt>
                <c:pt idx="3">
                  <c:v>7.3389999999999955E-2</c:v>
                </c:pt>
                <c:pt idx="4">
                  <c:v>7.3389999999999955E-2</c:v>
                </c:pt>
                <c:pt idx="5">
                  <c:v>7.3389999999999955E-2</c:v>
                </c:pt>
                <c:pt idx="6">
                  <c:v>7.3389999999999955E-2</c:v>
                </c:pt>
                <c:pt idx="7">
                  <c:v>7.3389999999999955E-2</c:v>
                </c:pt>
                <c:pt idx="8">
                  <c:v>7.3389999999999955E-2</c:v>
                </c:pt>
                <c:pt idx="9">
                  <c:v>7.3389999999999955E-2</c:v>
                </c:pt>
                <c:pt idx="10">
                  <c:v>7.3389999999999955E-2</c:v>
                </c:pt>
                <c:pt idx="11">
                  <c:v>7.3389999999999955E-2</c:v>
                </c:pt>
                <c:pt idx="12">
                  <c:v>7.3389999999999955E-2</c:v>
                </c:pt>
                <c:pt idx="13">
                  <c:v>7.3389999999999955E-2</c:v>
                </c:pt>
                <c:pt idx="14">
                  <c:v>7.3389999999999955E-2</c:v>
                </c:pt>
                <c:pt idx="15">
                  <c:v>7.6489999999999947E-2</c:v>
                </c:pt>
                <c:pt idx="16">
                  <c:v>8.0860000000000043E-2</c:v>
                </c:pt>
                <c:pt idx="17">
                  <c:v>8.5230000000000028E-2</c:v>
                </c:pt>
                <c:pt idx="18">
                  <c:v>8.9589999999999947E-2</c:v>
                </c:pt>
                <c:pt idx="19">
                  <c:v>9.3960000000000043E-2</c:v>
                </c:pt>
                <c:pt idx="20">
                  <c:v>9.8319999999999963E-2</c:v>
                </c:pt>
                <c:pt idx="21">
                  <c:v>0.10268999999999995</c:v>
                </c:pt>
                <c:pt idx="22">
                  <c:v>0.10704999999999998</c:v>
                </c:pt>
                <c:pt idx="23">
                  <c:v>0.11141999999999996</c:v>
                </c:pt>
                <c:pt idx="24">
                  <c:v>0.11578999999999995</c:v>
                </c:pt>
                <c:pt idx="25">
                  <c:v>0.12014999999999998</c:v>
                </c:pt>
                <c:pt idx="26">
                  <c:v>0.12314999999999998</c:v>
                </c:pt>
                <c:pt idx="27">
                  <c:v>0.11855000000000004</c:v>
                </c:pt>
                <c:pt idx="28">
                  <c:v>0.11606000000000005</c:v>
                </c:pt>
                <c:pt idx="29">
                  <c:v>0.12468999999999997</c:v>
                </c:pt>
                <c:pt idx="30">
                  <c:v>7.3139999999999983E-2</c:v>
                </c:pt>
                <c:pt idx="31">
                  <c:v>4.8690000000000011E-2</c:v>
                </c:pt>
                <c:pt idx="32">
                  <c:v>4.6390000000000042E-2</c:v>
                </c:pt>
                <c:pt idx="33">
                  <c:v>9.3470000000000053E-2</c:v>
                </c:pt>
                <c:pt idx="34">
                  <c:v>8.2570000000000032E-2</c:v>
                </c:pt>
                <c:pt idx="35">
                  <c:v>6.7309999999999981E-2</c:v>
                </c:pt>
                <c:pt idx="36">
                  <c:v>6.5389999999999948E-2</c:v>
                </c:pt>
                <c:pt idx="37">
                  <c:v>5.7459999999999956E-2</c:v>
                </c:pt>
                <c:pt idx="38">
                  <c:v>4.0200000000000014E-2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B3-4685-96BD-069FB97C0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95983"/>
        <c:axId val="1494614095"/>
      </c:areaChart>
      <c:catAx>
        <c:axId val="115769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614095"/>
        <c:crosses val="autoZero"/>
        <c:auto val="1"/>
        <c:lblAlgn val="ctr"/>
        <c:lblOffset val="100"/>
        <c:noMultiLvlLbl val="0"/>
      </c:catAx>
      <c:valAx>
        <c:axId val="1494614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69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6"/>
          <c:order val="0"/>
          <c:tx>
            <c:strRef>
              <c:f>France!$C$56</c:f>
              <c:strCache>
                <c:ptCount val="1"/>
                <c:pt idx="0">
                  <c:v>B&amp;C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France!$B$58:$B$91</c:f>
              <c:numCache>
                <c:formatCode>General</c:formatCode>
                <c:ptCount val="34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</c:numCache>
            </c:numRef>
          </c:cat>
          <c:val>
            <c:numRef>
              <c:f>France!$C$58:$C$91</c:f>
              <c:numCache>
                <c:formatCode>0%</c:formatCode>
                <c:ptCount val="34"/>
                <c:pt idx="0">
                  <c:v>8.9389999999999997E-2</c:v>
                </c:pt>
                <c:pt idx="1">
                  <c:v>8.7540000000000007E-2</c:v>
                </c:pt>
                <c:pt idx="2">
                  <c:v>9.2179999999999998E-2</c:v>
                </c:pt>
                <c:pt idx="3">
                  <c:v>9.4659999999999994E-2</c:v>
                </c:pt>
                <c:pt idx="4">
                  <c:v>9.6320000000000003E-2</c:v>
                </c:pt>
                <c:pt idx="5">
                  <c:v>9.7970000000000002E-2</c:v>
                </c:pt>
                <c:pt idx="6">
                  <c:v>9.5509999999999998E-2</c:v>
                </c:pt>
                <c:pt idx="7">
                  <c:v>9.2609999999999998E-2</c:v>
                </c:pt>
                <c:pt idx="8">
                  <c:v>8.9709999999999998E-2</c:v>
                </c:pt>
                <c:pt idx="9">
                  <c:v>9.8269999999999996E-2</c:v>
                </c:pt>
                <c:pt idx="10">
                  <c:v>0.11218</c:v>
                </c:pt>
                <c:pt idx="11">
                  <c:v>0.10909000000000001</c:v>
                </c:pt>
                <c:pt idx="12">
                  <c:v>9.919E-2</c:v>
                </c:pt>
                <c:pt idx="13">
                  <c:v>0.11852</c:v>
                </c:pt>
                <c:pt idx="14">
                  <c:v>0.11659</c:v>
                </c:pt>
                <c:pt idx="15">
                  <c:v>0.11079</c:v>
                </c:pt>
                <c:pt idx="16">
                  <c:v>0.1089</c:v>
                </c:pt>
                <c:pt idx="17">
                  <c:v>0.11221</c:v>
                </c:pt>
                <c:pt idx="18">
                  <c:v>0.11552</c:v>
                </c:pt>
                <c:pt idx="19">
                  <c:v>0.1177</c:v>
                </c:pt>
                <c:pt idx="20">
                  <c:v>0.11915000000000001</c:v>
                </c:pt>
                <c:pt idx="21">
                  <c:v>0.1206</c:v>
                </c:pt>
                <c:pt idx="22">
                  <c:v>0.12386999999999999</c:v>
                </c:pt>
                <c:pt idx="23">
                  <c:v>0.13006000000000001</c:v>
                </c:pt>
                <c:pt idx="24">
                  <c:v>0.13624</c:v>
                </c:pt>
                <c:pt idx="25">
                  <c:v>0.14243</c:v>
                </c:pt>
                <c:pt idx="26">
                  <c:v>0.14862</c:v>
                </c:pt>
                <c:pt idx="27">
                  <c:v>0.15479999999999999</c:v>
                </c:pt>
                <c:pt idx="28">
                  <c:v>0.15837999999999999</c:v>
                </c:pt>
                <c:pt idx="29">
                  <c:v>0.15694</c:v>
                </c:pt>
                <c:pt idx="30">
                  <c:v>0.15548999999999999</c:v>
                </c:pt>
                <c:pt idx="31">
                  <c:v>0.15285000000000001</c:v>
                </c:pt>
                <c:pt idx="32">
                  <c:v>0.14124999999999999</c:v>
                </c:pt>
                <c:pt idx="33">
                  <c:v>0.13786000000000001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B-4580-B0D8-85F3B4113928}"/>
            </c:ext>
          </c:extLst>
        </c:ser>
        <c:ser>
          <c:idx val="5"/>
          <c:order val="1"/>
          <c:tx>
            <c:strRef>
              <c:f>France!$D$56</c:f>
              <c:strCache>
                <c:ptCount val="1"/>
                <c:pt idx="0">
                  <c:v>Trans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France!$B$58:$B$91</c:f>
              <c:numCache>
                <c:formatCode>General</c:formatCode>
                <c:ptCount val="34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</c:numCache>
            </c:numRef>
          </c:cat>
          <c:val>
            <c:numRef>
              <c:f>France!$D$58:$D$91</c:f>
              <c:numCache>
                <c:formatCode>0%</c:formatCode>
                <c:ptCount val="34"/>
                <c:pt idx="0">
                  <c:v>0.37923000000000001</c:v>
                </c:pt>
                <c:pt idx="1">
                  <c:v>0.33822999999999998</c:v>
                </c:pt>
                <c:pt idx="2">
                  <c:v>0.34905000000000003</c:v>
                </c:pt>
                <c:pt idx="3">
                  <c:v>0.36203999999999997</c:v>
                </c:pt>
                <c:pt idx="4">
                  <c:v>0.34455999999999998</c:v>
                </c:pt>
                <c:pt idx="5">
                  <c:v>0.32435999999999998</c:v>
                </c:pt>
                <c:pt idx="6">
                  <c:v>0.33554</c:v>
                </c:pt>
                <c:pt idx="7">
                  <c:v>0.35004000000000002</c:v>
                </c:pt>
                <c:pt idx="8">
                  <c:v>0.36264999999999997</c:v>
                </c:pt>
                <c:pt idx="9">
                  <c:v>0.36182999999999998</c:v>
                </c:pt>
                <c:pt idx="10">
                  <c:v>0.35349999999999998</c:v>
                </c:pt>
                <c:pt idx="11">
                  <c:v>0.33339000000000002</c:v>
                </c:pt>
                <c:pt idx="12">
                  <c:v>0.32328000000000001</c:v>
                </c:pt>
                <c:pt idx="13">
                  <c:v>0.33873999999999999</c:v>
                </c:pt>
                <c:pt idx="14">
                  <c:v>0.33621000000000001</c:v>
                </c:pt>
                <c:pt idx="15">
                  <c:v>0.33157999999999999</c:v>
                </c:pt>
                <c:pt idx="16">
                  <c:v>0.32684000000000002</c:v>
                </c:pt>
                <c:pt idx="17">
                  <c:v>0.31691000000000003</c:v>
                </c:pt>
                <c:pt idx="18">
                  <c:v>0.31451000000000001</c:v>
                </c:pt>
                <c:pt idx="19">
                  <c:v>0.32393</c:v>
                </c:pt>
                <c:pt idx="20">
                  <c:v>0.33407999999999999</c:v>
                </c:pt>
                <c:pt idx="21">
                  <c:v>0.32689000000000001</c:v>
                </c:pt>
                <c:pt idx="22">
                  <c:v>0.32938000000000001</c:v>
                </c:pt>
                <c:pt idx="23">
                  <c:v>0.34744000000000003</c:v>
                </c:pt>
                <c:pt idx="24">
                  <c:v>0.36551</c:v>
                </c:pt>
                <c:pt idx="25">
                  <c:v>0.38357000000000002</c:v>
                </c:pt>
                <c:pt idx="26">
                  <c:v>0.40162999999999999</c:v>
                </c:pt>
                <c:pt idx="27">
                  <c:v>0.39660000000000001</c:v>
                </c:pt>
                <c:pt idx="28">
                  <c:v>0.39301999999999998</c:v>
                </c:pt>
                <c:pt idx="29">
                  <c:v>0.39445999999999998</c:v>
                </c:pt>
                <c:pt idx="30">
                  <c:v>0.37054999999999999</c:v>
                </c:pt>
                <c:pt idx="31">
                  <c:v>0.37051000000000001</c:v>
                </c:pt>
                <c:pt idx="32">
                  <c:v>0.38211000000000001</c:v>
                </c:pt>
                <c:pt idx="33">
                  <c:v>0.41188999999999998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9B-4580-B0D8-85F3B4113928}"/>
            </c:ext>
          </c:extLst>
        </c:ser>
        <c:ser>
          <c:idx val="4"/>
          <c:order val="2"/>
          <c:tx>
            <c:strRef>
              <c:f>France!$E$56</c:f>
              <c:strCache>
                <c:ptCount val="1"/>
                <c:pt idx="0">
                  <c:v>C&amp;P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France!$B$58:$B$91</c:f>
              <c:numCache>
                <c:formatCode>General</c:formatCode>
                <c:ptCount val="34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</c:numCache>
            </c:numRef>
          </c:cat>
          <c:val>
            <c:numRef>
              <c:f>France!$E$58:$E$91</c:f>
              <c:numCache>
                <c:formatCode>0%</c:formatCode>
                <c:ptCount val="34"/>
                <c:pt idx="0">
                  <c:v>0.10555</c:v>
                </c:pt>
                <c:pt idx="1">
                  <c:v>0.10618</c:v>
                </c:pt>
                <c:pt idx="2">
                  <c:v>0.10231</c:v>
                </c:pt>
                <c:pt idx="3">
                  <c:v>9.0959999999999999E-2</c:v>
                </c:pt>
                <c:pt idx="4">
                  <c:v>9.5189999999999997E-2</c:v>
                </c:pt>
                <c:pt idx="5">
                  <c:v>0.10213999999999999</c:v>
                </c:pt>
                <c:pt idx="6">
                  <c:v>0.10491</c:v>
                </c:pt>
                <c:pt idx="7">
                  <c:v>0.10722</c:v>
                </c:pt>
                <c:pt idx="8">
                  <c:v>0.10549</c:v>
                </c:pt>
                <c:pt idx="9">
                  <c:v>0.105</c:v>
                </c:pt>
                <c:pt idx="10">
                  <c:v>0.10667</c:v>
                </c:pt>
                <c:pt idx="11">
                  <c:v>0.11101999999999999</c:v>
                </c:pt>
                <c:pt idx="12">
                  <c:v>0.10281</c:v>
                </c:pt>
                <c:pt idx="13">
                  <c:v>0.10281</c:v>
                </c:pt>
                <c:pt idx="14">
                  <c:v>9.9540000000000003E-2</c:v>
                </c:pt>
                <c:pt idx="15">
                  <c:v>9.9430000000000004E-2</c:v>
                </c:pt>
                <c:pt idx="16">
                  <c:v>9.8330000000000001E-2</c:v>
                </c:pt>
                <c:pt idx="17">
                  <c:v>9.7220000000000001E-2</c:v>
                </c:pt>
                <c:pt idx="18">
                  <c:v>8.8840000000000002E-2</c:v>
                </c:pt>
                <c:pt idx="19">
                  <c:v>9.3479999999999994E-2</c:v>
                </c:pt>
                <c:pt idx="20">
                  <c:v>9.8110000000000003E-2</c:v>
                </c:pt>
                <c:pt idx="21">
                  <c:v>9.2359999999999998E-2</c:v>
                </c:pt>
                <c:pt idx="22">
                  <c:v>9.6780000000000005E-2</c:v>
                </c:pt>
                <c:pt idx="23">
                  <c:v>8.8590000000000002E-2</c:v>
                </c:pt>
                <c:pt idx="24">
                  <c:v>8.0390000000000003E-2</c:v>
                </c:pt>
                <c:pt idx="25">
                  <c:v>7.22E-2</c:v>
                </c:pt>
                <c:pt idx="26">
                  <c:v>6.4009999999999997E-2</c:v>
                </c:pt>
                <c:pt idx="27">
                  <c:v>6.3719999999999999E-2</c:v>
                </c:pt>
                <c:pt idx="28">
                  <c:v>6.3979999999999995E-2</c:v>
                </c:pt>
                <c:pt idx="29">
                  <c:v>8.7169999999999997E-2</c:v>
                </c:pt>
                <c:pt idx="30">
                  <c:v>0.11248</c:v>
                </c:pt>
                <c:pt idx="31">
                  <c:v>0.10952000000000001</c:v>
                </c:pt>
                <c:pt idx="32">
                  <c:v>0.12692000000000001</c:v>
                </c:pt>
                <c:pt idx="33">
                  <c:v>0.11792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9B-4580-B0D8-85F3B4113928}"/>
            </c:ext>
          </c:extLst>
        </c:ser>
        <c:ser>
          <c:idx val="3"/>
          <c:order val="3"/>
          <c:tx>
            <c:strRef>
              <c:f>France!$F$56</c:f>
              <c:strCache>
                <c:ptCount val="1"/>
                <c:pt idx="0">
                  <c:v>M&amp;E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France!$B$58:$B$91</c:f>
              <c:numCache>
                <c:formatCode>General</c:formatCode>
                <c:ptCount val="34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</c:numCache>
            </c:numRef>
          </c:cat>
          <c:val>
            <c:numRef>
              <c:f>France!$F$58:$F$91</c:f>
              <c:numCache>
                <c:formatCode>0%</c:formatCode>
                <c:ptCount val="34"/>
                <c:pt idx="0">
                  <c:v>0.1013</c:v>
                </c:pt>
                <c:pt idx="1">
                  <c:v>7.9729999999999995E-2</c:v>
                </c:pt>
                <c:pt idx="2">
                  <c:v>7.7479999999999993E-2</c:v>
                </c:pt>
                <c:pt idx="3">
                  <c:v>7.8369999999999995E-2</c:v>
                </c:pt>
                <c:pt idx="4">
                  <c:v>7.5050000000000006E-2</c:v>
                </c:pt>
                <c:pt idx="5">
                  <c:v>7.1739999999999998E-2</c:v>
                </c:pt>
                <c:pt idx="6">
                  <c:v>6.1550000000000001E-2</c:v>
                </c:pt>
                <c:pt idx="7">
                  <c:v>6.5040000000000001E-2</c:v>
                </c:pt>
                <c:pt idx="8">
                  <c:v>5.3809999999999997E-2</c:v>
                </c:pt>
                <c:pt idx="9">
                  <c:v>5.2060000000000002E-2</c:v>
                </c:pt>
                <c:pt idx="10">
                  <c:v>7.4560000000000001E-2</c:v>
                </c:pt>
                <c:pt idx="11">
                  <c:v>5.5719999999999999E-2</c:v>
                </c:pt>
                <c:pt idx="12">
                  <c:v>6.0850000000000001E-2</c:v>
                </c:pt>
                <c:pt idx="13">
                  <c:v>2.026E-2</c:v>
                </c:pt>
                <c:pt idx="14">
                  <c:v>3.9370000000000002E-2</c:v>
                </c:pt>
                <c:pt idx="15">
                  <c:v>5.8619999999999998E-2</c:v>
                </c:pt>
                <c:pt idx="16">
                  <c:v>5.6210000000000003E-2</c:v>
                </c:pt>
                <c:pt idx="17">
                  <c:v>5.3789999999999998E-2</c:v>
                </c:pt>
                <c:pt idx="18">
                  <c:v>5.135E-2</c:v>
                </c:pt>
                <c:pt idx="19">
                  <c:v>4.6710000000000002E-2</c:v>
                </c:pt>
                <c:pt idx="20">
                  <c:v>4.2079999999999999E-2</c:v>
                </c:pt>
                <c:pt idx="21">
                  <c:v>5.1959999999999999E-2</c:v>
                </c:pt>
                <c:pt idx="22">
                  <c:v>4.0120000000000003E-2</c:v>
                </c:pt>
                <c:pt idx="23">
                  <c:v>2.7789999999999999E-2</c:v>
                </c:pt>
                <c:pt idx="24">
                  <c:v>4.0739999999999998E-2</c:v>
                </c:pt>
                <c:pt idx="25">
                  <c:v>4.2220000000000001E-2</c:v>
                </c:pt>
                <c:pt idx="26">
                  <c:v>3.4860000000000002E-2</c:v>
                </c:pt>
                <c:pt idx="27">
                  <c:v>4.2700000000000002E-2</c:v>
                </c:pt>
                <c:pt idx="28">
                  <c:v>5.706E-2</c:v>
                </c:pt>
                <c:pt idx="29">
                  <c:v>5.9959999999999999E-2</c:v>
                </c:pt>
                <c:pt idx="30">
                  <c:v>6.2019999999999999E-2</c:v>
                </c:pt>
                <c:pt idx="31">
                  <c:v>6.0699999999999997E-2</c:v>
                </c:pt>
                <c:pt idx="32">
                  <c:v>5.1249999999999997E-2</c:v>
                </c:pt>
                <c:pt idx="33">
                  <c:v>4.7780000000000003E-2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9B-4580-B0D8-85F3B4113928}"/>
            </c:ext>
          </c:extLst>
        </c:ser>
        <c:ser>
          <c:idx val="2"/>
          <c:order val="4"/>
          <c:tx>
            <c:strRef>
              <c:f>France!$G$56</c:f>
              <c:strCache>
                <c:ptCount val="1"/>
                <c:pt idx="0">
                  <c:v>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France!$B$58:$B$91</c:f>
              <c:numCache>
                <c:formatCode>General</c:formatCode>
                <c:ptCount val="34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</c:numCache>
            </c:numRef>
          </c:cat>
          <c:val>
            <c:numRef>
              <c:f>France!$G$58:$G$91</c:f>
              <c:numCache>
                <c:formatCode>0%</c:formatCode>
                <c:ptCount val="34"/>
                <c:pt idx="0">
                  <c:v>8.029E-2</c:v>
                </c:pt>
                <c:pt idx="1">
                  <c:v>0.11895</c:v>
                </c:pt>
                <c:pt idx="2">
                  <c:v>0.12149</c:v>
                </c:pt>
                <c:pt idx="3">
                  <c:v>0.12506</c:v>
                </c:pt>
                <c:pt idx="4">
                  <c:v>0.1361</c:v>
                </c:pt>
                <c:pt idx="5">
                  <c:v>0.14715</c:v>
                </c:pt>
                <c:pt idx="6">
                  <c:v>0.15597</c:v>
                </c:pt>
                <c:pt idx="7">
                  <c:v>0.15017</c:v>
                </c:pt>
                <c:pt idx="8">
                  <c:v>0.16533999999999999</c:v>
                </c:pt>
                <c:pt idx="9">
                  <c:v>0.17530999999999999</c:v>
                </c:pt>
                <c:pt idx="10">
                  <c:v>0.16102</c:v>
                </c:pt>
                <c:pt idx="11">
                  <c:v>0.17294000000000001</c:v>
                </c:pt>
                <c:pt idx="12">
                  <c:v>0.17543</c:v>
                </c:pt>
                <c:pt idx="13">
                  <c:v>0.19117000000000001</c:v>
                </c:pt>
                <c:pt idx="14">
                  <c:v>0.18973000000000001</c:v>
                </c:pt>
                <c:pt idx="15">
                  <c:v>0.17724000000000001</c:v>
                </c:pt>
                <c:pt idx="16">
                  <c:v>0.17577999999999999</c:v>
                </c:pt>
                <c:pt idx="17">
                  <c:v>0.18589</c:v>
                </c:pt>
                <c:pt idx="18">
                  <c:v>0.20275000000000001</c:v>
                </c:pt>
                <c:pt idx="19">
                  <c:v>0.18917999999999999</c:v>
                </c:pt>
                <c:pt idx="20">
                  <c:v>0.16985</c:v>
                </c:pt>
                <c:pt idx="21">
                  <c:v>0.16372999999999999</c:v>
                </c:pt>
                <c:pt idx="22">
                  <c:v>0.15765999999999999</c:v>
                </c:pt>
                <c:pt idx="23">
                  <c:v>0.17276</c:v>
                </c:pt>
                <c:pt idx="24">
                  <c:v>0.16309000000000001</c:v>
                </c:pt>
                <c:pt idx="25">
                  <c:v>0.15920999999999999</c:v>
                </c:pt>
                <c:pt idx="26">
                  <c:v>0.15978000000000001</c:v>
                </c:pt>
                <c:pt idx="27">
                  <c:v>0.15845000000000001</c:v>
                </c:pt>
                <c:pt idx="28">
                  <c:v>0.14963000000000001</c:v>
                </c:pt>
                <c:pt idx="29">
                  <c:v>0.13206000000000001</c:v>
                </c:pt>
                <c:pt idx="30">
                  <c:v>0.13364000000000001</c:v>
                </c:pt>
                <c:pt idx="31">
                  <c:v>0.13364000000000001</c:v>
                </c:pt>
                <c:pt idx="32">
                  <c:v>0.12451</c:v>
                </c:pt>
                <c:pt idx="33">
                  <c:v>0.12218999999999999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9B-4580-B0D8-85F3B4113928}"/>
            </c:ext>
          </c:extLst>
        </c:ser>
        <c:ser>
          <c:idx val="1"/>
          <c:order val="5"/>
          <c:tx>
            <c:strRef>
              <c:f>France!$H$56</c:f>
              <c:strCache>
                <c:ptCount val="1"/>
                <c:pt idx="0">
                  <c:v>ConDur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France!$B$58:$B$91</c:f>
              <c:numCache>
                <c:formatCode>General</c:formatCode>
                <c:ptCount val="34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</c:numCache>
            </c:numRef>
          </c:cat>
          <c:val>
            <c:numRef>
              <c:f>France!$H$58:$H$91</c:f>
              <c:numCache>
                <c:formatCode>0%</c:formatCode>
                <c:ptCount val="34"/>
                <c:pt idx="0">
                  <c:v>0.10954999999999999</c:v>
                </c:pt>
                <c:pt idx="1">
                  <c:v>0.13852999999999999</c:v>
                </c:pt>
                <c:pt idx="2">
                  <c:v>0.12665000000000001</c:v>
                </c:pt>
                <c:pt idx="3">
                  <c:v>0.11806999999999999</c:v>
                </c:pt>
                <c:pt idx="4">
                  <c:v>0.15448999999999999</c:v>
                </c:pt>
                <c:pt idx="5">
                  <c:v>0.11583</c:v>
                </c:pt>
                <c:pt idx="6">
                  <c:v>0.11565</c:v>
                </c:pt>
                <c:pt idx="7">
                  <c:v>8.4540000000000004E-2</c:v>
                </c:pt>
                <c:pt idx="8">
                  <c:v>0.10183</c:v>
                </c:pt>
                <c:pt idx="9">
                  <c:v>0.12347</c:v>
                </c:pt>
                <c:pt idx="10">
                  <c:v>5.9330000000000001E-2</c:v>
                </c:pt>
                <c:pt idx="11">
                  <c:v>4.1489999999999999E-2</c:v>
                </c:pt>
                <c:pt idx="12">
                  <c:v>6.6729999999999998E-2</c:v>
                </c:pt>
                <c:pt idx="13">
                  <c:v>6.1719999999999997E-2</c:v>
                </c:pt>
                <c:pt idx="14">
                  <c:v>5.7579999999999999E-2</c:v>
                </c:pt>
                <c:pt idx="15">
                  <c:v>5.9400000000000001E-2</c:v>
                </c:pt>
                <c:pt idx="16">
                  <c:v>6.4619999999999997E-2</c:v>
                </c:pt>
                <c:pt idx="17">
                  <c:v>5.8279999999999998E-2</c:v>
                </c:pt>
                <c:pt idx="18">
                  <c:v>4.4949999999999997E-2</c:v>
                </c:pt>
                <c:pt idx="19">
                  <c:v>4.054E-2</c:v>
                </c:pt>
                <c:pt idx="20">
                  <c:v>4.1889999999999997E-2</c:v>
                </c:pt>
                <c:pt idx="21">
                  <c:v>4.3249999999999997E-2</c:v>
                </c:pt>
                <c:pt idx="22">
                  <c:v>4.4600000000000001E-2</c:v>
                </c:pt>
                <c:pt idx="23">
                  <c:v>4.1540000000000001E-2</c:v>
                </c:pt>
                <c:pt idx="24">
                  <c:v>5.4100000000000002E-2</c:v>
                </c:pt>
                <c:pt idx="25">
                  <c:v>4.7100000000000003E-2</c:v>
                </c:pt>
                <c:pt idx="26">
                  <c:v>4.981E-2</c:v>
                </c:pt>
                <c:pt idx="27">
                  <c:v>4.9700000000000001E-2</c:v>
                </c:pt>
                <c:pt idx="28">
                  <c:v>3.8100000000000002E-2</c:v>
                </c:pt>
                <c:pt idx="29">
                  <c:v>4.0099999999999997E-2</c:v>
                </c:pt>
                <c:pt idx="30">
                  <c:v>4.1489999999999999E-2</c:v>
                </c:pt>
                <c:pt idx="31">
                  <c:v>3.9750000000000001E-2</c:v>
                </c:pt>
                <c:pt idx="32">
                  <c:v>5.5010000000000003E-2</c:v>
                </c:pt>
                <c:pt idx="33">
                  <c:v>5.4719999999999998E-2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9B-4580-B0D8-85F3B4113928}"/>
            </c:ext>
          </c:extLst>
        </c:ser>
        <c:ser>
          <c:idx val="0"/>
          <c:order val="6"/>
          <c:tx>
            <c:strRef>
              <c:f>France!$I$56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France!$B$58:$B$91</c:f>
              <c:numCache>
                <c:formatCode>General</c:formatCode>
                <c:ptCount val="34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</c:numCache>
            </c:numRef>
          </c:cat>
          <c:val>
            <c:numRef>
              <c:f>France!$I$58:$I$91</c:f>
              <c:numCache>
                <c:formatCode>0%</c:formatCode>
                <c:ptCount val="34"/>
                <c:pt idx="0">
                  <c:v>0.13468999999999998</c:v>
                </c:pt>
                <c:pt idx="1">
                  <c:v>0.13083999999999996</c:v>
                </c:pt>
                <c:pt idx="2">
                  <c:v>0.13083999999999996</c:v>
                </c:pt>
                <c:pt idx="3">
                  <c:v>0.13083999999999996</c:v>
                </c:pt>
                <c:pt idx="4">
                  <c:v>9.8289999999999988E-2</c:v>
                </c:pt>
                <c:pt idx="5">
                  <c:v>0.14080999999999999</c:v>
                </c:pt>
                <c:pt idx="6">
                  <c:v>0.13087000000000004</c:v>
                </c:pt>
                <c:pt idx="7">
                  <c:v>0.15037999999999996</c:v>
                </c:pt>
                <c:pt idx="8">
                  <c:v>0.12117</c:v>
                </c:pt>
                <c:pt idx="9">
                  <c:v>8.4060000000000024E-2</c:v>
                </c:pt>
                <c:pt idx="10">
                  <c:v>0.13273999999999997</c:v>
                </c:pt>
                <c:pt idx="11">
                  <c:v>0.17635000000000001</c:v>
                </c:pt>
                <c:pt idx="12">
                  <c:v>0.17171000000000003</c:v>
                </c:pt>
                <c:pt idx="13">
                  <c:v>0.16678000000000004</c:v>
                </c:pt>
                <c:pt idx="14">
                  <c:v>0.16098000000000001</c:v>
                </c:pt>
                <c:pt idx="15">
                  <c:v>0.16293999999999997</c:v>
                </c:pt>
                <c:pt idx="16">
                  <c:v>0.16932000000000003</c:v>
                </c:pt>
                <c:pt idx="17">
                  <c:v>0.17569999999999997</c:v>
                </c:pt>
                <c:pt idx="18">
                  <c:v>0.18208000000000002</c:v>
                </c:pt>
                <c:pt idx="19">
                  <c:v>0.18845999999999996</c:v>
                </c:pt>
                <c:pt idx="20">
                  <c:v>0.19484000000000001</c:v>
                </c:pt>
                <c:pt idx="21">
                  <c:v>0.20121</c:v>
                </c:pt>
                <c:pt idx="22">
                  <c:v>0.20759000000000005</c:v>
                </c:pt>
                <c:pt idx="23">
                  <c:v>0.19181999999999999</c:v>
                </c:pt>
                <c:pt idx="24">
                  <c:v>0.15993000000000002</c:v>
                </c:pt>
                <c:pt idx="25">
                  <c:v>0.15327000000000002</c:v>
                </c:pt>
                <c:pt idx="26">
                  <c:v>0.14129000000000003</c:v>
                </c:pt>
                <c:pt idx="27">
                  <c:v>0.13402999999999998</c:v>
                </c:pt>
                <c:pt idx="28">
                  <c:v>0.13983000000000001</c:v>
                </c:pt>
                <c:pt idx="29">
                  <c:v>0.12931000000000004</c:v>
                </c:pt>
                <c:pt idx="30">
                  <c:v>0.12433000000000005</c:v>
                </c:pt>
                <c:pt idx="31">
                  <c:v>0.13302999999999998</c:v>
                </c:pt>
                <c:pt idx="32">
                  <c:v>0.11895</c:v>
                </c:pt>
                <c:pt idx="33">
                  <c:v>0.10763999999999996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9B-4580-B0D8-85F3B41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95983"/>
        <c:axId val="1494614095"/>
      </c:areaChart>
      <c:catAx>
        <c:axId val="115769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614095"/>
        <c:crosses val="autoZero"/>
        <c:auto val="1"/>
        <c:lblAlgn val="ctr"/>
        <c:lblOffset val="100"/>
        <c:noMultiLvlLbl val="0"/>
      </c:catAx>
      <c:valAx>
        <c:axId val="1494614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69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6"/>
          <c:order val="0"/>
          <c:tx>
            <c:strRef>
              <c:f>Germany!$C$62</c:f>
              <c:strCache>
                <c:ptCount val="1"/>
                <c:pt idx="0">
                  <c:v>B&amp;C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Germany!$B$64:$B$115</c:f>
              <c:numCache>
                <c:formatCode>General</c:formatCode>
                <c:ptCount val="52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</c:numCache>
            </c:numRef>
          </c:cat>
          <c:val>
            <c:numRef>
              <c:f>Germany!$C$64:$C$115</c:f>
              <c:numCache>
                <c:formatCode>0%</c:formatCode>
                <c:ptCount val="52"/>
                <c:pt idx="0">
                  <c:v>5.8560000000000001E-2</c:v>
                </c:pt>
                <c:pt idx="1">
                  <c:v>6.1920000000000003E-2</c:v>
                </c:pt>
                <c:pt idx="2">
                  <c:v>6.4350000000000004E-2</c:v>
                </c:pt>
                <c:pt idx="3">
                  <c:v>6.6309999999999994E-2</c:v>
                </c:pt>
                <c:pt idx="4">
                  <c:v>6.8269999999999997E-2</c:v>
                </c:pt>
                <c:pt idx="5">
                  <c:v>7.0230000000000001E-2</c:v>
                </c:pt>
                <c:pt idx="6">
                  <c:v>7.3459999999999998E-2</c:v>
                </c:pt>
                <c:pt idx="7">
                  <c:v>9.6970000000000001E-2</c:v>
                </c:pt>
                <c:pt idx="8">
                  <c:v>8.9560000000000001E-2</c:v>
                </c:pt>
                <c:pt idx="9">
                  <c:v>9.0569999999999998E-2</c:v>
                </c:pt>
                <c:pt idx="10">
                  <c:v>0.10305</c:v>
                </c:pt>
                <c:pt idx="11">
                  <c:v>0.11554</c:v>
                </c:pt>
                <c:pt idx="12">
                  <c:v>0.12803</c:v>
                </c:pt>
                <c:pt idx="13">
                  <c:v>0.14051</c:v>
                </c:pt>
                <c:pt idx="14">
                  <c:v>0.153</c:v>
                </c:pt>
                <c:pt idx="15">
                  <c:v>0.16703999999999999</c:v>
                </c:pt>
                <c:pt idx="16">
                  <c:v>0.182</c:v>
                </c:pt>
                <c:pt idx="17">
                  <c:v>0.19694999999999999</c:v>
                </c:pt>
                <c:pt idx="18">
                  <c:v>0.21190999999999999</c:v>
                </c:pt>
                <c:pt idx="19">
                  <c:v>0.20380999999999999</c:v>
                </c:pt>
                <c:pt idx="20">
                  <c:v>0.19525000000000001</c:v>
                </c:pt>
                <c:pt idx="21">
                  <c:v>0.20465</c:v>
                </c:pt>
                <c:pt idx="22">
                  <c:v>0.20354</c:v>
                </c:pt>
                <c:pt idx="23">
                  <c:v>0.19850000000000001</c:v>
                </c:pt>
                <c:pt idx="24">
                  <c:v>0.19334000000000001</c:v>
                </c:pt>
                <c:pt idx="25">
                  <c:v>0.1855</c:v>
                </c:pt>
                <c:pt idx="26">
                  <c:v>0.17766999999999999</c:v>
                </c:pt>
                <c:pt idx="27">
                  <c:v>0.17743</c:v>
                </c:pt>
                <c:pt idx="28">
                  <c:v>0.17978</c:v>
                </c:pt>
                <c:pt idx="29">
                  <c:v>0.16880999999999999</c:v>
                </c:pt>
                <c:pt idx="30">
                  <c:v>0.15509999999999999</c:v>
                </c:pt>
                <c:pt idx="31">
                  <c:v>0.15309</c:v>
                </c:pt>
                <c:pt idx="32">
                  <c:v>0.16148999999999999</c:v>
                </c:pt>
                <c:pt idx="33">
                  <c:v>0.16988</c:v>
                </c:pt>
                <c:pt idx="34">
                  <c:v>0.17316000000000001</c:v>
                </c:pt>
                <c:pt idx="35">
                  <c:v>0.17551</c:v>
                </c:pt>
                <c:pt idx="36">
                  <c:v>0.18661</c:v>
                </c:pt>
                <c:pt idx="37">
                  <c:v>0.19836000000000001</c:v>
                </c:pt>
                <c:pt idx="38">
                  <c:v>0.21010999999999999</c:v>
                </c:pt>
                <c:pt idx="39">
                  <c:v>0.22015000000000001</c:v>
                </c:pt>
                <c:pt idx="40">
                  <c:v>0.21426999999999999</c:v>
                </c:pt>
                <c:pt idx="41">
                  <c:v>0.20838999999999999</c:v>
                </c:pt>
                <c:pt idx="42">
                  <c:v>0.20244000000000001</c:v>
                </c:pt>
                <c:pt idx="43">
                  <c:v>0.19403999999999999</c:v>
                </c:pt>
                <c:pt idx="44">
                  <c:v>0.18565000000000001</c:v>
                </c:pt>
                <c:pt idx="45">
                  <c:v>0.17471999999999999</c:v>
                </c:pt>
                <c:pt idx="46">
                  <c:v>0.15905</c:v>
                </c:pt>
                <c:pt idx="47">
                  <c:v>0.14471999999999999</c:v>
                </c:pt>
                <c:pt idx="48">
                  <c:v>0.15647</c:v>
                </c:pt>
                <c:pt idx="49">
                  <c:v>0.16355</c:v>
                </c:pt>
                <c:pt idx="50">
                  <c:v>0.15123</c:v>
                </c:pt>
                <c:pt idx="51">
                  <c:v>0.15828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F-42B6-82E6-C3F7C75E8D10}"/>
            </c:ext>
          </c:extLst>
        </c:ser>
        <c:ser>
          <c:idx val="5"/>
          <c:order val="1"/>
          <c:tx>
            <c:strRef>
              <c:f>Germany!$D$62</c:f>
              <c:strCache>
                <c:ptCount val="1"/>
                <c:pt idx="0">
                  <c:v>Trans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Germany!$B$64:$B$115</c:f>
              <c:numCache>
                <c:formatCode>General</c:formatCode>
                <c:ptCount val="52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</c:numCache>
            </c:numRef>
          </c:cat>
          <c:val>
            <c:numRef>
              <c:f>Germany!$D$64:$D$115</c:f>
              <c:numCache>
                <c:formatCode>0%</c:formatCode>
                <c:ptCount val="52"/>
                <c:pt idx="0">
                  <c:v>0.21107000000000001</c:v>
                </c:pt>
                <c:pt idx="1">
                  <c:v>0.22785</c:v>
                </c:pt>
                <c:pt idx="2">
                  <c:v>0.24557000000000001</c:v>
                </c:pt>
                <c:pt idx="3">
                  <c:v>0.25829000000000002</c:v>
                </c:pt>
                <c:pt idx="4">
                  <c:v>0.26573000000000002</c:v>
                </c:pt>
                <c:pt idx="5">
                  <c:v>0.27317999999999998</c:v>
                </c:pt>
                <c:pt idx="6">
                  <c:v>0.27934999999999999</c:v>
                </c:pt>
                <c:pt idx="7">
                  <c:v>0.34892000000000001</c:v>
                </c:pt>
                <c:pt idx="8">
                  <c:v>0.33288000000000001</c:v>
                </c:pt>
                <c:pt idx="9">
                  <c:v>0.29826000000000003</c:v>
                </c:pt>
                <c:pt idx="10">
                  <c:v>0.29361999999999999</c:v>
                </c:pt>
                <c:pt idx="11">
                  <c:v>0.28211999999999998</c:v>
                </c:pt>
                <c:pt idx="12">
                  <c:v>0.26257999999999998</c:v>
                </c:pt>
                <c:pt idx="13">
                  <c:v>0.26178000000000001</c:v>
                </c:pt>
                <c:pt idx="14">
                  <c:v>0.27055000000000001</c:v>
                </c:pt>
                <c:pt idx="15">
                  <c:v>0.26826</c:v>
                </c:pt>
                <c:pt idx="16">
                  <c:v>0.26505000000000001</c:v>
                </c:pt>
                <c:pt idx="17">
                  <c:v>0.26185000000000003</c:v>
                </c:pt>
                <c:pt idx="18">
                  <c:v>0.25864999999999999</c:v>
                </c:pt>
                <c:pt idx="19">
                  <c:v>0.23743</c:v>
                </c:pt>
                <c:pt idx="20">
                  <c:v>0.22644</c:v>
                </c:pt>
                <c:pt idx="21">
                  <c:v>0.23533000000000001</c:v>
                </c:pt>
                <c:pt idx="22">
                  <c:v>0.25472</c:v>
                </c:pt>
                <c:pt idx="23">
                  <c:v>0.27600000000000002</c:v>
                </c:pt>
                <c:pt idx="24">
                  <c:v>0.28899999999999998</c:v>
                </c:pt>
                <c:pt idx="25">
                  <c:v>0.30467</c:v>
                </c:pt>
                <c:pt idx="26">
                  <c:v>0.30542999999999998</c:v>
                </c:pt>
                <c:pt idx="27">
                  <c:v>0.30431000000000002</c:v>
                </c:pt>
                <c:pt idx="28">
                  <c:v>0.30970999999999999</c:v>
                </c:pt>
                <c:pt idx="29">
                  <c:v>0.31363000000000002</c:v>
                </c:pt>
                <c:pt idx="30">
                  <c:v>0.32890000000000003</c:v>
                </c:pt>
                <c:pt idx="31">
                  <c:v>0.35294999999999999</c:v>
                </c:pt>
                <c:pt idx="32">
                  <c:v>0.36659000000000003</c:v>
                </c:pt>
                <c:pt idx="33">
                  <c:v>0.37323000000000001</c:v>
                </c:pt>
                <c:pt idx="34">
                  <c:v>0.36155999999999999</c:v>
                </c:pt>
                <c:pt idx="35">
                  <c:v>0.35082000000000002</c:v>
                </c:pt>
                <c:pt idx="36">
                  <c:v>0.34394999999999998</c:v>
                </c:pt>
                <c:pt idx="37">
                  <c:v>0.34628999999999999</c:v>
                </c:pt>
                <c:pt idx="38">
                  <c:v>0.30634</c:v>
                </c:pt>
                <c:pt idx="39">
                  <c:v>0.27323999999999998</c:v>
                </c:pt>
                <c:pt idx="40">
                  <c:v>0.30369000000000002</c:v>
                </c:pt>
                <c:pt idx="41">
                  <c:v>0.33415</c:v>
                </c:pt>
                <c:pt idx="42">
                  <c:v>0.36466999999999999</c:v>
                </c:pt>
                <c:pt idx="43">
                  <c:v>0.39763999999999999</c:v>
                </c:pt>
                <c:pt idx="44">
                  <c:v>0.40722000000000003</c:v>
                </c:pt>
                <c:pt idx="45">
                  <c:v>0.41619</c:v>
                </c:pt>
                <c:pt idx="46">
                  <c:v>0.41052</c:v>
                </c:pt>
                <c:pt idx="47">
                  <c:v>0.41599999999999998</c:v>
                </c:pt>
                <c:pt idx="48">
                  <c:v>0.43010999999999999</c:v>
                </c:pt>
                <c:pt idx="49">
                  <c:v>0.43070000000000003</c:v>
                </c:pt>
                <c:pt idx="50">
                  <c:v>0.43362000000000001</c:v>
                </c:pt>
                <c:pt idx="51">
                  <c:v>0.42984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AF-42B6-82E6-C3F7C75E8D10}"/>
            </c:ext>
          </c:extLst>
        </c:ser>
        <c:ser>
          <c:idx val="4"/>
          <c:order val="2"/>
          <c:tx>
            <c:strRef>
              <c:f>Germany!$E$62</c:f>
              <c:strCache>
                <c:ptCount val="1"/>
                <c:pt idx="0">
                  <c:v>C&amp;P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Germany!$B$64:$B$115</c:f>
              <c:numCache>
                <c:formatCode>General</c:formatCode>
                <c:ptCount val="52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</c:numCache>
            </c:numRef>
          </c:cat>
          <c:val>
            <c:numRef>
              <c:f>Germany!$E$64:$E$115</c:f>
              <c:numCache>
                <c:formatCode>0%</c:formatCode>
                <c:ptCount val="52"/>
                <c:pt idx="0">
                  <c:v>9.5229999999999995E-2</c:v>
                </c:pt>
                <c:pt idx="1">
                  <c:v>9.8599999999999993E-2</c:v>
                </c:pt>
                <c:pt idx="2">
                  <c:v>0.10196</c:v>
                </c:pt>
                <c:pt idx="3">
                  <c:v>0.11078</c:v>
                </c:pt>
                <c:pt idx="4">
                  <c:v>0.12489</c:v>
                </c:pt>
                <c:pt idx="5">
                  <c:v>0.10076</c:v>
                </c:pt>
                <c:pt idx="6">
                  <c:v>0.16627</c:v>
                </c:pt>
                <c:pt idx="7">
                  <c:v>0.16721</c:v>
                </c:pt>
                <c:pt idx="8">
                  <c:v>0.13505</c:v>
                </c:pt>
                <c:pt idx="9">
                  <c:v>9.8150000000000001E-2</c:v>
                </c:pt>
                <c:pt idx="10">
                  <c:v>9.9150000000000002E-2</c:v>
                </c:pt>
                <c:pt idx="11">
                  <c:v>0.10594000000000001</c:v>
                </c:pt>
                <c:pt idx="12">
                  <c:v>0.10124</c:v>
                </c:pt>
                <c:pt idx="13">
                  <c:v>0.10975</c:v>
                </c:pt>
                <c:pt idx="14">
                  <c:v>0.1055</c:v>
                </c:pt>
                <c:pt idx="15">
                  <c:v>0.10213999999999999</c:v>
                </c:pt>
                <c:pt idx="16">
                  <c:v>9.9839999999999998E-2</c:v>
                </c:pt>
                <c:pt idx="17">
                  <c:v>0.10768</c:v>
                </c:pt>
                <c:pt idx="18">
                  <c:v>0.11550000000000001</c:v>
                </c:pt>
                <c:pt idx="19">
                  <c:v>0.11384</c:v>
                </c:pt>
                <c:pt idx="20">
                  <c:v>0.10851</c:v>
                </c:pt>
                <c:pt idx="21">
                  <c:v>0.1196</c:v>
                </c:pt>
                <c:pt idx="22">
                  <c:v>0.11787</c:v>
                </c:pt>
                <c:pt idx="23">
                  <c:v>0.11337999999999999</c:v>
                </c:pt>
                <c:pt idx="24">
                  <c:v>0.10775</c:v>
                </c:pt>
                <c:pt idx="25">
                  <c:v>9.9919999999999995E-2</c:v>
                </c:pt>
                <c:pt idx="26">
                  <c:v>0.10888</c:v>
                </c:pt>
                <c:pt idx="27">
                  <c:v>0.12493</c:v>
                </c:pt>
                <c:pt idx="28">
                  <c:v>0.11729000000000001</c:v>
                </c:pt>
                <c:pt idx="29">
                  <c:v>0.11454</c:v>
                </c:pt>
                <c:pt idx="30">
                  <c:v>0.11044</c:v>
                </c:pt>
                <c:pt idx="31">
                  <c:v>0.10309</c:v>
                </c:pt>
                <c:pt idx="32">
                  <c:v>9.5740000000000006E-2</c:v>
                </c:pt>
                <c:pt idx="33">
                  <c:v>8.9319999999999997E-2</c:v>
                </c:pt>
                <c:pt idx="34">
                  <c:v>8.5959999999999995E-2</c:v>
                </c:pt>
                <c:pt idx="35">
                  <c:v>8.2600000000000007E-2</c:v>
                </c:pt>
                <c:pt idx="36">
                  <c:v>8.4839999999999999E-2</c:v>
                </c:pt>
                <c:pt idx="37">
                  <c:v>7.8579999999999997E-2</c:v>
                </c:pt>
                <c:pt idx="38">
                  <c:v>9.6710000000000004E-2</c:v>
                </c:pt>
                <c:pt idx="39">
                  <c:v>0.10396</c:v>
                </c:pt>
                <c:pt idx="40">
                  <c:v>0.10759000000000001</c:v>
                </c:pt>
                <c:pt idx="41">
                  <c:v>0.10793</c:v>
                </c:pt>
                <c:pt idx="42">
                  <c:v>9.3439999999999995E-2</c:v>
                </c:pt>
                <c:pt idx="43">
                  <c:v>7.8939999999999996E-2</c:v>
                </c:pt>
                <c:pt idx="44">
                  <c:v>7.8409999999999994E-2</c:v>
                </c:pt>
                <c:pt idx="45">
                  <c:v>7.1559999999999999E-2</c:v>
                </c:pt>
                <c:pt idx="46">
                  <c:v>6.0830000000000002E-2</c:v>
                </c:pt>
                <c:pt idx="47">
                  <c:v>4.0579999999999998E-2</c:v>
                </c:pt>
                <c:pt idx="48">
                  <c:v>5.9769999999999997E-2</c:v>
                </c:pt>
                <c:pt idx="49">
                  <c:v>9.715E-2</c:v>
                </c:pt>
                <c:pt idx="50">
                  <c:v>0.10904999999999999</c:v>
                </c:pt>
                <c:pt idx="51">
                  <c:v>0.10811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AF-42B6-82E6-C3F7C75E8D10}"/>
            </c:ext>
          </c:extLst>
        </c:ser>
        <c:ser>
          <c:idx val="3"/>
          <c:order val="3"/>
          <c:tx>
            <c:strRef>
              <c:f>Germany!$F$62</c:f>
              <c:strCache>
                <c:ptCount val="1"/>
                <c:pt idx="0">
                  <c:v>M&amp;E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Germany!$B$64:$B$115</c:f>
              <c:numCache>
                <c:formatCode>General</c:formatCode>
                <c:ptCount val="52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</c:numCache>
            </c:numRef>
          </c:cat>
          <c:val>
            <c:numRef>
              <c:f>Germany!$F$64:$F$115</c:f>
              <c:numCache>
                <c:formatCode>0%</c:formatCode>
                <c:ptCount val="52"/>
                <c:pt idx="0">
                  <c:v>0.14763000000000001</c:v>
                </c:pt>
                <c:pt idx="1">
                  <c:v>0.14656</c:v>
                </c:pt>
                <c:pt idx="2">
                  <c:v>0.14548</c:v>
                </c:pt>
                <c:pt idx="3">
                  <c:v>0.14441999999999999</c:v>
                </c:pt>
                <c:pt idx="4">
                  <c:v>0.12088</c:v>
                </c:pt>
                <c:pt idx="5">
                  <c:v>0.12776999999999999</c:v>
                </c:pt>
                <c:pt idx="6">
                  <c:v>8.2290000000000002E-2</c:v>
                </c:pt>
                <c:pt idx="7">
                  <c:v>6.4659999999999995E-2</c:v>
                </c:pt>
                <c:pt idx="8">
                  <c:v>7.9100000000000004E-2</c:v>
                </c:pt>
                <c:pt idx="9">
                  <c:v>0.12016</c:v>
                </c:pt>
                <c:pt idx="10">
                  <c:v>0.12071999999999999</c:v>
                </c:pt>
                <c:pt idx="11">
                  <c:v>0.10990999999999999</c:v>
                </c:pt>
                <c:pt idx="12">
                  <c:v>0.10403</c:v>
                </c:pt>
                <c:pt idx="13">
                  <c:v>9.9629999999999996E-2</c:v>
                </c:pt>
                <c:pt idx="14">
                  <c:v>7.6740000000000003E-2</c:v>
                </c:pt>
                <c:pt idx="15">
                  <c:v>7.5990000000000002E-2</c:v>
                </c:pt>
                <c:pt idx="16">
                  <c:v>8.2210000000000005E-2</c:v>
                </c:pt>
                <c:pt idx="17">
                  <c:v>8.5989999999999997E-2</c:v>
                </c:pt>
                <c:pt idx="18">
                  <c:v>9.1319999999999998E-2</c:v>
                </c:pt>
                <c:pt idx="19">
                  <c:v>8.1159999999999996E-2</c:v>
                </c:pt>
                <c:pt idx="20">
                  <c:v>0.10068000000000001</c:v>
                </c:pt>
                <c:pt idx="21">
                  <c:v>8.5669999999999996E-2</c:v>
                </c:pt>
                <c:pt idx="22">
                  <c:v>8.3479999999999999E-2</c:v>
                </c:pt>
                <c:pt idx="23">
                  <c:v>8.3040000000000003E-2</c:v>
                </c:pt>
                <c:pt idx="24">
                  <c:v>7.9519999999999993E-2</c:v>
                </c:pt>
                <c:pt idx="25">
                  <c:v>7.8210000000000002E-2</c:v>
                </c:pt>
                <c:pt idx="26">
                  <c:v>7.5020000000000003E-2</c:v>
                </c:pt>
                <c:pt idx="27">
                  <c:v>7.1679999999999994E-2</c:v>
                </c:pt>
                <c:pt idx="28">
                  <c:v>7.0900000000000005E-2</c:v>
                </c:pt>
                <c:pt idx="29">
                  <c:v>6.8949999999999997E-2</c:v>
                </c:pt>
                <c:pt idx="30">
                  <c:v>7.9259999999999997E-2</c:v>
                </c:pt>
                <c:pt idx="31">
                  <c:v>8.1540000000000001E-2</c:v>
                </c:pt>
                <c:pt idx="32">
                  <c:v>8.3830000000000002E-2</c:v>
                </c:pt>
                <c:pt idx="33">
                  <c:v>8.6489999999999997E-2</c:v>
                </c:pt>
                <c:pt idx="34">
                  <c:v>9.0399999999999994E-2</c:v>
                </c:pt>
                <c:pt idx="35">
                  <c:v>9.4320000000000001E-2</c:v>
                </c:pt>
                <c:pt idx="36">
                  <c:v>9.0950000000000003E-2</c:v>
                </c:pt>
                <c:pt idx="37">
                  <c:v>8.7029999999999996E-2</c:v>
                </c:pt>
                <c:pt idx="38">
                  <c:v>7.8789999999999999E-2</c:v>
                </c:pt>
                <c:pt idx="39">
                  <c:v>8.9630000000000001E-2</c:v>
                </c:pt>
                <c:pt idx="40">
                  <c:v>8.4930000000000005E-2</c:v>
                </c:pt>
                <c:pt idx="41">
                  <c:v>8.1390000000000004E-2</c:v>
                </c:pt>
                <c:pt idx="42">
                  <c:v>8.3059999999999995E-2</c:v>
                </c:pt>
                <c:pt idx="43">
                  <c:v>8.4739999999999996E-2</c:v>
                </c:pt>
                <c:pt idx="44">
                  <c:v>7.7710000000000001E-2</c:v>
                </c:pt>
                <c:pt idx="45">
                  <c:v>7.0540000000000005E-2</c:v>
                </c:pt>
                <c:pt idx="46">
                  <c:v>7.3219999999999993E-2</c:v>
                </c:pt>
                <c:pt idx="47">
                  <c:v>8.0130000000000007E-2</c:v>
                </c:pt>
                <c:pt idx="48">
                  <c:v>4.2709999999999998E-2</c:v>
                </c:pt>
                <c:pt idx="49">
                  <c:v>7.6990000000000003E-2</c:v>
                </c:pt>
                <c:pt idx="50">
                  <c:v>8.7790000000000007E-2</c:v>
                </c:pt>
                <c:pt idx="51">
                  <c:v>8.2780000000000006E-2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AF-42B6-82E6-C3F7C75E8D10}"/>
            </c:ext>
          </c:extLst>
        </c:ser>
        <c:ser>
          <c:idx val="2"/>
          <c:order val="4"/>
          <c:tx>
            <c:strRef>
              <c:f>Germany!$G$62</c:f>
              <c:strCache>
                <c:ptCount val="1"/>
                <c:pt idx="0">
                  <c:v>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Germany!$B$64:$B$115</c:f>
              <c:numCache>
                <c:formatCode>General</c:formatCode>
                <c:ptCount val="52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</c:numCache>
            </c:numRef>
          </c:cat>
          <c:val>
            <c:numRef>
              <c:f>Germany!$G$64:$G$115</c:f>
              <c:numCache>
                <c:formatCode>0%</c:formatCode>
                <c:ptCount val="52"/>
                <c:pt idx="0">
                  <c:v>0.17219000000000001</c:v>
                </c:pt>
                <c:pt idx="1">
                  <c:v>0.17326</c:v>
                </c:pt>
                <c:pt idx="2">
                  <c:v>0.16786999999999999</c:v>
                </c:pt>
                <c:pt idx="3">
                  <c:v>0.14543</c:v>
                </c:pt>
                <c:pt idx="4">
                  <c:v>0.14546000000000001</c:v>
                </c:pt>
                <c:pt idx="5">
                  <c:v>0.15861</c:v>
                </c:pt>
                <c:pt idx="6">
                  <c:v>0.15464</c:v>
                </c:pt>
                <c:pt idx="7">
                  <c:v>0.10372000000000001</c:v>
                </c:pt>
                <c:pt idx="8">
                  <c:v>0.14077999999999999</c:v>
                </c:pt>
                <c:pt idx="9">
                  <c:v>0.16317999999999999</c:v>
                </c:pt>
                <c:pt idx="10">
                  <c:v>0.15606</c:v>
                </c:pt>
                <c:pt idx="11">
                  <c:v>0.16006000000000001</c:v>
                </c:pt>
                <c:pt idx="12">
                  <c:v>0.16202</c:v>
                </c:pt>
                <c:pt idx="13">
                  <c:v>0.16324</c:v>
                </c:pt>
                <c:pt idx="14">
                  <c:v>0.16206999999999999</c:v>
                </c:pt>
                <c:pt idx="15">
                  <c:v>0.14587</c:v>
                </c:pt>
                <c:pt idx="16">
                  <c:v>0.14065</c:v>
                </c:pt>
                <c:pt idx="17">
                  <c:v>0.12773000000000001</c:v>
                </c:pt>
                <c:pt idx="18">
                  <c:v>0.11327</c:v>
                </c:pt>
                <c:pt idx="19">
                  <c:v>9.7420000000000007E-2</c:v>
                </c:pt>
                <c:pt idx="20">
                  <c:v>7.7840000000000006E-2</c:v>
                </c:pt>
                <c:pt idx="21">
                  <c:v>6.5820000000000004E-2</c:v>
                </c:pt>
                <c:pt idx="22">
                  <c:v>6.2370000000000002E-2</c:v>
                </c:pt>
                <c:pt idx="23">
                  <c:v>6.5170000000000006E-2</c:v>
                </c:pt>
                <c:pt idx="24">
                  <c:v>7.485E-2</c:v>
                </c:pt>
                <c:pt idx="25">
                  <c:v>8.3220000000000002E-2</c:v>
                </c:pt>
                <c:pt idx="26">
                  <c:v>7.4730000000000005E-2</c:v>
                </c:pt>
                <c:pt idx="27">
                  <c:v>6.4399999999999999E-2</c:v>
                </c:pt>
                <c:pt idx="28">
                  <c:v>6.8739999999999996E-2</c:v>
                </c:pt>
                <c:pt idx="29">
                  <c:v>7.0690000000000003E-2</c:v>
                </c:pt>
                <c:pt idx="30">
                  <c:v>6.0499999999999998E-2</c:v>
                </c:pt>
                <c:pt idx="31">
                  <c:v>5.8650000000000001E-2</c:v>
                </c:pt>
                <c:pt idx="32">
                  <c:v>5.6779999999999997E-2</c:v>
                </c:pt>
                <c:pt idx="33">
                  <c:v>4.7750000000000001E-2</c:v>
                </c:pt>
                <c:pt idx="34">
                  <c:v>4.9709999999999997E-2</c:v>
                </c:pt>
                <c:pt idx="35">
                  <c:v>5.1659999999999998E-2</c:v>
                </c:pt>
                <c:pt idx="36">
                  <c:v>5.2330000000000002E-2</c:v>
                </c:pt>
                <c:pt idx="37">
                  <c:v>6.0170000000000001E-2</c:v>
                </c:pt>
                <c:pt idx="38">
                  <c:v>5.3179999999999998E-2</c:v>
                </c:pt>
                <c:pt idx="39">
                  <c:v>6.5299999999999997E-2</c:v>
                </c:pt>
                <c:pt idx="40">
                  <c:v>5.747E-2</c:v>
                </c:pt>
                <c:pt idx="41">
                  <c:v>5.176E-2</c:v>
                </c:pt>
                <c:pt idx="42">
                  <c:v>5.058E-2</c:v>
                </c:pt>
                <c:pt idx="43">
                  <c:v>4.2180000000000002E-2</c:v>
                </c:pt>
                <c:pt idx="44">
                  <c:v>5.1909999999999998E-2</c:v>
                </c:pt>
                <c:pt idx="45">
                  <c:v>4.9439999999999998E-2</c:v>
                </c:pt>
                <c:pt idx="46">
                  <c:v>5.2389999999999999E-2</c:v>
                </c:pt>
                <c:pt idx="47">
                  <c:v>4.8140000000000002E-2</c:v>
                </c:pt>
                <c:pt idx="48">
                  <c:v>0.10988000000000001</c:v>
                </c:pt>
                <c:pt idx="49">
                  <c:v>6.003E-2</c:v>
                </c:pt>
                <c:pt idx="50">
                  <c:v>4.5039999999999997E-2</c:v>
                </c:pt>
                <c:pt idx="51">
                  <c:v>4.6730000000000001E-2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AF-42B6-82E6-C3F7C75E8D10}"/>
            </c:ext>
          </c:extLst>
        </c:ser>
        <c:ser>
          <c:idx val="1"/>
          <c:order val="5"/>
          <c:tx>
            <c:strRef>
              <c:f>Germany!$H$62</c:f>
              <c:strCache>
                <c:ptCount val="1"/>
                <c:pt idx="0">
                  <c:v>ConDur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Germany!$B$64:$B$115</c:f>
              <c:numCache>
                <c:formatCode>General</c:formatCode>
                <c:ptCount val="52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</c:numCache>
            </c:numRef>
          </c:cat>
          <c:val>
            <c:numRef>
              <c:f>Germany!$H$64:$H$115</c:f>
              <c:numCache>
                <c:formatCode>0%</c:formatCode>
                <c:ptCount val="52"/>
                <c:pt idx="0">
                  <c:v>0.13963999999999999</c:v>
                </c:pt>
                <c:pt idx="1">
                  <c:v>0.1318</c:v>
                </c:pt>
                <c:pt idx="2">
                  <c:v>0.12515000000000001</c:v>
                </c:pt>
                <c:pt idx="3">
                  <c:v>0.12163</c:v>
                </c:pt>
                <c:pt idx="4">
                  <c:v>0.1181</c:v>
                </c:pt>
                <c:pt idx="5">
                  <c:v>0.10925</c:v>
                </c:pt>
                <c:pt idx="6">
                  <c:v>8.5730000000000001E-2</c:v>
                </c:pt>
                <c:pt idx="7">
                  <c:v>6.9070000000000006E-2</c:v>
                </c:pt>
                <c:pt idx="8">
                  <c:v>8.2000000000000003E-2</c:v>
                </c:pt>
                <c:pt idx="9">
                  <c:v>9.1230000000000006E-2</c:v>
                </c:pt>
                <c:pt idx="10">
                  <c:v>8.0130000000000007E-2</c:v>
                </c:pt>
                <c:pt idx="11">
                  <c:v>7.0349999999999996E-2</c:v>
                </c:pt>
                <c:pt idx="12">
                  <c:v>7.7200000000000005E-2</c:v>
                </c:pt>
                <c:pt idx="13">
                  <c:v>5.1380000000000002E-2</c:v>
                </c:pt>
                <c:pt idx="14">
                  <c:v>6.3310000000000005E-2</c:v>
                </c:pt>
                <c:pt idx="15">
                  <c:v>8.0689999999999998E-2</c:v>
                </c:pt>
                <c:pt idx="16">
                  <c:v>7.9049999999999995E-2</c:v>
                </c:pt>
                <c:pt idx="17">
                  <c:v>9.4539999999999999E-2</c:v>
                </c:pt>
                <c:pt idx="18">
                  <c:v>0.11700000000000001</c:v>
                </c:pt>
                <c:pt idx="19">
                  <c:v>0.18356</c:v>
                </c:pt>
                <c:pt idx="20">
                  <c:v>0.21201999999999999</c:v>
                </c:pt>
                <c:pt idx="21">
                  <c:v>0.2132</c:v>
                </c:pt>
                <c:pt idx="22">
                  <c:v>0.20580999999999999</c:v>
                </c:pt>
                <c:pt idx="23">
                  <c:v>0.10519000000000001</c:v>
                </c:pt>
                <c:pt idx="24">
                  <c:v>7.986E-2</c:v>
                </c:pt>
                <c:pt idx="25">
                  <c:v>7.2800000000000004E-2</c:v>
                </c:pt>
                <c:pt idx="26">
                  <c:v>7.6569999999999999E-2</c:v>
                </c:pt>
                <c:pt idx="27">
                  <c:v>6.5629999999999994E-2</c:v>
                </c:pt>
                <c:pt idx="28">
                  <c:v>5.5239999999999997E-2</c:v>
                </c:pt>
                <c:pt idx="29">
                  <c:v>5.833E-2</c:v>
                </c:pt>
                <c:pt idx="30">
                  <c:v>6.5579999999999999E-2</c:v>
                </c:pt>
                <c:pt idx="31">
                  <c:v>6.0740000000000002E-2</c:v>
                </c:pt>
                <c:pt idx="32">
                  <c:v>5.5919999999999997E-2</c:v>
                </c:pt>
                <c:pt idx="33">
                  <c:v>5.4050000000000001E-2</c:v>
                </c:pt>
                <c:pt idx="34">
                  <c:v>5.4050000000000001E-2</c:v>
                </c:pt>
                <c:pt idx="35">
                  <c:v>5.8009999999999999E-2</c:v>
                </c:pt>
                <c:pt idx="36">
                  <c:v>6.0949999999999997E-2</c:v>
                </c:pt>
                <c:pt idx="37">
                  <c:v>5.5919999999999997E-2</c:v>
                </c:pt>
                <c:pt idx="38">
                  <c:v>5.0349999999999999E-2</c:v>
                </c:pt>
                <c:pt idx="39">
                  <c:v>4.7289999999999999E-2</c:v>
                </c:pt>
                <c:pt idx="40">
                  <c:v>4.4679999999999997E-2</c:v>
                </c:pt>
                <c:pt idx="41">
                  <c:v>4.2070000000000003E-2</c:v>
                </c:pt>
                <c:pt idx="42">
                  <c:v>4.054E-2</c:v>
                </c:pt>
                <c:pt idx="43">
                  <c:v>4.054E-2</c:v>
                </c:pt>
                <c:pt idx="44">
                  <c:v>4.054E-2</c:v>
                </c:pt>
                <c:pt idx="45">
                  <c:v>3.4090000000000002E-2</c:v>
                </c:pt>
                <c:pt idx="46">
                  <c:v>2.528E-2</c:v>
                </c:pt>
                <c:pt idx="47">
                  <c:v>3.5619999999999999E-2</c:v>
                </c:pt>
                <c:pt idx="48">
                  <c:v>1.968E-2</c:v>
                </c:pt>
                <c:pt idx="49">
                  <c:v>3.5979999999999998E-2</c:v>
                </c:pt>
                <c:pt idx="50">
                  <c:v>4.5510000000000002E-2</c:v>
                </c:pt>
                <c:pt idx="51">
                  <c:v>5.518E-2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AF-42B6-82E6-C3F7C75E8D10}"/>
            </c:ext>
          </c:extLst>
        </c:ser>
        <c:ser>
          <c:idx val="0"/>
          <c:order val="6"/>
          <c:tx>
            <c:strRef>
              <c:f>Germany!$I$62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Germany!$B$64:$B$115</c:f>
              <c:numCache>
                <c:formatCode>General</c:formatCode>
                <c:ptCount val="52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</c:numCache>
            </c:numRef>
          </c:cat>
          <c:val>
            <c:numRef>
              <c:f>Germany!$I$64:$I$115</c:f>
              <c:numCache>
                <c:formatCode>0%</c:formatCode>
                <c:ptCount val="52"/>
                <c:pt idx="0">
                  <c:v>0.17567999999999995</c:v>
                </c:pt>
                <c:pt idx="1">
                  <c:v>0.16000999999999999</c:v>
                </c:pt>
                <c:pt idx="2">
                  <c:v>0.14961999999999998</c:v>
                </c:pt>
                <c:pt idx="3">
                  <c:v>0.15314000000000005</c:v>
                </c:pt>
                <c:pt idx="4">
                  <c:v>0.15666999999999998</c:v>
                </c:pt>
                <c:pt idx="5">
                  <c:v>0.16020000000000001</c:v>
                </c:pt>
                <c:pt idx="6">
                  <c:v>0.15825999999999996</c:v>
                </c:pt>
                <c:pt idx="7">
                  <c:v>0.14944999999999997</c:v>
                </c:pt>
                <c:pt idx="8">
                  <c:v>0.14063000000000003</c:v>
                </c:pt>
                <c:pt idx="9">
                  <c:v>0.13844999999999996</c:v>
                </c:pt>
                <c:pt idx="10">
                  <c:v>0.14727000000000001</c:v>
                </c:pt>
                <c:pt idx="11">
                  <c:v>0.15608</c:v>
                </c:pt>
                <c:pt idx="12">
                  <c:v>0.16490000000000005</c:v>
                </c:pt>
                <c:pt idx="13">
                  <c:v>0.17371000000000003</c:v>
                </c:pt>
                <c:pt idx="14">
                  <c:v>0.16883000000000004</c:v>
                </c:pt>
                <c:pt idx="15">
                  <c:v>0.16000999999999999</c:v>
                </c:pt>
                <c:pt idx="16">
                  <c:v>0.1512</c:v>
                </c:pt>
                <c:pt idx="17">
                  <c:v>0.12526000000000004</c:v>
                </c:pt>
                <c:pt idx="18">
                  <c:v>9.2350000000000043E-2</c:v>
                </c:pt>
                <c:pt idx="19">
                  <c:v>8.2779999999999965E-2</c:v>
                </c:pt>
                <c:pt idx="20">
                  <c:v>7.9259999999999997E-2</c:v>
                </c:pt>
                <c:pt idx="21">
                  <c:v>7.5729999999999964E-2</c:v>
                </c:pt>
                <c:pt idx="22">
                  <c:v>7.2209999999999996E-2</c:v>
                </c:pt>
                <c:pt idx="23">
                  <c:v>0.15871999999999997</c:v>
                </c:pt>
                <c:pt idx="24">
                  <c:v>0.17567999999999995</c:v>
                </c:pt>
                <c:pt idx="25">
                  <c:v>0.17567999999999995</c:v>
                </c:pt>
                <c:pt idx="26">
                  <c:v>0.18169999999999997</c:v>
                </c:pt>
                <c:pt idx="27">
                  <c:v>0.19162000000000001</c:v>
                </c:pt>
                <c:pt idx="28">
                  <c:v>0.19833999999999996</c:v>
                </c:pt>
                <c:pt idx="29">
                  <c:v>0.20504999999999995</c:v>
                </c:pt>
                <c:pt idx="30">
                  <c:v>0.20021999999999995</c:v>
                </c:pt>
                <c:pt idx="31">
                  <c:v>0.18994</c:v>
                </c:pt>
                <c:pt idx="32">
                  <c:v>0.17964999999999998</c:v>
                </c:pt>
                <c:pt idx="33">
                  <c:v>0.17927999999999999</c:v>
                </c:pt>
                <c:pt idx="34">
                  <c:v>0.18515999999999999</c:v>
                </c:pt>
                <c:pt idx="35">
                  <c:v>0.18708000000000002</c:v>
                </c:pt>
                <c:pt idx="36">
                  <c:v>0.18037000000000003</c:v>
                </c:pt>
                <c:pt idx="37">
                  <c:v>0.17364999999999997</c:v>
                </c:pt>
                <c:pt idx="38">
                  <c:v>0.20452000000000004</c:v>
                </c:pt>
                <c:pt idx="39">
                  <c:v>0.20043</c:v>
                </c:pt>
                <c:pt idx="40">
                  <c:v>0.18737000000000004</c:v>
                </c:pt>
                <c:pt idx="41">
                  <c:v>0.17430999999999996</c:v>
                </c:pt>
                <c:pt idx="42">
                  <c:v>0.16527000000000003</c:v>
                </c:pt>
                <c:pt idx="43">
                  <c:v>0.16191999999999995</c:v>
                </c:pt>
                <c:pt idx="44">
                  <c:v>0.15856000000000003</c:v>
                </c:pt>
                <c:pt idx="45">
                  <c:v>0.18345999999999996</c:v>
                </c:pt>
                <c:pt idx="46">
                  <c:v>0.21870999999999996</c:v>
                </c:pt>
                <c:pt idx="47">
                  <c:v>0.23480999999999996</c:v>
                </c:pt>
                <c:pt idx="48">
                  <c:v>0.18137999999999999</c:v>
                </c:pt>
                <c:pt idx="49">
                  <c:v>0.13560000000000005</c:v>
                </c:pt>
                <c:pt idx="50">
                  <c:v>0.12775999999999998</c:v>
                </c:pt>
                <c:pt idx="51">
                  <c:v>0.11907999999999996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AF-42B6-82E6-C3F7C75E8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95983"/>
        <c:axId val="1494614095"/>
      </c:areaChart>
      <c:catAx>
        <c:axId val="115769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614095"/>
        <c:crosses val="autoZero"/>
        <c:auto val="1"/>
        <c:lblAlgn val="ctr"/>
        <c:lblOffset val="100"/>
        <c:noMultiLvlLbl val="0"/>
      </c:catAx>
      <c:valAx>
        <c:axId val="1494614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69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678180</xdr:colOff>
      <xdr:row>5</xdr:row>
      <xdr:rowOff>60960</xdr:rowOff>
    </xdr:from>
    <xdr:to>
      <xdr:col>10</xdr:col>
      <xdr:colOff>67589</xdr:colOff>
      <xdr:row>36</xdr:row>
      <xdr:rowOff>128764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2CD9AC48-9C4D-4127-90CD-1C4EFA9C7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180" y="1051560"/>
          <a:ext cx="7923809" cy="620952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707572</xdr:colOff>
      <xdr:row>92</xdr:row>
      <xdr:rowOff>108857</xdr:rowOff>
    </xdr:from>
    <xdr:to>
      <xdr:col>19</xdr:col>
      <xdr:colOff>359229</xdr:colOff>
      <xdr:row>115</xdr:row>
      <xdr:rowOff>157842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50B5F9-70B2-434B-A6CA-9788A00C7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446314</xdr:colOff>
      <xdr:row>67</xdr:row>
      <xdr:rowOff>76200</xdr:rowOff>
    </xdr:from>
    <xdr:to>
      <xdr:col>19</xdr:col>
      <xdr:colOff>97971</xdr:colOff>
      <xdr:row>89</xdr:row>
      <xdr:rowOff>125185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65B5DF0-1CB1-4AE7-AE20-C4BD76E66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42</xdr:row>
      <xdr:rowOff>85725</xdr:rowOff>
    </xdr:from>
    <xdr:to>
      <xdr:col>17</xdr:col>
      <xdr:colOff>691243</xdr:colOff>
      <xdr:row>64</xdr:row>
      <xdr:rowOff>44903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58645DE-6B77-4820-907C-A75A22A3C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337458</xdr:colOff>
      <xdr:row>46</xdr:row>
      <xdr:rowOff>174171</xdr:rowOff>
    </xdr:from>
    <xdr:to>
      <xdr:col>18</xdr:col>
      <xdr:colOff>838201</xdr:colOff>
      <xdr:row>69</xdr:row>
      <xdr:rowOff>27213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7541975-4C4D-4E0E-9ED4-CE9BD586A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664028</xdr:colOff>
      <xdr:row>77</xdr:row>
      <xdr:rowOff>21771</xdr:rowOff>
    </xdr:from>
    <xdr:to>
      <xdr:col>19</xdr:col>
      <xdr:colOff>315685</xdr:colOff>
      <xdr:row>99</xdr:row>
      <xdr:rowOff>70756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9DC41D8-C876-4340-B7B6-BDFA21182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435429</xdr:colOff>
      <xdr:row>78</xdr:row>
      <xdr:rowOff>141514</xdr:rowOff>
    </xdr:from>
    <xdr:to>
      <xdr:col>19</xdr:col>
      <xdr:colOff>87086</xdr:colOff>
      <xdr:row>100</xdr:row>
      <xdr:rowOff>190499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241A07-3E1D-4011-A9B8-03167F6C4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56</xdr:row>
      <xdr:rowOff>0</xdr:rowOff>
    </xdr:from>
    <xdr:to>
      <xdr:col>19</xdr:col>
      <xdr:colOff>500743</xdr:colOff>
      <xdr:row>78</xdr:row>
      <xdr:rowOff>48985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BB9C34-12DC-41E9-B3BF-CD85902AA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69</xdr:row>
      <xdr:rowOff>0</xdr:rowOff>
    </xdr:from>
    <xdr:to>
      <xdr:col>19</xdr:col>
      <xdr:colOff>500743</xdr:colOff>
      <xdr:row>91</xdr:row>
      <xdr:rowOff>48985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28D49B1-68C2-470F-82DF-0FBCD147E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37</xdr:row>
      <xdr:rowOff>0</xdr:rowOff>
    </xdr:from>
    <xdr:to>
      <xdr:col>19</xdr:col>
      <xdr:colOff>443593</xdr:colOff>
      <xdr:row>58</xdr:row>
      <xdr:rowOff>159203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BC48C71-37BC-4D87-9D8B-0106949AC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674913</xdr:colOff>
      <xdr:row>46</xdr:row>
      <xdr:rowOff>43543</xdr:rowOff>
    </xdr:from>
    <xdr:to>
      <xdr:col>20</xdr:col>
      <xdr:colOff>326571</xdr:colOff>
      <xdr:row>68</xdr:row>
      <xdr:rowOff>92528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A05D289-5D8A-483D-985A-213316F14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478971</xdr:colOff>
      <xdr:row>104</xdr:row>
      <xdr:rowOff>103413</xdr:rowOff>
    </xdr:from>
    <xdr:to>
      <xdr:col>21</xdr:col>
      <xdr:colOff>130627</xdr:colOff>
      <xdr:row>127</xdr:row>
      <xdr:rowOff>152398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05222B1-64E3-422F-8970-4D7139570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297758</xdr:colOff>
      <xdr:row>43</xdr:row>
      <xdr:rowOff>152399</xdr:rowOff>
    </xdr:from>
    <xdr:to>
      <xdr:col>20</xdr:col>
      <xdr:colOff>780572</xdr:colOff>
      <xdr:row>65</xdr:row>
      <xdr:rowOff>173209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ABABC86-7601-46CD-9D77-98EA38D31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77</xdr:row>
      <xdr:rowOff>13855</xdr:rowOff>
    </xdr:from>
    <xdr:to>
      <xdr:col>19</xdr:col>
      <xdr:colOff>413541</xdr:colOff>
      <xdr:row>99</xdr:row>
      <xdr:rowOff>78208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E613F0A-B55F-43BB-A3B4-C0C09103A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473850</xdr:colOff>
      <xdr:row>20</xdr:row>
      <xdr:rowOff>76840</xdr:rowOff>
    </xdr:from>
    <xdr:to>
      <xdr:col>19</xdr:col>
      <xdr:colOff>105015</xdr:colOff>
      <xdr:row>43</xdr:row>
      <xdr:rowOff>96370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2C2A0FF-19D1-4892-A842-6F0C9C650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391885</xdr:colOff>
      <xdr:row>104</xdr:row>
      <xdr:rowOff>97972</xdr:rowOff>
    </xdr:from>
    <xdr:to>
      <xdr:col>21</xdr:col>
      <xdr:colOff>816427</xdr:colOff>
      <xdr:row>127</xdr:row>
      <xdr:rowOff>65314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252B811-E775-469F-BEB7-5A9384FF8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90</xdr:row>
      <xdr:rowOff>0</xdr:rowOff>
    </xdr:from>
    <xdr:to>
      <xdr:col>19</xdr:col>
      <xdr:colOff>500743</xdr:colOff>
      <xdr:row>112</xdr:row>
      <xdr:rowOff>48985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75D2034-55C6-48F7-8E4C-7C98ED7EB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239486</xdr:colOff>
      <xdr:row>86</xdr:row>
      <xdr:rowOff>185056</xdr:rowOff>
    </xdr:from>
    <xdr:to>
      <xdr:col>18</xdr:col>
      <xdr:colOff>740229</xdr:colOff>
      <xdr:row>110</xdr:row>
      <xdr:rowOff>38099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98645A5-987A-4BC4-A913-FE817585B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734290</xdr:colOff>
      <xdr:row>96</xdr:row>
      <xdr:rowOff>180110</xdr:rowOff>
    </xdr:from>
    <xdr:to>
      <xdr:col>19</xdr:col>
      <xdr:colOff>306778</xdr:colOff>
      <xdr:row>120</xdr:row>
      <xdr:rowOff>80654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4F408F2-0243-4EC4-947F-094913BA8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47</xdr:row>
      <xdr:rowOff>163286</xdr:rowOff>
    </xdr:from>
    <xdr:to>
      <xdr:col>19</xdr:col>
      <xdr:colOff>576943</xdr:colOff>
      <xdr:row>71</xdr:row>
      <xdr:rowOff>16328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1C90D9F-CADE-4F81-BFDF-A76218F5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478971</xdr:colOff>
      <xdr:row>55</xdr:row>
      <xdr:rowOff>152400</xdr:rowOff>
    </xdr:from>
    <xdr:to>
      <xdr:col>19</xdr:col>
      <xdr:colOff>130628</xdr:colOff>
      <xdr:row>80</xdr:row>
      <xdr:rowOff>5442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885B71C-E93E-477F-82E5-ACEBF88F5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8A783-9D11-456B-BD9D-4CB84C9CC98F}">
  <dimension ref="A1:EK62"/>
  <sheetViews>
    <sheetView tabSelected="1"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.6"/>
  <cols>
    <col min="2" max="16384" width="11.19921875" style="17"/>
  </cols>
  <sheetData>
    <row r="1" spans="1:141" customFormat="1">
      <c r="A1" t="s">
        <v>1</v>
      </c>
      <c r="B1" s="63" t="s">
        <v>0</v>
      </c>
      <c r="C1" s="63"/>
      <c r="D1" s="63"/>
      <c r="E1" s="63"/>
      <c r="F1" s="63"/>
      <c r="G1" s="63"/>
      <c r="H1" s="63"/>
      <c r="I1" s="63" t="s">
        <v>9</v>
      </c>
      <c r="J1" s="63"/>
      <c r="K1" s="63"/>
      <c r="L1" s="63"/>
      <c r="M1" s="63"/>
      <c r="N1" s="63"/>
      <c r="O1" s="63"/>
      <c r="P1" s="63" t="s">
        <v>37</v>
      </c>
      <c r="Q1" s="63"/>
      <c r="R1" s="63"/>
      <c r="S1" s="63"/>
      <c r="T1" s="63"/>
      <c r="U1" s="63"/>
      <c r="V1" s="63"/>
      <c r="W1" s="63" t="s">
        <v>11</v>
      </c>
      <c r="X1" s="63"/>
      <c r="Y1" s="63"/>
      <c r="Z1" s="63"/>
      <c r="AA1" s="63"/>
      <c r="AB1" s="63"/>
      <c r="AC1" s="63"/>
      <c r="AD1" s="63" t="s">
        <v>12</v>
      </c>
      <c r="AE1" s="63"/>
      <c r="AF1" s="63"/>
      <c r="AG1" s="63"/>
      <c r="AH1" s="63"/>
      <c r="AI1" s="63"/>
      <c r="AJ1" s="63"/>
      <c r="AK1" s="63" t="s">
        <v>14</v>
      </c>
      <c r="AL1" s="63"/>
      <c r="AM1" s="63"/>
      <c r="AN1" s="63"/>
      <c r="AO1" s="63"/>
      <c r="AP1" s="63"/>
      <c r="AQ1" s="63"/>
      <c r="AR1" s="63" t="s">
        <v>13</v>
      </c>
      <c r="AS1" s="63"/>
      <c r="AT1" s="63"/>
      <c r="AU1" s="63"/>
      <c r="AV1" s="63"/>
      <c r="AW1" s="63"/>
      <c r="AX1" s="63"/>
      <c r="AY1" s="63" t="s">
        <v>15</v>
      </c>
      <c r="AZ1" s="63"/>
      <c r="BA1" s="63"/>
      <c r="BB1" s="63"/>
      <c r="BC1" s="63"/>
      <c r="BD1" s="63"/>
      <c r="BE1" s="63"/>
      <c r="BF1" s="63" t="s">
        <v>18</v>
      </c>
      <c r="BG1" s="63"/>
      <c r="BH1" s="63"/>
      <c r="BI1" s="63"/>
      <c r="BJ1" s="63"/>
      <c r="BK1" s="63"/>
      <c r="BL1" s="63"/>
      <c r="BM1" s="63" t="s">
        <v>17</v>
      </c>
      <c r="BN1" s="63"/>
      <c r="BO1" s="63"/>
      <c r="BP1" s="63"/>
      <c r="BQ1" s="63"/>
      <c r="BR1" s="63"/>
      <c r="BS1" s="63"/>
      <c r="BT1" s="63" t="s">
        <v>16</v>
      </c>
      <c r="BU1" s="63"/>
      <c r="BV1" s="63"/>
      <c r="BW1" s="63"/>
      <c r="BX1" s="63"/>
      <c r="BY1" s="63"/>
      <c r="BZ1" s="63"/>
      <c r="CA1" s="63" t="s">
        <v>19</v>
      </c>
      <c r="CB1" s="63"/>
      <c r="CC1" s="63"/>
      <c r="CD1" s="63"/>
      <c r="CE1" s="63"/>
      <c r="CF1" s="63"/>
      <c r="CG1" s="63"/>
      <c r="CH1" s="63" t="s">
        <v>20</v>
      </c>
      <c r="CI1" s="63"/>
      <c r="CJ1" s="63"/>
      <c r="CK1" s="63"/>
      <c r="CL1" s="63"/>
      <c r="CM1" s="63"/>
      <c r="CN1" s="63"/>
      <c r="CO1" s="63" t="s">
        <v>21</v>
      </c>
      <c r="CP1" s="63"/>
      <c r="CQ1" s="63"/>
      <c r="CR1" s="63"/>
      <c r="CS1" s="63"/>
      <c r="CT1" s="63"/>
      <c r="CU1" s="63"/>
      <c r="CV1" s="63" t="s">
        <v>23</v>
      </c>
      <c r="CW1" s="63"/>
      <c r="CX1" s="63"/>
      <c r="CY1" s="63"/>
      <c r="CZ1" s="63"/>
      <c r="DA1" s="63"/>
      <c r="DB1" s="63"/>
      <c r="DC1" s="63" t="s">
        <v>24</v>
      </c>
      <c r="DD1" s="63"/>
      <c r="DE1" s="63"/>
      <c r="DF1" s="63"/>
      <c r="DG1" s="63"/>
      <c r="DH1" s="63"/>
      <c r="DI1" s="63"/>
      <c r="DJ1" s="63" t="s">
        <v>25</v>
      </c>
      <c r="DK1" s="63"/>
      <c r="DL1" s="63"/>
      <c r="DM1" s="63"/>
      <c r="DN1" s="63"/>
      <c r="DO1" s="63"/>
      <c r="DP1" s="63"/>
      <c r="DQ1" s="63" t="s">
        <v>28</v>
      </c>
      <c r="DR1" s="63"/>
      <c r="DS1" s="63"/>
      <c r="DT1" s="63"/>
      <c r="DU1" s="63"/>
      <c r="DV1" s="63"/>
      <c r="DW1" s="63"/>
      <c r="DX1" s="63" t="s">
        <v>327</v>
      </c>
      <c r="DY1" s="63"/>
      <c r="DZ1" s="63"/>
      <c r="EA1" s="63"/>
      <c r="EB1" s="63"/>
      <c r="EC1" s="63"/>
      <c r="ED1" s="63"/>
      <c r="EE1" s="63" t="s">
        <v>36</v>
      </c>
      <c r="EF1" s="63"/>
      <c r="EG1" s="63"/>
      <c r="EH1" s="63"/>
      <c r="EI1" s="63"/>
      <c r="EJ1" s="63"/>
      <c r="EK1" s="63"/>
    </row>
    <row r="2" spans="1:141" customFormat="1">
      <c r="A2" t="str">
        <f>World!B67</f>
        <v>Year</v>
      </c>
      <c r="B2" t="str">
        <f>World!C67</f>
        <v>Others</v>
      </c>
      <c r="C2" t="str">
        <f>World!D67</f>
        <v>ConDur</v>
      </c>
      <c r="D2" t="str">
        <f>World!E67</f>
        <v>EE</v>
      </c>
      <c r="E2" t="str">
        <f>World!F67</f>
        <v>M&amp;E</v>
      </c>
      <c r="F2" t="str">
        <f>World!G67</f>
        <v>C&amp;P</v>
      </c>
      <c r="G2" t="str">
        <f>World!H67</f>
        <v>Trans</v>
      </c>
      <c r="H2" t="str">
        <f>World!I67</f>
        <v>B&amp;C</v>
      </c>
      <c r="I2" t="str">
        <f>Argentina!C23</f>
        <v>B&amp;C</v>
      </c>
      <c r="J2" t="str">
        <f>Argentina!D23</f>
        <v>Trans</v>
      </c>
      <c r="K2" t="str">
        <f>Argentina!E23</f>
        <v>C&amp;P</v>
      </c>
      <c r="L2" t="str">
        <f>Argentina!F23</f>
        <v>M&amp;E</v>
      </c>
      <c r="M2" t="str">
        <f>Argentina!G23</f>
        <v>EE</v>
      </c>
      <c r="N2" t="str">
        <f>Argentina!H23</f>
        <v>ConDur</v>
      </c>
      <c r="O2" t="str">
        <f>Argentina!I23</f>
        <v>Others</v>
      </c>
      <c r="P2" t="str">
        <f>Australia!C99</f>
        <v>B&amp;C</v>
      </c>
      <c r="Q2" t="str">
        <f>Australia!D99</f>
        <v>Trans</v>
      </c>
      <c r="R2" t="str">
        <f>Australia!E99</f>
        <v>C&amp;P</v>
      </c>
      <c r="S2" t="str">
        <f>Australia!F99</f>
        <v>M&amp;E</v>
      </c>
      <c r="T2" t="str">
        <f>Australia!G99</f>
        <v>EE</v>
      </c>
      <c r="U2" t="str">
        <f>Australia!H99</f>
        <v>ConDur</v>
      </c>
      <c r="V2" t="str">
        <f>Australia!I99</f>
        <v>Others</v>
      </c>
      <c r="W2" t="str">
        <f>Austria!C90</f>
        <v>B&amp;C</v>
      </c>
      <c r="X2" t="str">
        <f>Austria!D90</f>
        <v>Trans</v>
      </c>
      <c r="Y2" t="str">
        <f>Austria!E90</f>
        <v>C&amp;P</v>
      </c>
      <c r="Z2" t="str">
        <f>Austria!F90</f>
        <v>M&amp;E</v>
      </c>
      <c r="AA2" t="str">
        <f>Austria!G90</f>
        <v>EE</v>
      </c>
      <c r="AB2" t="str">
        <f>Austria!H90</f>
        <v>ConDur</v>
      </c>
      <c r="AC2" t="str">
        <f>Austria!I90</f>
        <v>Others</v>
      </c>
      <c r="AD2" t="str">
        <f>Belgium!C90</f>
        <v>B&amp;C</v>
      </c>
      <c r="AE2" t="str">
        <f>Belgium!D90</f>
        <v>Trans</v>
      </c>
      <c r="AF2" t="str">
        <f>Belgium!E90</f>
        <v>C&amp;P</v>
      </c>
      <c r="AG2" t="str">
        <f>Belgium!F90</f>
        <v>M&amp;E</v>
      </c>
      <c r="AH2" t="str">
        <f>Belgium!G90</f>
        <v>EE</v>
      </c>
      <c r="AI2" t="str">
        <f>Belgium!H90</f>
        <v>ConDur</v>
      </c>
      <c r="AJ2" t="str">
        <f>Belgium!I90</f>
        <v>Others</v>
      </c>
      <c r="AK2" t="str">
        <f>Brazil!C67</f>
        <v>B&amp;C</v>
      </c>
      <c r="AL2" t="str">
        <f>Brazil!D67</f>
        <v>Trans</v>
      </c>
      <c r="AM2" t="str">
        <f>Brazil!E67</f>
        <v>C&amp;P</v>
      </c>
      <c r="AN2" t="str">
        <f>Brazil!F67</f>
        <v>M&amp;E</v>
      </c>
      <c r="AO2" t="str">
        <f>Brazil!G67</f>
        <v>EE</v>
      </c>
      <c r="AP2" t="str">
        <f>Brazil!H67</f>
        <v>ConDur</v>
      </c>
      <c r="AQ2" t="str">
        <f>Brazil!I67</f>
        <v>Others</v>
      </c>
      <c r="AR2" t="str">
        <f>China!C46</f>
        <v>B&amp;C</v>
      </c>
      <c r="AS2" t="str">
        <f>China!D46</f>
        <v>Trans</v>
      </c>
      <c r="AT2" t="str">
        <f>China!E46</f>
        <v>C&amp;P</v>
      </c>
      <c r="AU2" t="str">
        <f>China!F46</f>
        <v>M&amp;E</v>
      </c>
      <c r="AV2" t="str">
        <f>China!G46</f>
        <v>EE</v>
      </c>
      <c r="AW2" t="str">
        <f>China!H46</f>
        <v>ConDur</v>
      </c>
      <c r="AX2" t="str">
        <f>China!I46</f>
        <v>Others</v>
      </c>
      <c r="AY2" t="str">
        <f>France!C56</f>
        <v>B&amp;C</v>
      </c>
      <c r="AZ2" t="str">
        <f>France!D56</f>
        <v>Trans</v>
      </c>
      <c r="BA2" t="str">
        <f>France!E56</f>
        <v>C&amp;P</v>
      </c>
      <c r="BB2" t="str">
        <f>France!F56</f>
        <v>M&amp;E</v>
      </c>
      <c r="BC2" t="str">
        <f>France!G56</f>
        <v>EE</v>
      </c>
      <c r="BD2" t="str">
        <f>France!H56</f>
        <v>ConDur</v>
      </c>
      <c r="BE2" t="str">
        <f>France!I56</f>
        <v>Others</v>
      </c>
      <c r="BF2" t="str">
        <f>Germany!C62</f>
        <v>B&amp;C</v>
      </c>
      <c r="BG2" t="str">
        <f>Germany!D62</f>
        <v>Trans</v>
      </c>
      <c r="BH2" t="str">
        <f>Germany!E62</f>
        <v>C&amp;P</v>
      </c>
      <c r="BI2" t="str">
        <f>Germany!F62</f>
        <v>M&amp;E</v>
      </c>
      <c r="BJ2" t="str">
        <f>Germany!G62</f>
        <v>EE</v>
      </c>
      <c r="BK2" t="str">
        <f>Germany!H62</f>
        <v>ConDur</v>
      </c>
      <c r="BL2" t="str">
        <f>Germany!I62</f>
        <v>Others</v>
      </c>
      <c r="BM2" t="str">
        <f>India!C67</f>
        <v>B&amp;C</v>
      </c>
      <c r="BN2" t="str">
        <f>India!D67</f>
        <v>Trans</v>
      </c>
      <c r="BO2" t="str">
        <f>India!E67</f>
        <v>C&amp;P</v>
      </c>
      <c r="BP2" t="str">
        <f>India!F67</f>
        <v>M&amp;E</v>
      </c>
      <c r="BQ2" t="str">
        <f>India!G67</f>
        <v>EE</v>
      </c>
      <c r="BR2" t="str">
        <f>India!H67</f>
        <v>ConDur</v>
      </c>
      <c r="BS2" t="str">
        <f>India!I67</f>
        <v>Others</v>
      </c>
      <c r="BT2" s="52" t="str">
        <f>Italy!C43</f>
        <v>B&amp;C</v>
      </c>
      <c r="BU2" s="52" t="str">
        <f>Italy!D43</f>
        <v>Trans</v>
      </c>
      <c r="BV2" s="52" t="str">
        <f>Italy!E43</f>
        <v>C&amp;P</v>
      </c>
      <c r="BW2" s="52" t="str">
        <f>Italy!F43</f>
        <v>M&amp;E</v>
      </c>
      <c r="BX2" s="52" t="str">
        <f>Italy!G43</f>
        <v>EE</v>
      </c>
      <c r="BY2" s="52" t="str">
        <f>Italy!H43</f>
        <v>ConDur</v>
      </c>
      <c r="BZ2" s="52" t="str">
        <f>Italy!I43</f>
        <v>Others</v>
      </c>
      <c r="CA2" s="52" t="str">
        <f>Japan!C47</f>
        <v>B&amp;C</v>
      </c>
      <c r="CB2" s="52" t="str">
        <f>Japan!D47</f>
        <v>Trans</v>
      </c>
      <c r="CC2" s="52" t="str">
        <f>Japan!E47</f>
        <v>C&amp;P</v>
      </c>
      <c r="CD2" s="52" t="str">
        <f>Japan!F47</f>
        <v>M&amp;E</v>
      </c>
      <c r="CE2" s="52" t="str">
        <f>Japan!G47</f>
        <v>EE</v>
      </c>
      <c r="CF2" s="52" t="str">
        <f>Japan!H47</f>
        <v>ConDur</v>
      </c>
      <c r="CG2" s="52" t="str">
        <f>Japan!I47</f>
        <v>Others</v>
      </c>
      <c r="CH2" s="52" t="str">
        <f>Netherlands!C79</f>
        <v>B&amp;C</v>
      </c>
      <c r="CI2" s="52" t="str">
        <f>Netherlands!D79</f>
        <v>Trans</v>
      </c>
      <c r="CJ2" s="52" t="str">
        <f>Netherlands!E79</f>
        <v>C&amp;P</v>
      </c>
      <c r="CK2" s="52" t="str">
        <f>Netherlands!F79</f>
        <v>M&amp;E</v>
      </c>
      <c r="CL2" s="52" t="str">
        <f>Netherlands!G79</f>
        <v>EE</v>
      </c>
      <c r="CM2" s="52" t="str">
        <f>Netherlands!H79</f>
        <v>ConDur</v>
      </c>
      <c r="CN2" s="52" t="str">
        <f>Netherlands!I79</f>
        <v>Others</v>
      </c>
      <c r="CO2" s="52" t="str">
        <f>Norway!C79</f>
        <v>B&amp;C</v>
      </c>
      <c r="CP2" s="52" t="str">
        <f>Norway!D79</f>
        <v>Trans</v>
      </c>
      <c r="CQ2" s="52" t="str">
        <f>Norway!E79</f>
        <v>C&amp;P</v>
      </c>
      <c r="CR2" s="52" t="str">
        <f>Norway!F79</f>
        <v>M&amp;E</v>
      </c>
      <c r="CS2" s="52" t="str">
        <f>Norway!G79</f>
        <v>EE</v>
      </c>
      <c r="CT2" s="52" t="str">
        <f>Norway!H79</f>
        <v>ConDur</v>
      </c>
      <c r="CU2" s="52" t="str">
        <f>Norway!I79</f>
        <v>Others</v>
      </c>
      <c r="CV2" s="19" t="str">
        <f>Russia!C54</f>
        <v>B&amp;C</v>
      </c>
      <c r="CW2" s="19" t="str">
        <f>Russia!D54</f>
        <v>Trans</v>
      </c>
      <c r="CX2" s="19" t="str">
        <f>Russia!E54</f>
        <v>C&amp;P</v>
      </c>
      <c r="CY2" s="19" t="str">
        <f>Russia!F54</f>
        <v>M&amp;E</v>
      </c>
      <c r="CZ2" s="19" t="str">
        <f>Russia!G54</f>
        <v>EE</v>
      </c>
      <c r="DA2" s="19" t="str">
        <f>Russia!H54</f>
        <v>ConDur</v>
      </c>
      <c r="DB2" s="19" t="str">
        <f>Russia!I54</f>
        <v>Others</v>
      </c>
      <c r="DC2" s="52" t="str">
        <f>'South Africa'!C67</f>
        <v>B&amp;C</v>
      </c>
      <c r="DD2" s="52" t="str">
        <f>'South Africa'!D67</f>
        <v>Trans</v>
      </c>
      <c r="DE2" s="52" t="str">
        <f>'South Africa'!E67</f>
        <v>C&amp;P</v>
      </c>
      <c r="DF2" s="52" t="str">
        <f>'South Africa'!F67</f>
        <v>M&amp;E</v>
      </c>
      <c r="DG2" s="52" t="str">
        <f>'South Africa'!G67</f>
        <v>EE</v>
      </c>
      <c r="DH2" s="52" t="str">
        <f>'South Africa'!H67</f>
        <v>ConDur</v>
      </c>
      <c r="DI2" s="52" t="str">
        <f>'South Africa'!I67</f>
        <v>Others</v>
      </c>
      <c r="DJ2" s="52" t="str">
        <f>Spain!C36</f>
        <v>B&amp;C</v>
      </c>
      <c r="DK2" s="52" t="str">
        <f>Spain!D36</f>
        <v>Trans</v>
      </c>
      <c r="DL2" s="52" t="str">
        <f>Spain!E36</f>
        <v>C&amp;P</v>
      </c>
      <c r="DM2" s="52" t="str">
        <f>Spain!F36</f>
        <v>M&amp;E</v>
      </c>
      <c r="DN2" s="52" t="str">
        <f>Spain!G36</f>
        <v>EE</v>
      </c>
      <c r="DO2" s="52" t="str">
        <f>Spain!H36</f>
        <v>ConDur</v>
      </c>
      <c r="DP2" s="52" t="str">
        <f>Spain!I36</f>
        <v>Others</v>
      </c>
      <c r="DQ2" s="52" t="str">
        <f>Switzerland!C46</f>
        <v>B&amp;C</v>
      </c>
      <c r="DR2" s="52" t="str">
        <f>Switzerland!D46</f>
        <v>Trans</v>
      </c>
      <c r="DS2" s="52" t="str">
        <f>Switzerland!E46</f>
        <v>C&amp;P</v>
      </c>
      <c r="DT2" s="52" t="str">
        <f>Switzerland!F46</f>
        <v>M&amp;E</v>
      </c>
      <c r="DU2" s="52" t="str">
        <f>Switzerland!G46</f>
        <v>EE</v>
      </c>
      <c r="DV2" s="52" t="str">
        <f>Switzerland!H46</f>
        <v>ConDur</v>
      </c>
      <c r="DW2" s="52" t="str">
        <f>Switzerland!I46</f>
        <v>Others</v>
      </c>
      <c r="DX2" s="52" t="str">
        <f>U.K.!C45</f>
        <v>B&amp;C</v>
      </c>
      <c r="DY2" s="52" t="str">
        <f>U.K.!D45</f>
        <v>Trans</v>
      </c>
      <c r="DZ2" s="52" t="str">
        <f>U.K.!E45</f>
        <v>C&amp;P</v>
      </c>
      <c r="EA2" s="52" t="str">
        <f>U.K.!F45</f>
        <v>M&amp;E</v>
      </c>
      <c r="EB2" s="52" t="str">
        <f>U.K.!G45</f>
        <v>EE</v>
      </c>
      <c r="EC2" s="52" t="str">
        <f>U.K.!H45</f>
        <v>ConDur</v>
      </c>
      <c r="ED2" s="52" t="str">
        <f>U.K.!I45</f>
        <v>Others</v>
      </c>
      <c r="EE2" s="52" t="str">
        <f>U.S.!C62</f>
        <v>B&amp;C</v>
      </c>
      <c r="EF2" s="52" t="str">
        <f>U.S.!D62</f>
        <v>Trans</v>
      </c>
      <c r="EG2" s="52" t="str">
        <f>U.S.!E62</f>
        <v>C&amp;P</v>
      </c>
      <c r="EH2" s="52" t="str">
        <f>U.S.!F62</f>
        <v>M&amp;E</v>
      </c>
      <c r="EI2" s="52" t="str">
        <f>U.S.!G62</f>
        <v>EE</v>
      </c>
      <c r="EJ2" s="52" t="str">
        <f>U.S.!H62</f>
        <v>ConDur</v>
      </c>
      <c r="EK2" s="52" t="str">
        <f>U.S.!I62</f>
        <v>Others</v>
      </c>
    </row>
    <row r="3" spans="1:141">
      <c r="A3">
        <f>World!B68</f>
        <v>1950</v>
      </c>
      <c r="B3" s="17">
        <f>World!C68</f>
        <v>0.11868000000000001</v>
      </c>
      <c r="C3" s="17">
        <f>World!D68</f>
        <v>0.11206000000000001</v>
      </c>
      <c r="D3" s="17">
        <f>World!E68</f>
        <v>0.12057</v>
      </c>
      <c r="E3" s="17">
        <f>World!F68</f>
        <v>8.5709999999999995E-2</v>
      </c>
      <c r="F3" s="17">
        <f>World!G68</f>
        <v>9.6490000000000006E-2</v>
      </c>
      <c r="G3" s="17">
        <f>World!H68</f>
        <v>0.23305000000000001</v>
      </c>
      <c r="H3" s="17">
        <f>World!I68</f>
        <v>0.23344000000000001</v>
      </c>
      <c r="BM3" s="17">
        <f>India!C68</f>
        <v>2.7690000000000003E-2</v>
      </c>
      <c r="BN3" s="17">
        <f>India!D68</f>
        <v>5.6139999999999989E-2</v>
      </c>
      <c r="BO3" s="17">
        <f>India!E68</f>
        <v>0.10326</v>
      </c>
      <c r="BP3" s="17">
        <f>India!F68</f>
        <v>0</v>
      </c>
      <c r="BQ3" s="17">
        <f>India!G68</f>
        <v>0.19663</v>
      </c>
      <c r="BR3" s="17">
        <f>India!H68</f>
        <v>0.52761999999999998</v>
      </c>
      <c r="BS3" s="17">
        <f>India!I68</f>
        <v>8.8659999999999961E-2</v>
      </c>
    </row>
    <row r="4" spans="1:141">
      <c r="A4">
        <f>World!B69</f>
        <v>1951</v>
      </c>
      <c r="B4" s="17">
        <f>World!C69</f>
        <v>0.12143000000000004</v>
      </c>
      <c r="C4" s="17">
        <f>World!D69</f>
        <v>0.11507000000000001</v>
      </c>
      <c r="D4" s="17">
        <f>World!E69</f>
        <v>0.12633</v>
      </c>
      <c r="E4" s="17">
        <f>World!F69</f>
        <v>8.8590000000000002E-2</v>
      </c>
      <c r="F4" s="17">
        <f>World!G69</f>
        <v>9.3609999999999999E-2</v>
      </c>
      <c r="G4" s="17">
        <f>World!H69</f>
        <v>0.23305000000000001</v>
      </c>
      <c r="H4" s="17">
        <f>World!I69</f>
        <v>0.22192000000000001</v>
      </c>
      <c r="BM4" s="17">
        <f>India!C69</f>
        <v>2.7690000000000003E-2</v>
      </c>
      <c r="BN4" s="17">
        <f>India!D69</f>
        <v>6.2360000000000006E-2</v>
      </c>
      <c r="BO4" s="17">
        <f>India!E69</f>
        <v>0.10351999999999999</v>
      </c>
      <c r="BP4" s="17">
        <f>India!F69</f>
        <v>0</v>
      </c>
      <c r="BQ4" s="17">
        <f>India!G69</f>
        <v>0.21477000000000004</v>
      </c>
      <c r="BR4" s="17">
        <f>India!H69</f>
        <v>0.503</v>
      </c>
      <c r="BS4" s="17">
        <f>India!I69</f>
        <v>8.8659999999999961E-2</v>
      </c>
    </row>
    <row r="5" spans="1:141">
      <c r="A5">
        <f>World!B70</f>
        <v>1952</v>
      </c>
      <c r="B5" s="17">
        <f>World!C70</f>
        <v>0.12431000000000003</v>
      </c>
      <c r="C5" s="17">
        <f>World!D70</f>
        <v>0.109</v>
      </c>
      <c r="D5" s="17">
        <f>World!E70</f>
        <v>0.12364</v>
      </c>
      <c r="E5" s="17">
        <f>World!F70</f>
        <v>9.0480000000000005E-2</v>
      </c>
      <c r="F5" s="17">
        <f>World!G70</f>
        <v>8.924E-2</v>
      </c>
      <c r="G5" s="17">
        <f>World!H70</f>
        <v>0.23554</v>
      </c>
      <c r="H5" s="17">
        <f>World!I70</f>
        <v>0.22778999999999999</v>
      </c>
      <c r="AK5" s="17">
        <f>Brazil!C68</f>
        <v>0.24207999999999999</v>
      </c>
      <c r="AL5" s="17">
        <f>Brazil!D68</f>
        <v>0.19048000000000001</v>
      </c>
      <c r="AM5" s="17">
        <f>Brazil!E68</f>
        <v>7.9390000000000002E-2</v>
      </c>
      <c r="AN5" s="17">
        <f>Brazil!F68</f>
        <v>4.6190000000000002E-2</v>
      </c>
      <c r="AO5" s="17">
        <f>Brazil!G68</f>
        <v>0.21417</v>
      </c>
      <c r="AP5" s="17">
        <f>Brazil!H68</f>
        <v>0.14407</v>
      </c>
      <c r="AQ5" s="17">
        <f>Brazil!I68</f>
        <v>8.3620000000000028E-2</v>
      </c>
      <c r="BM5" s="17">
        <f>India!C70</f>
        <v>2.7690000000000003E-2</v>
      </c>
      <c r="BN5" s="17">
        <f>India!D70</f>
        <v>6.8859999999999991E-2</v>
      </c>
      <c r="BO5" s="17">
        <f>India!E70</f>
        <v>0.10378999999999999</v>
      </c>
      <c r="BP5" s="17">
        <f>India!F70</f>
        <v>0</v>
      </c>
      <c r="BQ5" s="17">
        <f>India!G70</f>
        <v>0.2354</v>
      </c>
      <c r="BR5" s="17">
        <f>India!H70</f>
        <v>0.47560000000000002</v>
      </c>
      <c r="BS5" s="17">
        <f>India!I70</f>
        <v>8.8659999999999961E-2</v>
      </c>
    </row>
    <row r="6" spans="1:141">
      <c r="A6">
        <f>World!B71</f>
        <v>1953</v>
      </c>
      <c r="B6" s="17">
        <f>World!C71</f>
        <v>0.12721000000000005</v>
      </c>
      <c r="C6" s="17">
        <f>World!D71</f>
        <v>0.10163</v>
      </c>
      <c r="D6" s="17">
        <f>World!E71</f>
        <v>0.12511</v>
      </c>
      <c r="E6" s="17">
        <f>World!F71</f>
        <v>8.6929999999999993E-2</v>
      </c>
      <c r="F6" s="17">
        <f>World!G71</f>
        <v>9.1490000000000002E-2</v>
      </c>
      <c r="G6" s="17">
        <f>World!H71</f>
        <v>0.23796</v>
      </c>
      <c r="H6" s="17">
        <f>World!I71</f>
        <v>0.22967000000000001</v>
      </c>
      <c r="AK6" s="17">
        <f>Brazil!C69</f>
        <v>0.24224000000000001</v>
      </c>
      <c r="AL6" s="17">
        <f>Brazil!D69</f>
        <v>0.19031999999999999</v>
      </c>
      <c r="AM6" s="17">
        <f>Brazil!E69</f>
        <v>7.9699999999999993E-2</v>
      </c>
      <c r="AN6" s="17">
        <f>Brazil!F69</f>
        <v>4.5879999999999997E-2</v>
      </c>
      <c r="AO6" s="17">
        <f>Brazil!G69</f>
        <v>0.21432999999999999</v>
      </c>
      <c r="AP6" s="17">
        <f>Brazil!H69</f>
        <v>0.14407</v>
      </c>
      <c r="AQ6" s="17">
        <f>Brazil!I69</f>
        <v>8.3459999999999979E-2</v>
      </c>
      <c r="BM6" s="17">
        <f>India!C71</f>
        <v>2.7690000000000003E-2</v>
      </c>
      <c r="BN6" s="17">
        <f>India!D71</f>
        <v>7.5359999999999996E-2</v>
      </c>
      <c r="BO6" s="17">
        <f>India!E71</f>
        <v>0.10405999999999999</v>
      </c>
      <c r="BP6" s="17">
        <f>India!F71</f>
        <v>0</v>
      </c>
      <c r="BQ6" s="17">
        <f>India!G71</f>
        <v>0.25603000000000004</v>
      </c>
      <c r="BR6" s="17">
        <f>India!H71</f>
        <v>0.44819999999999999</v>
      </c>
      <c r="BS6" s="17">
        <f>India!I71</f>
        <v>8.8659999999999961E-2</v>
      </c>
    </row>
    <row r="7" spans="1:141">
      <c r="A7">
        <f>World!B72</f>
        <v>1954</v>
      </c>
      <c r="B7" s="17">
        <f>World!C72</f>
        <v>0.13105</v>
      </c>
      <c r="C7" s="17">
        <f>World!D72</f>
        <v>9.894E-2</v>
      </c>
      <c r="D7" s="17">
        <f>World!E72</f>
        <v>0.12972</v>
      </c>
      <c r="E7" s="17">
        <f>World!F72</f>
        <v>8.9810000000000001E-2</v>
      </c>
      <c r="F7" s="17">
        <f>World!G72</f>
        <v>8.9760000000000006E-2</v>
      </c>
      <c r="G7" s="17">
        <f>World!H72</f>
        <v>0.23968999999999999</v>
      </c>
      <c r="H7" s="17">
        <f>World!I72</f>
        <v>0.22103</v>
      </c>
      <c r="AK7" s="17">
        <f>Brazil!C70</f>
        <v>0.2424</v>
      </c>
      <c r="AL7" s="17">
        <f>Brazil!D70</f>
        <v>0.19016</v>
      </c>
      <c r="AM7" s="17">
        <f>Brazil!E70</f>
        <v>8.0009999999999998E-2</v>
      </c>
      <c r="AN7" s="17">
        <f>Brazil!F70</f>
        <v>4.5569999999999999E-2</v>
      </c>
      <c r="AO7" s="17">
        <f>Brazil!G70</f>
        <v>0.21448999999999999</v>
      </c>
      <c r="AP7" s="17">
        <f>Brazil!H70</f>
        <v>0.14405999999999999</v>
      </c>
      <c r="AQ7" s="17">
        <f>Brazil!I70</f>
        <v>8.3309999999999995E-2</v>
      </c>
      <c r="BF7" s="17">
        <f>Germany!C63</f>
        <v>5.5199999999999999E-2</v>
      </c>
      <c r="BG7" s="17">
        <f>Germany!D63</f>
        <v>0.21443000000000001</v>
      </c>
      <c r="BH7" s="17">
        <f>Germany!E63</f>
        <v>9.5229999999999995E-2</v>
      </c>
      <c r="BI7" s="17">
        <f>Germany!F63</f>
        <v>0.12589</v>
      </c>
      <c r="BJ7" s="17">
        <f>Germany!G63</f>
        <v>0.17127000000000001</v>
      </c>
      <c r="BK7" s="17">
        <f>Germany!H63</f>
        <v>0.1623</v>
      </c>
      <c r="BL7" s="17">
        <f>Germany!I63</f>
        <v>0.17567999999999995</v>
      </c>
      <c r="BM7" s="17">
        <f>India!C72</f>
        <v>2.7690000000000003E-2</v>
      </c>
      <c r="BN7" s="17">
        <f>India!D72</f>
        <v>8.1869999999999998E-2</v>
      </c>
      <c r="BO7" s="17">
        <f>India!E72</f>
        <v>0.10432999999999999</v>
      </c>
      <c r="BP7" s="17">
        <f>India!F72</f>
        <v>0</v>
      </c>
      <c r="BQ7" s="17">
        <f>India!G72</f>
        <v>0.27665000000000001</v>
      </c>
      <c r="BR7" s="17">
        <f>India!H72</f>
        <v>0.42080000000000001</v>
      </c>
      <c r="BS7" s="17">
        <f>India!I72</f>
        <v>8.8659999999999961E-2</v>
      </c>
    </row>
    <row r="8" spans="1:141">
      <c r="A8">
        <f>World!B73</f>
        <v>1955</v>
      </c>
      <c r="B8" s="17">
        <f>World!C73</f>
        <v>0.13488999999999995</v>
      </c>
      <c r="C8" s="17">
        <f>World!D73</f>
        <v>9.6250000000000002E-2</v>
      </c>
      <c r="D8" s="17">
        <f>World!E73</f>
        <v>0.12637999999999999</v>
      </c>
      <c r="E8" s="17">
        <f>World!F73</f>
        <v>9.375E-2</v>
      </c>
      <c r="F8" s="17">
        <f>World!G73</f>
        <v>9.0039999999999995E-2</v>
      </c>
      <c r="G8" s="17">
        <f>World!H73</f>
        <v>0.23835000000000001</v>
      </c>
      <c r="H8" s="17">
        <f>World!I73</f>
        <v>0.22034000000000001</v>
      </c>
      <c r="AK8" s="17">
        <f>Brazil!C71</f>
        <v>0.24254999999999999</v>
      </c>
      <c r="AL8" s="17">
        <f>Brazil!D71</f>
        <v>0.19001000000000001</v>
      </c>
      <c r="AM8" s="17">
        <f>Brazil!E71</f>
        <v>8.0320000000000003E-2</v>
      </c>
      <c r="AN8" s="17">
        <f>Brazil!F71</f>
        <v>4.5260000000000002E-2</v>
      </c>
      <c r="AO8" s="17">
        <f>Brazil!G71</f>
        <v>0.21464</v>
      </c>
      <c r="AP8" s="17">
        <f>Brazil!H71</f>
        <v>0.14407</v>
      </c>
      <c r="AQ8" s="17">
        <f>Brazil!I71</f>
        <v>8.3149999999999946E-2</v>
      </c>
      <c r="BF8" s="17">
        <f>Germany!C64</f>
        <v>5.8560000000000001E-2</v>
      </c>
      <c r="BG8" s="17">
        <f>Germany!D64</f>
        <v>0.21107000000000001</v>
      </c>
      <c r="BH8" s="17">
        <f>Germany!E64</f>
        <v>9.5229999999999995E-2</v>
      </c>
      <c r="BI8" s="17">
        <f>Germany!F64</f>
        <v>0.14763000000000001</v>
      </c>
      <c r="BJ8" s="17">
        <f>Germany!G64</f>
        <v>0.17219000000000001</v>
      </c>
      <c r="BK8" s="17">
        <f>Germany!H64</f>
        <v>0.13963999999999999</v>
      </c>
      <c r="BL8" s="17">
        <f>Germany!I64</f>
        <v>0.17567999999999995</v>
      </c>
      <c r="BM8" s="17">
        <f>India!C73</f>
        <v>2.7690000000000003E-2</v>
      </c>
      <c r="BN8" s="17">
        <f>India!D73</f>
        <v>8.8370000000000004E-2</v>
      </c>
      <c r="BO8" s="17">
        <f>India!E73</f>
        <v>0.10459999999999998</v>
      </c>
      <c r="BP8" s="17">
        <f>India!F73</f>
        <v>0</v>
      </c>
      <c r="BQ8" s="17">
        <f>India!G73</f>
        <v>0.29726999999999998</v>
      </c>
      <c r="BR8" s="17">
        <f>India!H73</f>
        <v>0.39341000000000004</v>
      </c>
      <c r="BS8" s="17">
        <f>India!I73</f>
        <v>8.8659999999999961E-2</v>
      </c>
    </row>
    <row r="9" spans="1:141">
      <c r="A9">
        <f>World!B74</f>
        <v>1956</v>
      </c>
      <c r="B9" s="17">
        <f>World!C74</f>
        <v>0.13454999999999995</v>
      </c>
      <c r="C9" s="17">
        <f>World!D74</f>
        <v>9.7750000000000004E-2</v>
      </c>
      <c r="D9" s="17">
        <f>World!E74</f>
        <v>0.12234</v>
      </c>
      <c r="E9" s="17">
        <f>World!F74</f>
        <v>9.2789999999999997E-2</v>
      </c>
      <c r="F9" s="17">
        <f>World!G74</f>
        <v>9.196E-2</v>
      </c>
      <c r="G9" s="17">
        <f>World!H74</f>
        <v>0.24027000000000001</v>
      </c>
      <c r="H9" s="17">
        <f>World!I74</f>
        <v>0.22034000000000001</v>
      </c>
      <c r="AK9" s="17">
        <f>Brazil!C72</f>
        <v>0.24271000000000001</v>
      </c>
      <c r="AL9" s="17">
        <f>Brazil!D72</f>
        <v>0.18984999999999999</v>
      </c>
      <c r="AM9" s="17">
        <f>Brazil!E72</f>
        <v>8.0640000000000003E-2</v>
      </c>
      <c r="AN9" s="17">
        <f>Brazil!F72</f>
        <v>4.4940000000000001E-2</v>
      </c>
      <c r="AO9" s="17">
        <f>Brazil!G72</f>
        <v>0.21479999999999999</v>
      </c>
      <c r="AP9" s="17">
        <f>Brazil!H72</f>
        <v>0.14407</v>
      </c>
      <c r="AQ9" s="17">
        <f>Brazil!I72</f>
        <v>8.2990000000000008E-2</v>
      </c>
      <c r="BF9" s="17">
        <f>Germany!C65</f>
        <v>6.1920000000000003E-2</v>
      </c>
      <c r="BG9" s="17">
        <f>Germany!D65</f>
        <v>0.22785</v>
      </c>
      <c r="BH9" s="17">
        <f>Germany!E65</f>
        <v>9.8599999999999993E-2</v>
      </c>
      <c r="BI9" s="17">
        <f>Germany!F65</f>
        <v>0.14656</v>
      </c>
      <c r="BJ9" s="17">
        <f>Germany!G65</f>
        <v>0.17326</v>
      </c>
      <c r="BK9" s="17">
        <f>Germany!H65</f>
        <v>0.1318</v>
      </c>
      <c r="BL9" s="17">
        <f>Germany!I65</f>
        <v>0.16000999999999999</v>
      </c>
      <c r="BM9" s="17">
        <f>India!C74</f>
        <v>2.7690000000000003E-2</v>
      </c>
      <c r="BN9" s="17">
        <f>India!D74</f>
        <v>9.4869999999999996E-2</v>
      </c>
      <c r="BO9" s="17">
        <f>India!E74</f>
        <v>0.10486999999999998</v>
      </c>
      <c r="BP9" s="17">
        <f>India!F74</f>
        <v>0</v>
      </c>
      <c r="BQ9" s="17">
        <f>India!G74</f>
        <v>0.31790000000000002</v>
      </c>
      <c r="BR9" s="17">
        <f>India!H74</f>
        <v>0.36601</v>
      </c>
      <c r="BS9" s="17">
        <f>India!I74</f>
        <v>8.8659999999999961E-2</v>
      </c>
    </row>
    <row r="10" spans="1:141">
      <c r="A10">
        <f>World!B75</f>
        <v>1957</v>
      </c>
      <c r="B10" s="17">
        <f>World!C75</f>
        <v>0.13327</v>
      </c>
      <c r="C10" s="17">
        <f>World!D75</f>
        <v>0.10077</v>
      </c>
      <c r="D10" s="17">
        <f>World!E75</f>
        <v>0.11772000000000001</v>
      </c>
      <c r="E10" s="17">
        <f>World!F75</f>
        <v>9.4740000000000005E-2</v>
      </c>
      <c r="F10" s="17">
        <f>World!G75</f>
        <v>9.2960000000000001E-2</v>
      </c>
      <c r="G10" s="17">
        <f>World!H75</f>
        <v>0.2402</v>
      </c>
      <c r="H10" s="17">
        <f>World!I75</f>
        <v>0.22034000000000001</v>
      </c>
      <c r="P10" s="17">
        <f>Australia!C100</f>
        <v>0.33995999999999998</v>
      </c>
      <c r="Q10" s="17">
        <f>Australia!D100</f>
        <v>0.10478</v>
      </c>
      <c r="R10" s="17">
        <f>Australia!E100</f>
        <v>0.10179000000000001</v>
      </c>
      <c r="S10" s="17">
        <f>Australia!F100</f>
        <v>4.7190000000000003E-2</v>
      </c>
      <c r="T10" s="17">
        <f>Australia!G100</f>
        <v>8.8489999999999999E-2</v>
      </c>
      <c r="U10" s="17">
        <f>Australia!H100</f>
        <v>0.14166000000000001</v>
      </c>
      <c r="V10" s="17">
        <f>Australia!I100</f>
        <v>0.17613000000000001</v>
      </c>
      <c r="AK10" s="17">
        <f>Brazil!C73</f>
        <v>0.24285999999999999</v>
      </c>
      <c r="AL10" s="17">
        <f>Brazil!D73</f>
        <v>0.18970000000000001</v>
      </c>
      <c r="AM10" s="17">
        <f>Brazil!E73</f>
        <v>8.0949999999999994E-2</v>
      </c>
      <c r="AN10" s="17">
        <f>Brazil!F73</f>
        <v>4.4630000000000003E-2</v>
      </c>
      <c r="AO10" s="17">
        <f>Brazil!G73</f>
        <v>0.21496000000000001</v>
      </c>
      <c r="AP10" s="17">
        <f>Brazil!H73</f>
        <v>0.14407</v>
      </c>
      <c r="AQ10" s="17">
        <f>Brazil!I73</f>
        <v>8.2829999999999959E-2</v>
      </c>
      <c r="BF10" s="17">
        <f>Germany!C66</f>
        <v>6.4350000000000004E-2</v>
      </c>
      <c r="BG10" s="17">
        <f>Germany!D66</f>
        <v>0.24557000000000001</v>
      </c>
      <c r="BH10" s="17">
        <f>Germany!E66</f>
        <v>0.10196</v>
      </c>
      <c r="BI10" s="17">
        <f>Germany!F66</f>
        <v>0.14548</v>
      </c>
      <c r="BJ10" s="17">
        <f>Germany!G66</f>
        <v>0.16786999999999999</v>
      </c>
      <c r="BK10" s="17">
        <f>Germany!H66</f>
        <v>0.12515000000000001</v>
      </c>
      <c r="BL10" s="17">
        <f>Germany!I66</f>
        <v>0.14961999999999998</v>
      </c>
      <c r="BM10" s="17">
        <f>India!C75</f>
        <v>2.7690000000000003E-2</v>
      </c>
      <c r="BN10" s="17">
        <f>India!D75</f>
        <v>0.10137</v>
      </c>
      <c r="BO10" s="17">
        <f>India!E75</f>
        <v>0.10514000000000001</v>
      </c>
      <c r="BP10" s="17">
        <f>India!F75</f>
        <v>0</v>
      </c>
      <c r="BQ10" s="17">
        <f>India!G75</f>
        <v>0.33853</v>
      </c>
      <c r="BR10" s="17">
        <f>India!H75</f>
        <v>0.33860999999999997</v>
      </c>
      <c r="BS10" s="17">
        <f>India!I75</f>
        <v>8.8659999999999961E-2</v>
      </c>
    </row>
    <row r="11" spans="1:141">
      <c r="A11">
        <f>World!B76</f>
        <v>1958</v>
      </c>
      <c r="B11" s="17">
        <f>World!C76</f>
        <v>0.13199000000000005</v>
      </c>
      <c r="C11" s="17">
        <f>World!D76</f>
        <v>0.10493</v>
      </c>
      <c r="D11" s="17">
        <f>World!E76</f>
        <v>0.12039999999999999</v>
      </c>
      <c r="E11" s="17">
        <f>World!F76</f>
        <v>9.3789999999999998E-2</v>
      </c>
      <c r="F11" s="17">
        <f>World!G76</f>
        <v>9.2189999999999994E-2</v>
      </c>
      <c r="G11" s="17">
        <f>World!H76</f>
        <v>0.23860999999999999</v>
      </c>
      <c r="H11" s="17">
        <f>World!I76</f>
        <v>0.21809000000000001</v>
      </c>
      <c r="P11" s="17">
        <f>Australia!C101</f>
        <v>0.43563000000000002</v>
      </c>
      <c r="Q11" s="17">
        <f>Australia!D101</f>
        <v>8.6129999999999998E-2</v>
      </c>
      <c r="R11" s="17">
        <f>Australia!E101</f>
        <v>8.2750000000000004E-2</v>
      </c>
      <c r="S11" s="17">
        <f>Australia!F101</f>
        <v>5.3760000000000002E-2</v>
      </c>
      <c r="T11" s="17">
        <f>Australia!G101</f>
        <v>1.7680000000000001E-2</v>
      </c>
      <c r="U11" s="17">
        <f>Australia!H101</f>
        <v>0.11841</v>
      </c>
      <c r="V11" s="17">
        <f>Australia!I101</f>
        <v>0.20564000000000004</v>
      </c>
      <c r="AK11" s="17">
        <f>Brazil!C74</f>
        <v>0.24302000000000001</v>
      </c>
      <c r="AL11" s="17">
        <f>Brazil!D74</f>
        <v>0.18953999999999999</v>
      </c>
      <c r="AM11" s="17">
        <f>Brazil!E74</f>
        <v>8.1259999999999999E-2</v>
      </c>
      <c r="AN11" s="17">
        <f>Brazil!F74</f>
        <v>4.4319999999999998E-2</v>
      </c>
      <c r="AO11" s="17">
        <f>Brazil!G74</f>
        <v>0.21511</v>
      </c>
      <c r="AP11" s="17">
        <f>Brazil!H74</f>
        <v>0.14408000000000001</v>
      </c>
      <c r="AQ11" s="17">
        <f>Brazil!I74</f>
        <v>8.2670000000000021E-2</v>
      </c>
      <c r="BF11" s="17">
        <f>Germany!C67</f>
        <v>6.6309999999999994E-2</v>
      </c>
      <c r="BG11" s="17">
        <f>Germany!D67</f>
        <v>0.25829000000000002</v>
      </c>
      <c r="BH11" s="17">
        <f>Germany!E67</f>
        <v>0.11078</v>
      </c>
      <c r="BI11" s="17">
        <f>Germany!F67</f>
        <v>0.14441999999999999</v>
      </c>
      <c r="BJ11" s="17">
        <f>Germany!G67</f>
        <v>0.14543</v>
      </c>
      <c r="BK11" s="17">
        <f>Germany!H67</f>
        <v>0.12163</v>
      </c>
      <c r="BL11" s="17">
        <f>Germany!I67</f>
        <v>0.15314000000000005</v>
      </c>
      <c r="BM11" s="17">
        <f>India!C76</f>
        <v>2.7690000000000003E-2</v>
      </c>
      <c r="BN11" s="17">
        <f>India!D76</f>
        <v>0.10786999999999999</v>
      </c>
      <c r="BO11" s="17">
        <f>India!E76</f>
        <v>0.10541000000000002</v>
      </c>
      <c r="BP11" s="17">
        <f>India!F76</f>
        <v>0</v>
      </c>
      <c r="BQ11" s="17">
        <f>India!G76</f>
        <v>0.35915999999999998</v>
      </c>
      <c r="BR11" s="17">
        <f>India!H76</f>
        <v>0.31121000000000004</v>
      </c>
      <c r="BS11" s="17">
        <f>India!I76</f>
        <v>8.8659999999999961E-2</v>
      </c>
    </row>
    <row r="12" spans="1:141">
      <c r="A12">
        <f>World!B77</f>
        <v>1959</v>
      </c>
      <c r="B12" s="17">
        <f>World!C77</f>
        <v>0.13353999999999999</v>
      </c>
      <c r="C12" s="17">
        <f>World!D77</f>
        <v>0.10625999999999999</v>
      </c>
      <c r="D12" s="17">
        <f>World!E77</f>
        <v>0.12619</v>
      </c>
      <c r="E12" s="17">
        <f>World!F77</f>
        <v>9.3219999999999997E-2</v>
      </c>
      <c r="F12" s="17">
        <f>World!G77</f>
        <v>8.9510000000000006E-2</v>
      </c>
      <c r="G12" s="17">
        <f>World!H77</f>
        <v>0.23780999999999999</v>
      </c>
      <c r="H12" s="17">
        <f>World!I77</f>
        <v>0.21346999999999999</v>
      </c>
      <c r="P12" s="17">
        <f>Australia!C102</f>
        <v>0.43647000000000002</v>
      </c>
      <c r="Q12" s="17">
        <f>Australia!D102</f>
        <v>8.5680000000000006E-2</v>
      </c>
      <c r="R12" s="17">
        <f>Australia!E102</f>
        <v>8.2780000000000006E-2</v>
      </c>
      <c r="S12" s="17">
        <f>Australia!F102</f>
        <v>5.3339999999999999E-2</v>
      </c>
      <c r="T12" s="17">
        <f>Australia!G102</f>
        <v>1.7270000000000001E-2</v>
      </c>
      <c r="U12" s="17">
        <f>Australia!H102</f>
        <v>0.11804000000000001</v>
      </c>
      <c r="V12" s="17">
        <f>Australia!I102</f>
        <v>0.20642000000000005</v>
      </c>
      <c r="AK12" s="17">
        <f>Brazil!C75</f>
        <v>0.24318000000000001</v>
      </c>
      <c r="AL12" s="17">
        <f>Brazil!D75</f>
        <v>0.18937999999999999</v>
      </c>
      <c r="AM12" s="17">
        <f>Brazil!E75</f>
        <v>8.158E-2</v>
      </c>
      <c r="AN12" s="17">
        <f>Brazil!F75</f>
        <v>4.3999999999999997E-2</v>
      </c>
      <c r="AO12" s="17">
        <f>Brazil!G75</f>
        <v>0.21526999999999999</v>
      </c>
      <c r="AP12" s="17">
        <f>Brazil!H75</f>
        <v>0.14408000000000001</v>
      </c>
      <c r="AQ12" s="17">
        <f>Brazil!I75</f>
        <v>8.2509999999999972E-2</v>
      </c>
      <c r="BF12" s="17">
        <f>Germany!C68</f>
        <v>6.8269999999999997E-2</v>
      </c>
      <c r="BG12" s="17">
        <f>Germany!D68</f>
        <v>0.26573000000000002</v>
      </c>
      <c r="BH12" s="17">
        <f>Germany!E68</f>
        <v>0.12489</v>
      </c>
      <c r="BI12" s="17">
        <f>Germany!F68</f>
        <v>0.12088</v>
      </c>
      <c r="BJ12" s="17">
        <f>Germany!G68</f>
        <v>0.14546000000000001</v>
      </c>
      <c r="BK12" s="17">
        <f>Germany!H68</f>
        <v>0.1181</v>
      </c>
      <c r="BL12" s="17">
        <f>Germany!I68</f>
        <v>0.15666999999999998</v>
      </c>
      <c r="BM12" s="17">
        <f>India!C77</f>
        <v>2.7690000000000003E-2</v>
      </c>
      <c r="BN12" s="17">
        <f>India!D77</f>
        <v>0.11437</v>
      </c>
      <c r="BO12" s="17">
        <f>India!E77</f>
        <v>0.10568999999999999</v>
      </c>
      <c r="BP12" s="17">
        <f>India!F77</f>
        <v>0</v>
      </c>
      <c r="BQ12" s="17">
        <f>India!G77</f>
        <v>0.37977000000000005</v>
      </c>
      <c r="BR12" s="17">
        <f>India!H77</f>
        <v>0.28381999999999996</v>
      </c>
      <c r="BS12" s="17">
        <f>India!I77</f>
        <v>8.8659999999999961E-2</v>
      </c>
    </row>
    <row r="13" spans="1:141">
      <c r="A13">
        <f>World!B78</f>
        <v>1960</v>
      </c>
      <c r="B13" s="17">
        <f>World!C78</f>
        <v>0.13785999999999998</v>
      </c>
      <c r="C13" s="17">
        <f>World!D78</f>
        <v>0.10181999999999999</v>
      </c>
      <c r="D13" s="17">
        <f>World!E78</f>
        <v>0.1368</v>
      </c>
      <c r="E13" s="17">
        <f>World!F78</f>
        <v>9.3219999999999997E-2</v>
      </c>
      <c r="F13" s="17">
        <f>World!G78</f>
        <v>9.3090000000000006E-2</v>
      </c>
      <c r="G13" s="17">
        <f>World!H78</f>
        <v>0.24177999999999999</v>
      </c>
      <c r="H13" s="17">
        <f>World!I78</f>
        <v>0.19542999999999999</v>
      </c>
      <c r="P13" s="17">
        <f>Australia!C103</f>
        <v>0.43730999999999998</v>
      </c>
      <c r="Q13" s="17">
        <f>Australia!D103</f>
        <v>8.523E-2</v>
      </c>
      <c r="R13" s="17">
        <f>Australia!E103</f>
        <v>8.2809999999999995E-2</v>
      </c>
      <c r="S13" s="17">
        <f>Australia!F103</f>
        <v>5.2920000000000002E-2</v>
      </c>
      <c r="T13" s="17">
        <f>Australia!G103</f>
        <v>1.687E-2</v>
      </c>
      <c r="U13" s="17">
        <f>Australia!H103</f>
        <v>0.11766</v>
      </c>
      <c r="V13" s="17">
        <f>Australia!I103</f>
        <v>0.20720000000000005</v>
      </c>
      <c r="AK13" s="17">
        <f>Brazil!C76</f>
        <v>0.24332999999999999</v>
      </c>
      <c r="AL13" s="17">
        <f>Brazil!D76</f>
        <v>0.18923000000000001</v>
      </c>
      <c r="AM13" s="17">
        <f>Brazil!E76</f>
        <v>8.1890000000000004E-2</v>
      </c>
      <c r="AN13" s="17">
        <f>Brazil!F76</f>
        <v>4.369E-2</v>
      </c>
      <c r="AO13" s="17">
        <f>Brazil!G76</f>
        <v>0.21543000000000001</v>
      </c>
      <c r="AP13" s="17">
        <f>Brazil!H76</f>
        <v>0.14408000000000001</v>
      </c>
      <c r="AQ13" s="17">
        <f>Brazil!I76</f>
        <v>8.2350000000000034E-2</v>
      </c>
      <c r="BF13" s="17">
        <f>Germany!C69</f>
        <v>7.0230000000000001E-2</v>
      </c>
      <c r="BG13" s="17">
        <f>Germany!D69</f>
        <v>0.27317999999999998</v>
      </c>
      <c r="BH13" s="17">
        <f>Germany!E69</f>
        <v>0.10076</v>
      </c>
      <c r="BI13" s="17">
        <f>Germany!F69</f>
        <v>0.12776999999999999</v>
      </c>
      <c r="BJ13" s="17">
        <f>Germany!G69</f>
        <v>0.15861</v>
      </c>
      <c r="BK13" s="17">
        <f>Germany!H69</f>
        <v>0.10925</v>
      </c>
      <c r="BL13" s="17">
        <f>Germany!I69</f>
        <v>0.16020000000000001</v>
      </c>
      <c r="BM13" s="17">
        <f>India!C78</f>
        <v>2.7690000000000003E-2</v>
      </c>
      <c r="BN13" s="17">
        <f>India!D78</f>
        <v>0.12086999999999999</v>
      </c>
      <c r="BO13" s="17">
        <f>India!E78</f>
        <v>0.10401000000000002</v>
      </c>
      <c r="BP13" s="17">
        <f>India!F78</f>
        <v>0</v>
      </c>
      <c r="BQ13" s="17">
        <f>India!G78</f>
        <v>0.40234999999999999</v>
      </c>
      <c r="BR13" s="17">
        <f>India!H78</f>
        <v>0.25641999999999998</v>
      </c>
      <c r="BS13" s="17">
        <f>India!I78</f>
        <v>8.8659999999999961E-2</v>
      </c>
      <c r="EE13" s="17">
        <f>U.S.!C63</f>
        <v>0.29383999999999999</v>
      </c>
      <c r="EF13" s="17">
        <f>U.S.!D63</f>
        <v>0.20996000000000004</v>
      </c>
      <c r="EG13" s="17">
        <f>U.S.!E63</f>
        <v>7.7729999999999966E-2</v>
      </c>
      <c r="EH13" s="17">
        <f>U.S.!F63</f>
        <v>8.3090000000000053E-2</v>
      </c>
      <c r="EI13" s="17">
        <f>U.S.!G63</f>
        <v>0.12465000000000004</v>
      </c>
      <c r="EJ13" s="17">
        <f>U.S.!H63</f>
        <v>0.12595999999999991</v>
      </c>
      <c r="EK13" s="17">
        <f>U.S.!I63</f>
        <v>8.4770000000000012E-2</v>
      </c>
    </row>
    <row r="14" spans="1:141">
      <c r="A14">
        <f>World!B79</f>
        <v>1961</v>
      </c>
      <c r="B14" s="17">
        <f>World!C79</f>
        <v>0.14217999999999997</v>
      </c>
      <c r="C14" s="17">
        <f>World!D79</f>
        <v>9.289E-2</v>
      </c>
      <c r="D14" s="17">
        <f>World!E79</f>
        <v>0.12221</v>
      </c>
      <c r="E14" s="17">
        <f>World!F79</f>
        <v>9.3219999999999997E-2</v>
      </c>
      <c r="F14" s="17">
        <f>World!G79</f>
        <v>8.9249999999999996E-2</v>
      </c>
      <c r="G14" s="17">
        <f>World!H79</f>
        <v>0.24945999999999999</v>
      </c>
      <c r="H14" s="17">
        <f>World!I79</f>
        <v>0.21079000000000001</v>
      </c>
      <c r="P14" s="17">
        <f>Australia!C104</f>
        <v>0.43814999999999998</v>
      </c>
      <c r="Q14" s="17">
        <f>Australia!D104</f>
        <v>8.4779999999999994E-2</v>
      </c>
      <c r="R14" s="17">
        <f>Australia!E104</f>
        <v>8.2839999999999997E-2</v>
      </c>
      <c r="S14" s="17">
        <f>Australia!F104</f>
        <v>5.2499999999999998E-2</v>
      </c>
      <c r="T14" s="17">
        <f>Australia!G104</f>
        <v>1.6459999999999999E-2</v>
      </c>
      <c r="U14" s="17">
        <f>Australia!H104</f>
        <v>0.11729000000000001</v>
      </c>
      <c r="V14" s="17">
        <f>Australia!I104</f>
        <v>0.20798000000000005</v>
      </c>
      <c r="AK14" s="17">
        <f>Brazil!C77</f>
        <v>0.24349000000000001</v>
      </c>
      <c r="AL14" s="17">
        <f>Brazil!D77</f>
        <v>0.18906999999999999</v>
      </c>
      <c r="AM14" s="17">
        <f>Brazil!E77</f>
        <v>8.2199999999999995E-2</v>
      </c>
      <c r="AN14" s="17">
        <f>Brazil!F77</f>
        <v>4.3380000000000002E-2</v>
      </c>
      <c r="AO14" s="17">
        <f>Brazil!G77</f>
        <v>0.21557999999999999</v>
      </c>
      <c r="AP14" s="17">
        <f>Brazil!H77</f>
        <v>0.14408000000000001</v>
      </c>
      <c r="AQ14" s="17">
        <f>Brazil!I77</f>
        <v>8.2200000000000051E-2</v>
      </c>
      <c r="BF14" s="17">
        <f>Germany!C70</f>
        <v>7.3459999999999998E-2</v>
      </c>
      <c r="BG14" s="17">
        <f>Germany!D70</f>
        <v>0.27934999999999999</v>
      </c>
      <c r="BH14" s="17">
        <f>Germany!E70</f>
        <v>0.16627</v>
      </c>
      <c r="BI14" s="17">
        <f>Germany!F70</f>
        <v>8.2290000000000002E-2</v>
      </c>
      <c r="BJ14" s="17">
        <f>Germany!G70</f>
        <v>0.15464</v>
      </c>
      <c r="BK14" s="17">
        <f>Germany!H70</f>
        <v>8.5730000000000001E-2</v>
      </c>
      <c r="BL14" s="17">
        <f>Germany!I70</f>
        <v>0.15825999999999996</v>
      </c>
      <c r="BM14" s="17">
        <f>India!C79</f>
        <v>2.7690000000000003E-2</v>
      </c>
      <c r="BN14" s="17">
        <f>India!D79</f>
        <v>0.11879999999999999</v>
      </c>
      <c r="BO14" s="17">
        <f>India!E79</f>
        <v>9.957000000000002E-2</v>
      </c>
      <c r="BP14" s="17">
        <f>India!F79</f>
        <v>0</v>
      </c>
      <c r="BQ14" s="17">
        <f>India!G79</f>
        <v>0.41660000000000003</v>
      </c>
      <c r="BR14" s="17">
        <f>India!H79</f>
        <v>0.25239999999999996</v>
      </c>
      <c r="BS14" s="17">
        <f>India!I79</f>
        <v>8.4940000000000015E-2</v>
      </c>
      <c r="EE14" s="17">
        <f>U.S.!C64</f>
        <v>0.27829999999999999</v>
      </c>
      <c r="EF14" s="17">
        <f>U.S.!D64</f>
        <v>0.22550000000000003</v>
      </c>
      <c r="EG14" s="17">
        <f>U.S.!E64</f>
        <v>7.5549999999999992E-2</v>
      </c>
      <c r="EH14" s="17">
        <f>U.S.!F64</f>
        <v>7.7839999999999923E-2</v>
      </c>
      <c r="EI14" s="17">
        <f>U.S.!G64</f>
        <v>0.12570000000000006</v>
      </c>
      <c r="EJ14" s="17">
        <f>U.S.!H64</f>
        <v>0.12513999999999995</v>
      </c>
      <c r="EK14" s="17">
        <f>U.S.!I64</f>
        <v>9.1969999999999996E-2</v>
      </c>
    </row>
    <row r="15" spans="1:141">
      <c r="A15">
        <f>World!B80</f>
        <v>1962</v>
      </c>
      <c r="B15" s="17">
        <f>World!C80</f>
        <v>0.14083000000000001</v>
      </c>
      <c r="C15" s="17">
        <f>World!D80</f>
        <v>8.8340000000000002E-2</v>
      </c>
      <c r="D15" s="17">
        <f>World!E80</f>
        <v>0.12034</v>
      </c>
      <c r="E15" s="17">
        <f>World!F80</f>
        <v>9.8110000000000003E-2</v>
      </c>
      <c r="F15" s="17">
        <f>World!G80</f>
        <v>8.6230000000000001E-2</v>
      </c>
      <c r="G15" s="17">
        <f>World!H80</f>
        <v>0.2525</v>
      </c>
      <c r="H15" s="17">
        <f>World!I80</f>
        <v>0.21365000000000001</v>
      </c>
      <c r="P15" s="17">
        <f>Australia!C105</f>
        <v>0.43898999999999999</v>
      </c>
      <c r="Q15" s="17">
        <f>Australia!D105</f>
        <v>8.4330000000000002E-2</v>
      </c>
      <c r="R15" s="17">
        <f>Australia!E105</f>
        <v>8.2860000000000003E-2</v>
      </c>
      <c r="S15" s="17">
        <f>Australia!F105</f>
        <v>5.2089999999999997E-2</v>
      </c>
      <c r="T15" s="17">
        <f>Australia!G105</f>
        <v>1.6060000000000001E-2</v>
      </c>
      <c r="U15" s="17">
        <f>Australia!H105</f>
        <v>0.11691</v>
      </c>
      <c r="V15" s="17">
        <f>Australia!I105</f>
        <v>0.20875999999999995</v>
      </c>
      <c r="W15" s="17">
        <f>Austria!C125</f>
        <v>7.886E-2</v>
      </c>
      <c r="X15" s="17">
        <f>Austria!D125</f>
        <v>0.1008</v>
      </c>
      <c r="Y15" s="17">
        <f>Austria!E125</f>
        <v>0.23879</v>
      </c>
      <c r="Z15" s="17">
        <f>Austria!F125</f>
        <v>2.0930000000000001E-2</v>
      </c>
      <c r="AA15" s="17">
        <f>Austria!G125</f>
        <v>0.17765</v>
      </c>
      <c r="AB15" s="17">
        <f>Austria!H125</f>
        <v>6.0679999999999998E-2</v>
      </c>
      <c r="AC15" s="17">
        <f>Austria!I125</f>
        <v>0.32228999999999997</v>
      </c>
      <c r="AD15" s="17">
        <f>Belgium!C124</f>
        <v>0.28342000000000001</v>
      </c>
      <c r="AE15" s="17">
        <f>Belgium!D124</f>
        <v>0.13358999999999999</v>
      </c>
      <c r="AF15" s="17">
        <f>Belgium!E124</f>
        <v>9.5259999999999997E-2</v>
      </c>
      <c r="AG15" s="17">
        <f>Belgium!F124</f>
        <v>9.4409999999999994E-2</v>
      </c>
      <c r="AH15" s="17">
        <f>Belgium!G124</f>
        <v>4.147E-2</v>
      </c>
      <c r="AI15" s="17">
        <f>Belgium!H124</f>
        <v>0.15265000000000001</v>
      </c>
      <c r="AJ15" s="17">
        <f>Belgium!I124</f>
        <v>0.19920000000000004</v>
      </c>
      <c r="AK15" s="17">
        <f>Brazil!C78</f>
        <v>0.24365000000000001</v>
      </c>
      <c r="AL15" s="17">
        <f>Brazil!D78</f>
        <v>0.18890999999999999</v>
      </c>
      <c r="AM15" s="17">
        <f>Brazil!E78</f>
        <v>8.2519999999999996E-2</v>
      </c>
      <c r="AN15" s="17">
        <f>Brazil!F78</f>
        <v>4.3060000000000001E-2</v>
      </c>
      <c r="AO15" s="17">
        <f>Brazil!G78</f>
        <v>0.21573999999999999</v>
      </c>
      <c r="AP15" s="17">
        <f>Brazil!H78</f>
        <v>0.14408000000000001</v>
      </c>
      <c r="AQ15" s="17">
        <f>Brazil!I78</f>
        <v>8.2040000000000002E-2</v>
      </c>
      <c r="AY15" s="17">
        <f>France!C57</f>
        <v>0.10969</v>
      </c>
      <c r="AZ15" s="17">
        <f>France!D57</f>
        <v>0.42764999999999997</v>
      </c>
      <c r="BA15" s="17">
        <f>France!E57</f>
        <v>0.1028</v>
      </c>
      <c r="BB15" s="17">
        <f>France!F57</f>
        <v>3.533E-2</v>
      </c>
      <c r="BC15" s="17">
        <f>France!G57</f>
        <v>0.10541</v>
      </c>
      <c r="BD15" s="17">
        <f>France!H57</f>
        <v>7.893E-2</v>
      </c>
      <c r="BE15" s="17">
        <f>France!I57</f>
        <v>0.14019000000000004</v>
      </c>
      <c r="BF15" s="17">
        <f>Germany!C71</f>
        <v>9.6970000000000001E-2</v>
      </c>
      <c r="BG15" s="17">
        <f>Germany!D71</f>
        <v>0.34892000000000001</v>
      </c>
      <c r="BH15" s="17">
        <f>Germany!E71</f>
        <v>0.16721</v>
      </c>
      <c r="BI15" s="17">
        <f>Germany!F71</f>
        <v>6.4659999999999995E-2</v>
      </c>
      <c r="BJ15" s="17">
        <f>Germany!G71</f>
        <v>0.10372000000000001</v>
      </c>
      <c r="BK15" s="17">
        <f>Germany!H71</f>
        <v>6.9070000000000006E-2</v>
      </c>
      <c r="BL15" s="17">
        <f>Germany!I71</f>
        <v>0.14944999999999997</v>
      </c>
      <c r="BM15" s="17">
        <f>India!C80</f>
        <v>2.7690000000000003E-2</v>
      </c>
      <c r="BN15" s="17">
        <f>India!D80</f>
        <v>0.11375</v>
      </c>
      <c r="BO15" s="17">
        <f>India!E80</f>
        <v>9.8119999999999999E-2</v>
      </c>
      <c r="BP15" s="17">
        <f>India!F80</f>
        <v>0</v>
      </c>
      <c r="BQ15" s="17">
        <f>India!G80</f>
        <v>0.42402999999999991</v>
      </c>
      <c r="BR15" s="17">
        <f>India!H80</f>
        <v>0.25518000000000002</v>
      </c>
      <c r="BS15" s="17">
        <f>India!I80</f>
        <v>8.1230000000000024E-2</v>
      </c>
      <c r="BT15" s="17">
        <f>Italy!C44</f>
        <v>0.11186</v>
      </c>
      <c r="BU15" s="17">
        <f>Italy!D44</f>
        <v>0.42893999999999999</v>
      </c>
      <c r="BV15" s="17">
        <f>Italy!E44</f>
        <v>0.11284999999999996</v>
      </c>
      <c r="BW15" s="17">
        <f>Italy!F44</f>
        <v>5.7439999999999998E-2</v>
      </c>
      <c r="BX15" s="17">
        <f>Italy!G44</f>
        <v>7.4070000000000108E-2</v>
      </c>
      <c r="BY15" s="17">
        <f>Italy!H44</f>
        <v>7.686999999999998E-2</v>
      </c>
      <c r="BZ15" s="17">
        <f>Italy!I44</f>
        <v>0.13796999999999993</v>
      </c>
      <c r="CH15" s="52">
        <f>Netherlands!C80</f>
        <v>0.16994000000000001</v>
      </c>
      <c r="CI15" s="52">
        <f>Netherlands!D80</f>
        <v>8.6980000000000002E-2</v>
      </c>
      <c r="CJ15" s="52">
        <f>Netherlands!E80</f>
        <v>0.19603999999999999</v>
      </c>
      <c r="CK15" s="52">
        <f>Netherlands!F80</f>
        <v>0.11625999999999997</v>
      </c>
      <c r="CL15" s="52">
        <f>Netherlands!G80</f>
        <v>9.1330000000000092E-2</v>
      </c>
      <c r="CM15" s="52">
        <f>Netherlands!H80</f>
        <v>0.19683999999999999</v>
      </c>
      <c r="CN15" s="52">
        <f>Netherlands!I80</f>
        <v>0.1426099999999999</v>
      </c>
      <c r="DQ15" s="17">
        <f>Switzerland!C47</f>
        <v>0.20599000000000001</v>
      </c>
      <c r="DR15" s="17">
        <f>Switzerland!D47</f>
        <v>9.7779999999999992E-2</v>
      </c>
      <c r="DS15" s="17">
        <f>Switzerland!E47</f>
        <v>0.14724999999999999</v>
      </c>
      <c r="DT15" s="17">
        <f>Switzerland!F47</f>
        <v>0.25054999999999999</v>
      </c>
      <c r="DU15" s="17">
        <f>Switzerland!G47</f>
        <v>0.14502999999999999</v>
      </c>
      <c r="DV15" s="17">
        <f>Switzerland!H47</f>
        <v>8.0460000000000059E-2</v>
      </c>
      <c r="DW15" s="17">
        <f>Switzerland!I47</f>
        <v>7.2940000000000005E-2</v>
      </c>
      <c r="DX15" s="17">
        <f>U.K.!C46</f>
        <v>9.01E-2</v>
      </c>
      <c r="DY15" s="17">
        <f>U.K.!D46</f>
        <v>0.31058000000000002</v>
      </c>
      <c r="DZ15" s="17">
        <f>U.K.!E46</f>
        <v>8.0200000000000035E-2</v>
      </c>
      <c r="EA15" s="17">
        <f>U.K.!F46</f>
        <v>6.0749999999999957E-2</v>
      </c>
      <c r="EB15" s="17">
        <f>U.K.!G46</f>
        <v>0.11621000000000009</v>
      </c>
      <c r="EC15" s="17">
        <f>U.K.!H46</f>
        <v>0.15239999999999995</v>
      </c>
      <c r="ED15" s="17">
        <f>U.K.!I46</f>
        <v>0.18976000000000004</v>
      </c>
      <c r="EE15" s="17">
        <f>U.S.!C65</f>
        <v>0.26245999999999997</v>
      </c>
      <c r="EF15" s="17">
        <f>U.S.!D65</f>
        <v>0.24134000000000003</v>
      </c>
      <c r="EG15" s="17">
        <f>U.S.!E65</f>
        <v>8.1629999999999966E-2</v>
      </c>
      <c r="EH15" s="17">
        <f>U.S.!F65</f>
        <v>7.4340000000000045E-2</v>
      </c>
      <c r="EI15" s="17">
        <f>U.S.!G65</f>
        <v>0.12066999999999993</v>
      </c>
      <c r="EJ15" s="17">
        <f>U.S.!H65</f>
        <v>0.12313000000000002</v>
      </c>
      <c r="EK15" s="17">
        <f>U.S.!I65</f>
        <v>9.6430000000000016E-2</v>
      </c>
    </row>
    <row r="16" spans="1:141">
      <c r="A16">
        <f>World!B81</f>
        <v>1963</v>
      </c>
      <c r="B16" s="17">
        <f>World!C81</f>
        <v>0.13529999999999998</v>
      </c>
      <c r="C16" s="17">
        <f>World!D81</f>
        <v>8.6959999999999996E-2</v>
      </c>
      <c r="D16" s="17">
        <f>World!E81</f>
        <v>0.122</v>
      </c>
      <c r="E16" s="17">
        <f>World!F81</f>
        <v>0.10172</v>
      </c>
      <c r="F16" s="17">
        <f>World!G81</f>
        <v>8.4720000000000004E-2</v>
      </c>
      <c r="G16" s="17">
        <f>World!H81</f>
        <v>0.25373000000000001</v>
      </c>
      <c r="H16" s="17">
        <f>World!I81</f>
        <v>0.21557000000000001</v>
      </c>
      <c r="P16" s="17">
        <f>Australia!C106</f>
        <v>0.43983</v>
      </c>
      <c r="Q16" s="17">
        <f>Australia!D106</f>
        <v>8.3879999999999996E-2</v>
      </c>
      <c r="R16" s="17">
        <f>Australia!E106</f>
        <v>8.2890000000000005E-2</v>
      </c>
      <c r="S16" s="17">
        <f>Australia!F106</f>
        <v>5.1670000000000001E-2</v>
      </c>
      <c r="T16" s="17">
        <f>Australia!G106</f>
        <v>1.566E-2</v>
      </c>
      <c r="U16" s="17">
        <f>Australia!H106</f>
        <v>0.11652999999999999</v>
      </c>
      <c r="V16" s="17">
        <f>Australia!I106</f>
        <v>0.20953999999999995</v>
      </c>
      <c r="W16" s="17">
        <f>Austria!C126</f>
        <v>9.4589999999999994E-2</v>
      </c>
      <c r="X16" s="17">
        <f>Austria!D126</f>
        <v>8.7249999999999994E-2</v>
      </c>
      <c r="Y16" s="17">
        <f>Austria!E126</f>
        <v>0.23533000000000001</v>
      </c>
      <c r="Z16" s="17">
        <f>Austria!F126</f>
        <v>3.1530000000000002E-2</v>
      </c>
      <c r="AA16" s="17">
        <f>Austria!G126</f>
        <v>0.18572</v>
      </c>
      <c r="AB16" s="17">
        <f>Austria!H126</f>
        <v>0.08</v>
      </c>
      <c r="AC16" s="17">
        <f>Austria!I126</f>
        <v>0.28557999999999995</v>
      </c>
      <c r="AD16" s="17">
        <f>Belgium!C125</f>
        <v>0.24274999999999999</v>
      </c>
      <c r="AE16" s="17">
        <f>Belgium!D125</f>
        <v>0.10245</v>
      </c>
      <c r="AF16" s="17">
        <f>Belgium!E125</f>
        <v>0.17177000000000001</v>
      </c>
      <c r="AG16" s="17">
        <f>Belgium!F125</f>
        <v>9.2329999999999995E-2</v>
      </c>
      <c r="AH16" s="17">
        <f>Belgium!G125</f>
        <v>3.209E-2</v>
      </c>
      <c r="AI16" s="17">
        <f>Belgium!H125</f>
        <v>0.12442</v>
      </c>
      <c r="AJ16" s="17">
        <f>Belgium!I125</f>
        <v>0.23419000000000001</v>
      </c>
      <c r="AK16" s="17">
        <f>Brazil!C79</f>
        <v>0.24379999999999999</v>
      </c>
      <c r="AL16" s="17">
        <f>Brazil!D79</f>
        <v>0.18876000000000001</v>
      </c>
      <c r="AM16" s="17">
        <f>Brazil!E79</f>
        <v>8.2830000000000001E-2</v>
      </c>
      <c r="AN16" s="17">
        <f>Brazil!F79</f>
        <v>4.2750000000000003E-2</v>
      </c>
      <c r="AO16" s="17">
        <f>Brazil!G79</f>
        <v>0.21590000000000001</v>
      </c>
      <c r="AP16" s="17">
        <f>Brazil!H79</f>
        <v>0.14408000000000001</v>
      </c>
      <c r="AQ16" s="17">
        <f>Brazil!I79</f>
        <v>8.1879999999999953E-2</v>
      </c>
      <c r="AY16" s="17">
        <f>France!C58</f>
        <v>8.9389999999999997E-2</v>
      </c>
      <c r="AZ16" s="17">
        <f>France!D58</f>
        <v>0.37923000000000001</v>
      </c>
      <c r="BA16" s="17">
        <f>France!E58</f>
        <v>0.10555</v>
      </c>
      <c r="BB16" s="17">
        <f>France!F58</f>
        <v>0.1013</v>
      </c>
      <c r="BC16" s="17">
        <f>France!G58</f>
        <v>8.029E-2</v>
      </c>
      <c r="BD16" s="17">
        <f>France!H58</f>
        <v>0.10954999999999999</v>
      </c>
      <c r="BE16" s="17">
        <f>France!I58</f>
        <v>0.13468999999999998</v>
      </c>
      <c r="BF16" s="17">
        <f>Germany!C72</f>
        <v>8.9560000000000001E-2</v>
      </c>
      <c r="BG16" s="17">
        <f>Germany!D72</f>
        <v>0.33288000000000001</v>
      </c>
      <c r="BH16" s="17">
        <f>Germany!E72</f>
        <v>0.13505</v>
      </c>
      <c r="BI16" s="17">
        <f>Germany!F72</f>
        <v>7.9100000000000004E-2</v>
      </c>
      <c r="BJ16" s="17">
        <f>Germany!G72</f>
        <v>0.14077999999999999</v>
      </c>
      <c r="BK16" s="17">
        <f>Germany!H72</f>
        <v>8.2000000000000003E-2</v>
      </c>
      <c r="BL16" s="17">
        <f>Germany!I72</f>
        <v>0.14063000000000003</v>
      </c>
      <c r="BM16" s="17">
        <f>India!C81</f>
        <v>2.7690000000000003E-2</v>
      </c>
      <c r="BN16" s="17">
        <f>India!D81</f>
        <v>0.10869999999999999</v>
      </c>
      <c r="BO16" s="17">
        <f>India!E81</f>
        <v>9.667000000000002E-2</v>
      </c>
      <c r="BP16" s="17">
        <f>India!F81</f>
        <v>0</v>
      </c>
      <c r="BQ16" s="17">
        <f>India!G81</f>
        <v>0.43146000000000001</v>
      </c>
      <c r="BR16" s="17">
        <f>India!H81</f>
        <v>0.25796999999999998</v>
      </c>
      <c r="BS16" s="17">
        <f>India!I81</f>
        <v>7.7510000000000079E-2</v>
      </c>
      <c r="BT16" s="17">
        <f>Italy!C45</f>
        <v>0.1195</v>
      </c>
      <c r="BU16" s="17">
        <f>Italy!D45</f>
        <v>0.44103999999999999</v>
      </c>
      <c r="BV16" s="17">
        <f>Italy!E45</f>
        <v>9.3109999999999929E-2</v>
      </c>
      <c r="BW16" s="17">
        <f>Italy!F45</f>
        <v>6.7100000000000076E-2</v>
      </c>
      <c r="BX16" s="17">
        <f>Italy!G45</f>
        <v>8.1469999999999917E-2</v>
      </c>
      <c r="BY16" s="17">
        <f>Italy!H45</f>
        <v>7.6030000000000084E-2</v>
      </c>
      <c r="BZ16" s="17">
        <f>Italy!I45</f>
        <v>0.12175000000000002</v>
      </c>
      <c r="CH16" s="52">
        <f>Netherlands!C81</f>
        <v>0.18777000000000002</v>
      </c>
      <c r="CI16" s="52">
        <f>Netherlands!D81</f>
        <v>9.9710000000000007E-2</v>
      </c>
      <c r="CJ16" s="52">
        <f>Netherlands!E81</f>
        <v>0.17566999999999997</v>
      </c>
      <c r="CK16" s="52">
        <f>Netherlands!F81</f>
        <v>0.11377000000000002</v>
      </c>
      <c r="CL16" s="52">
        <f>Netherlands!G81</f>
        <v>0.10440999999999995</v>
      </c>
      <c r="CM16" s="52">
        <f>Netherlands!H81</f>
        <v>0.18195999999999998</v>
      </c>
      <c r="CN16" s="52">
        <f>Netherlands!I81</f>
        <v>0.13671000000000011</v>
      </c>
      <c r="DQ16" s="17">
        <f>Switzerland!C48</f>
        <v>0.23863000000000001</v>
      </c>
      <c r="DR16" s="17">
        <f>Switzerland!D48</f>
        <v>8.1290000000000015E-2</v>
      </c>
      <c r="DS16" s="17">
        <f>Switzerland!E48</f>
        <v>0.15354999999999999</v>
      </c>
      <c r="DT16" s="17">
        <f>Switzerland!F48</f>
        <v>0.25618999999999992</v>
      </c>
      <c r="DU16" s="17">
        <f>Switzerland!G48</f>
        <v>0.10870000000000005</v>
      </c>
      <c r="DV16" s="17">
        <f>Switzerland!H48</f>
        <v>7.9470000000000027E-2</v>
      </c>
      <c r="DW16" s="17">
        <f>Switzerland!I48</f>
        <v>8.2169999999999965E-2</v>
      </c>
      <c r="DX16" s="17">
        <f>U.K.!C47</f>
        <v>8.7809999999999999E-2</v>
      </c>
      <c r="DY16" s="17">
        <f>U.K.!D47</f>
        <v>0.31286999999999998</v>
      </c>
      <c r="DZ16" s="17">
        <f>U.K.!E47</f>
        <v>8.0200000000000035E-2</v>
      </c>
      <c r="EA16" s="17">
        <f>U.K.!F47</f>
        <v>6.0749999999999957E-2</v>
      </c>
      <c r="EB16" s="17">
        <f>U.K.!G47</f>
        <v>0.12751000000000004</v>
      </c>
      <c r="EC16" s="17">
        <f>U.K.!H47</f>
        <v>0.14763999999999997</v>
      </c>
      <c r="ED16" s="17">
        <f>U.K.!I47</f>
        <v>0.18322000000000005</v>
      </c>
      <c r="EE16" s="17">
        <f>U.S.!C66</f>
        <v>0.26745999999999998</v>
      </c>
      <c r="EF16" s="17">
        <f>U.S.!D66</f>
        <v>0.24149000000000004</v>
      </c>
      <c r="EG16" s="17">
        <f>U.S.!E66</f>
        <v>8.6359999999999951E-2</v>
      </c>
      <c r="EH16" s="17">
        <f>U.S.!F66</f>
        <v>7.6840000000000047E-2</v>
      </c>
      <c r="EI16" s="17">
        <f>U.S.!G66</f>
        <v>0.12146000000000001</v>
      </c>
      <c r="EJ16" s="17">
        <f>U.S.!H66</f>
        <v>0.11530999999999991</v>
      </c>
      <c r="EK16" s="17">
        <f>U.S.!I66</f>
        <v>9.108000000000005E-2</v>
      </c>
    </row>
    <row r="17" spans="1:141">
      <c r="A17">
        <f>World!B82</f>
        <v>1964</v>
      </c>
      <c r="B17" s="17">
        <f>World!C82</f>
        <v>0.13200999999999996</v>
      </c>
      <c r="C17" s="17">
        <f>World!D82</f>
        <v>9.4570000000000001E-2</v>
      </c>
      <c r="D17" s="17">
        <f>World!E82</f>
        <v>0.12920000000000001</v>
      </c>
      <c r="E17" s="17">
        <f>World!F82</f>
        <v>8.3690000000000001E-2</v>
      </c>
      <c r="F17" s="17">
        <f>World!G82</f>
        <v>0.10274999999999999</v>
      </c>
      <c r="G17" s="17">
        <f>World!H82</f>
        <v>0.24334</v>
      </c>
      <c r="H17" s="17">
        <f>World!I82</f>
        <v>0.21443999999999999</v>
      </c>
      <c r="P17" s="17">
        <f>Australia!C107</f>
        <v>0.44066</v>
      </c>
      <c r="Q17" s="17">
        <f>Australia!D107</f>
        <v>8.344E-2</v>
      </c>
      <c r="R17" s="17">
        <f>Australia!E107</f>
        <v>8.2919999999999994E-2</v>
      </c>
      <c r="S17" s="17">
        <f>Australia!F107</f>
        <v>5.1249999999999997E-2</v>
      </c>
      <c r="T17" s="17">
        <f>Australia!G107</f>
        <v>1.525E-2</v>
      </c>
      <c r="U17" s="17">
        <f>Australia!H107</f>
        <v>0.11616</v>
      </c>
      <c r="V17" s="17">
        <f>Australia!I107</f>
        <v>0.21031999999999995</v>
      </c>
      <c r="W17" s="17">
        <f>Austria!C127</f>
        <v>0.11457000000000001</v>
      </c>
      <c r="X17" s="17">
        <f>Austria!D127</f>
        <v>6.923E-2</v>
      </c>
      <c r="Y17" s="17">
        <f>Austria!E127</f>
        <v>0.21315999999999999</v>
      </c>
      <c r="Z17" s="17">
        <f>Austria!F127</f>
        <v>4.2169999999999999E-2</v>
      </c>
      <c r="AA17" s="17">
        <f>Austria!G127</f>
        <v>0.16356999999999999</v>
      </c>
      <c r="AB17" s="17">
        <f>Austria!H127</f>
        <v>5.6460000000000003E-2</v>
      </c>
      <c r="AC17" s="17">
        <f>Austria!I127</f>
        <v>0.34084000000000003</v>
      </c>
      <c r="AD17" s="17">
        <f>Belgium!C126</f>
        <v>0.21479999999999999</v>
      </c>
      <c r="AE17" s="17">
        <f>Belgium!D126</f>
        <v>7.2169999999999998E-2</v>
      </c>
      <c r="AF17" s="17">
        <f>Belgium!E126</f>
        <v>0.13294</v>
      </c>
      <c r="AG17" s="17">
        <f>Belgium!F126</f>
        <v>8.1220000000000001E-2</v>
      </c>
      <c r="AH17" s="17">
        <f>Belgium!G126</f>
        <v>0</v>
      </c>
      <c r="AI17" s="17">
        <f>Belgium!H126</f>
        <v>0.16763</v>
      </c>
      <c r="AJ17" s="17">
        <f>Belgium!I126</f>
        <v>0.33123999999999998</v>
      </c>
      <c r="AK17" s="17">
        <f>Brazil!C80</f>
        <v>0.24396000000000001</v>
      </c>
      <c r="AL17" s="17">
        <f>Brazil!D80</f>
        <v>0.18859999999999999</v>
      </c>
      <c r="AM17" s="17">
        <f>Brazil!E80</f>
        <v>8.3140000000000006E-2</v>
      </c>
      <c r="AN17" s="17">
        <f>Brazil!F80</f>
        <v>4.2439999999999999E-2</v>
      </c>
      <c r="AO17" s="17">
        <f>Brazil!G80</f>
        <v>0.21604999999999999</v>
      </c>
      <c r="AP17" s="17">
        <f>Brazil!H80</f>
        <v>0.14409</v>
      </c>
      <c r="AQ17" s="17">
        <f>Brazil!I80</f>
        <v>8.1720000000000015E-2</v>
      </c>
      <c r="AY17" s="17">
        <f>France!C59</f>
        <v>8.7540000000000007E-2</v>
      </c>
      <c r="AZ17" s="17">
        <f>France!D59</f>
        <v>0.33822999999999998</v>
      </c>
      <c r="BA17" s="17">
        <f>France!E59</f>
        <v>0.10618</v>
      </c>
      <c r="BB17" s="17">
        <f>France!F59</f>
        <v>7.9729999999999995E-2</v>
      </c>
      <c r="BC17" s="17">
        <f>France!G59</f>
        <v>0.11895</v>
      </c>
      <c r="BD17" s="17">
        <f>France!H59</f>
        <v>0.13852999999999999</v>
      </c>
      <c r="BE17" s="17">
        <f>France!I59</f>
        <v>0.13083999999999996</v>
      </c>
      <c r="BF17" s="17">
        <f>Germany!C73</f>
        <v>9.0569999999999998E-2</v>
      </c>
      <c r="BG17" s="17">
        <f>Germany!D73</f>
        <v>0.29826000000000003</v>
      </c>
      <c r="BH17" s="17">
        <f>Germany!E73</f>
        <v>9.8150000000000001E-2</v>
      </c>
      <c r="BI17" s="17">
        <f>Germany!F73</f>
        <v>0.12016</v>
      </c>
      <c r="BJ17" s="17">
        <f>Germany!G73</f>
        <v>0.16317999999999999</v>
      </c>
      <c r="BK17" s="17">
        <f>Germany!H73</f>
        <v>9.1230000000000006E-2</v>
      </c>
      <c r="BL17" s="17">
        <f>Germany!I73</f>
        <v>0.13844999999999996</v>
      </c>
      <c r="BM17" s="17">
        <f>India!C82</f>
        <v>2.7690000000000003E-2</v>
      </c>
      <c r="BN17" s="17">
        <f>India!D82</f>
        <v>0.10365000000000001</v>
      </c>
      <c r="BO17" s="17">
        <f>India!E82</f>
        <v>9.5219999999999985E-2</v>
      </c>
      <c r="BP17" s="17">
        <f>India!F82</f>
        <v>0</v>
      </c>
      <c r="BQ17" s="17">
        <f>India!G82</f>
        <v>0.43889</v>
      </c>
      <c r="BR17" s="17">
        <f>India!H82</f>
        <v>0.26075000000000004</v>
      </c>
      <c r="BS17" s="17">
        <f>India!I82</f>
        <v>7.3799999999999977E-2</v>
      </c>
      <c r="BT17" s="17">
        <f>Italy!C46</f>
        <v>0.12381</v>
      </c>
      <c r="BU17" s="17">
        <f>Italy!D46</f>
        <v>0.42776999999999998</v>
      </c>
      <c r="BV17" s="17">
        <f>Italy!E46</f>
        <v>9.6280000000000004E-2</v>
      </c>
      <c r="BW17" s="17">
        <f>Italy!F46</f>
        <v>8.0549999999999927E-2</v>
      </c>
      <c r="BX17" s="17">
        <f>Italy!G46</f>
        <v>6.2220000000000081E-2</v>
      </c>
      <c r="BY17" s="17">
        <f>Italy!H46</f>
        <v>8.7599999999999914E-2</v>
      </c>
      <c r="BZ17" s="17">
        <f>Italy!I46</f>
        <v>0.12177000000000004</v>
      </c>
      <c r="CH17" s="52">
        <f>Netherlands!C82</f>
        <v>0.18332999999999999</v>
      </c>
      <c r="CI17" s="52">
        <f>Netherlands!D82</f>
        <v>0.10386000000000002</v>
      </c>
      <c r="CJ17" s="52">
        <f>Netherlands!E82</f>
        <v>0.17817</v>
      </c>
      <c r="CK17" s="52">
        <f>Netherlands!F82</f>
        <v>0.11558</v>
      </c>
      <c r="CL17" s="52">
        <f>Netherlands!G82</f>
        <v>0.11759999999999998</v>
      </c>
      <c r="CM17" s="52">
        <f>Netherlands!H82</f>
        <v>0.15766000000000005</v>
      </c>
      <c r="CN17" s="52">
        <f>Netherlands!I82</f>
        <v>0.14379999999999993</v>
      </c>
      <c r="CO17" s="19"/>
      <c r="CP17" s="52"/>
      <c r="CQ17" s="52"/>
      <c r="CR17" s="52"/>
      <c r="CS17" s="52"/>
      <c r="CT17" s="52"/>
      <c r="CU17" s="52"/>
      <c r="DQ17" s="17">
        <f>Switzerland!C49</f>
        <v>0.23698</v>
      </c>
      <c r="DR17" s="17">
        <f>Switzerland!D49</f>
        <v>7.7029999999999987E-2</v>
      </c>
      <c r="DS17" s="17">
        <f>Switzerland!E49</f>
        <v>0.17675999999999997</v>
      </c>
      <c r="DT17" s="17">
        <f>Switzerland!F49</f>
        <v>0.22304000000000002</v>
      </c>
      <c r="DU17" s="17">
        <f>Switzerland!G49</f>
        <v>0.11522999999999996</v>
      </c>
      <c r="DV17" s="17">
        <f>Switzerland!H49</f>
        <v>7.9560000000000033E-2</v>
      </c>
      <c r="DW17" s="17">
        <f>Switzerland!I49</f>
        <v>9.1400000000000037E-2</v>
      </c>
      <c r="DX17" s="17">
        <f>U.K.!C48</f>
        <v>9.0859999999999996E-2</v>
      </c>
      <c r="DY17" s="17">
        <f>U.K.!D48</f>
        <v>0.31800000000000006</v>
      </c>
      <c r="DZ17" s="17">
        <f>U.K.!E48</f>
        <v>7.0459999999999995E-2</v>
      </c>
      <c r="EA17" s="17">
        <f>U.K.!F48</f>
        <v>6.2309999999999949E-2</v>
      </c>
      <c r="EB17" s="17">
        <f>U.K.!G48</f>
        <v>0.13204000000000007</v>
      </c>
      <c r="EC17" s="17">
        <f>U.K.!H48</f>
        <v>0.1385799999999999</v>
      </c>
      <c r="ED17" s="17">
        <f>U.K.!I48</f>
        <v>0.18775000000000008</v>
      </c>
      <c r="EE17" s="17">
        <f>U.S.!C67</f>
        <v>0.26219999999999999</v>
      </c>
      <c r="EF17" s="17">
        <f>U.S.!D67</f>
        <v>0.23667000000000002</v>
      </c>
      <c r="EG17" s="17">
        <f>U.S.!E67</f>
        <v>8.2269999999999968E-2</v>
      </c>
      <c r="EH17" s="17">
        <f>U.S.!F67</f>
        <v>8.092999999999996E-2</v>
      </c>
      <c r="EI17" s="17">
        <f>U.S.!G67</f>
        <v>0.1200200000000001</v>
      </c>
      <c r="EJ17" s="17">
        <f>U.S.!H67</f>
        <v>0.11566999999999993</v>
      </c>
      <c r="EK17" s="17">
        <f>U.S.!I67</f>
        <v>0.10224</v>
      </c>
    </row>
    <row r="18" spans="1:141">
      <c r="A18">
        <f>World!B83</f>
        <v>1965</v>
      </c>
      <c r="B18" s="17">
        <f>World!C83</f>
        <v>0.12870999999999999</v>
      </c>
      <c r="C18" s="17">
        <f>World!D83</f>
        <v>9.8559999999999995E-2</v>
      </c>
      <c r="D18" s="17">
        <f>World!E83</f>
        <v>0.1173</v>
      </c>
      <c r="E18" s="17">
        <f>World!F83</f>
        <v>8.6860000000000007E-2</v>
      </c>
      <c r="F18" s="17">
        <f>World!G83</f>
        <v>9.579E-2</v>
      </c>
      <c r="G18" s="17">
        <f>World!H83</f>
        <v>0.26064999999999999</v>
      </c>
      <c r="H18" s="17">
        <f>World!I83</f>
        <v>0.21213000000000001</v>
      </c>
      <c r="P18" s="17">
        <f>Australia!C108</f>
        <v>0.4415</v>
      </c>
      <c r="Q18" s="17">
        <f>Australia!D108</f>
        <v>8.2989999999999994E-2</v>
      </c>
      <c r="R18" s="17">
        <f>Australia!E108</f>
        <v>8.2949999999999996E-2</v>
      </c>
      <c r="S18" s="17">
        <f>Australia!F108</f>
        <v>5.083E-2</v>
      </c>
      <c r="T18" s="17">
        <f>Australia!G108</f>
        <v>1.485E-2</v>
      </c>
      <c r="U18" s="17">
        <f>Australia!H108</f>
        <v>0.11577999999999999</v>
      </c>
      <c r="V18" s="17">
        <f>Australia!I108</f>
        <v>0.21109999999999995</v>
      </c>
      <c r="W18" s="17">
        <f>Austria!C128</f>
        <v>0.14438999999999999</v>
      </c>
      <c r="X18" s="17">
        <f>Austria!D128</f>
        <v>7.6759999999999995E-2</v>
      </c>
      <c r="Y18" s="17">
        <f>Austria!E128</f>
        <v>0.17527000000000001</v>
      </c>
      <c r="Z18" s="17">
        <f>Austria!F128</f>
        <v>4.8710000000000003E-2</v>
      </c>
      <c r="AA18" s="17">
        <f>Austria!G128</f>
        <v>0.16200000000000001</v>
      </c>
      <c r="AB18" s="17">
        <f>Austria!H128</f>
        <v>7.127E-2</v>
      </c>
      <c r="AC18" s="17">
        <f>Austria!I128</f>
        <v>0.3216</v>
      </c>
      <c r="AD18" s="17">
        <f>Belgium!C127</f>
        <v>0.25470999999999999</v>
      </c>
      <c r="AE18" s="17">
        <f>Belgium!D127</f>
        <v>6.1310000000000003E-2</v>
      </c>
      <c r="AF18" s="17">
        <f>Belgium!E127</f>
        <v>0.10808</v>
      </c>
      <c r="AG18" s="17">
        <f>Belgium!F127</f>
        <v>4.8039999999999999E-2</v>
      </c>
      <c r="AH18" s="17">
        <f>Belgium!G127</f>
        <v>3.7699999999999997E-2</v>
      </c>
      <c r="AI18" s="17">
        <f>Belgium!H127</f>
        <v>0.10306</v>
      </c>
      <c r="AJ18" s="17">
        <f>Belgium!I127</f>
        <v>0.3871</v>
      </c>
      <c r="AK18" s="17">
        <f>Brazil!C81</f>
        <v>0.24412</v>
      </c>
      <c r="AL18" s="17">
        <f>Brazil!D81</f>
        <v>0.18844</v>
      </c>
      <c r="AM18" s="17">
        <f>Brazil!E81</f>
        <v>8.3460000000000006E-2</v>
      </c>
      <c r="AN18" s="17">
        <f>Brazil!F81</f>
        <v>4.2119999999999998E-2</v>
      </c>
      <c r="AO18" s="17">
        <f>Brazil!G81</f>
        <v>0.21621000000000001</v>
      </c>
      <c r="AP18" s="17">
        <f>Brazil!H81</f>
        <v>0.14409</v>
      </c>
      <c r="AQ18" s="17">
        <f>Brazil!I81</f>
        <v>8.1559999999999966E-2</v>
      </c>
      <c r="AY18" s="17">
        <f>France!C60</f>
        <v>9.2179999999999998E-2</v>
      </c>
      <c r="AZ18" s="17">
        <f>France!D60</f>
        <v>0.34905000000000003</v>
      </c>
      <c r="BA18" s="17">
        <f>France!E60</f>
        <v>0.10231</v>
      </c>
      <c r="BB18" s="17">
        <f>France!F60</f>
        <v>7.7479999999999993E-2</v>
      </c>
      <c r="BC18" s="17">
        <f>France!G60</f>
        <v>0.12149</v>
      </c>
      <c r="BD18" s="17">
        <f>France!H60</f>
        <v>0.12665000000000001</v>
      </c>
      <c r="BE18" s="17">
        <f>France!I60</f>
        <v>0.13083999999999996</v>
      </c>
      <c r="BF18" s="17">
        <f>Germany!C74</f>
        <v>0.10305</v>
      </c>
      <c r="BG18" s="17">
        <f>Germany!D74</f>
        <v>0.29361999999999999</v>
      </c>
      <c r="BH18" s="17">
        <f>Germany!E74</f>
        <v>9.9150000000000002E-2</v>
      </c>
      <c r="BI18" s="17">
        <f>Germany!F74</f>
        <v>0.12071999999999999</v>
      </c>
      <c r="BJ18" s="17">
        <f>Germany!G74</f>
        <v>0.15606</v>
      </c>
      <c r="BK18" s="17">
        <f>Germany!H74</f>
        <v>8.0130000000000007E-2</v>
      </c>
      <c r="BL18" s="17">
        <f>Germany!I74</f>
        <v>0.14727000000000001</v>
      </c>
      <c r="BM18" s="17">
        <f>India!C83</f>
        <v>2.7690000000000003E-2</v>
      </c>
      <c r="BN18" s="17">
        <f>India!D83</f>
        <v>9.8610000000000003E-2</v>
      </c>
      <c r="BO18" s="17">
        <f>India!E83</f>
        <v>9.3759999999999996E-2</v>
      </c>
      <c r="BP18" s="17">
        <f>India!F83</f>
        <v>0</v>
      </c>
      <c r="BQ18" s="17">
        <f>India!G83</f>
        <v>0.44632000000000005</v>
      </c>
      <c r="BR18" s="17">
        <f>India!H83</f>
        <v>0.26354</v>
      </c>
      <c r="BS18" s="17">
        <f>India!I83</f>
        <v>7.007999999999992E-2</v>
      </c>
      <c r="BT18" s="17">
        <f>Italy!C47</f>
        <v>0.11224000000000001</v>
      </c>
      <c r="BU18" s="17">
        <f>Italy!D47</f>
        <v>0.44248999999999994</v>
      </c>
      <c r="BV18" s="17">
        <f>Italy!E47</f>
        <v>0.10567000000000007</v>
      </c>
      <c r="BW18" s="17">
        <f>Italy!F47</f>
        <v>7.3810000000000001E-2</v>
      </c>
      <c r="BX18" s="17">
        <f>Italy!G47</f>
        <v>7.0000000000000007E-2</v>
      </c>
      <c r="BY18" s="17">
        <f>Italy!H47</f>
        <v>7.0369999999999919E-2</v>
      </c>
      <c r="BZ18" s="17">
        <f>Italy!I47</f>
        <v>0.12541999999999998</v>
      </c>
      <c r="CH18" s="52">
        <f>Netherlands!C83</f>
        <v>0.18118999999999999</v>
      </c>
      <c r="CI18" s="52">
        <f>Netherlands!D83</f>
        <v>0.10498000000000002</v>
      </c>
      <c r="CJ18" s="52">
        <f>Netherlands!E83</f>
        <v>0.17837999999999998</v>
      </c>
      <c r="CK18" s="52">
        <f>Netherlands!F83</f>
        <v>0.10998000000000005</v>
      </c>
      <c r="CL18" s="52">
        <f>Netherlands!G83</f>
        <v>0.13195999999999997</v>
      </c>
      <c r="CM18" s="52">
        <f>Netherlands!H83</f>
        <v>0.15881000000000001</v>
      </c>
      <c r="CN18" s="52">
        <f>Netherlands!I83</f>
        <v>0.13470000000000004</v>
      </c>
      <c r="CO18" s="19"/>
      <c r="CP18" s="52"/>
      <c r="CQ18" s="52"/>
      <c r="CR18" s="52"/>
      <c r="CS18" s="52"/>
      <c r="CT18" s="52"/>
      <c r="CU18" s="52"/>
      <c r="DQ18" s="17">
        <f>Switzerland!C50</f>
        <v>0.23921000000000001</v>
      </c>
      <c r="DR18" s="17">
        <f>Switzerland!D50</f>
        <v>6.5830000000000014E-2</v>
      </c>
      <c r="DS18" s="17">
        <f>Switzerland!E50</f>
        <v>0.20303000000000002</v>
      </c>
      <c r="DT18" s="17">
        <f>Switzerland!F50</f>
        <v>0.19067999999999999</v>
      </c>
      <c r="DU18" s="17">
        <f>Switzerland!G50</f>
        <v>0.11874999999999999</v>
      </c>
      <c r="DV18" s="17">
        <f>Switzerland!H50</f>
        <v>8.0600000000000019E-2</v>
      </c>
      <c r="DW18" s="17">
        <f>Switzerland!I50</f>
        <v>0.10189999999999999</v>
      </c>
      <c r="DX18" s="17">
        <f>U.K.!C49</f>
        <v>9.3200000000000005E-2</v>
      </c>
      <c r="DY18" s="17">
        <f>U.K.!D49</f>
        <v>0.30323999999999995</v>
      </c>
      <c r="DZ18" s="17">
        <f>U.K.!E49</f>
        <v>7.4290000000000023E-2</v>
      </c>
      <c r="EA18" s="17">
        <f>U.K.!F49</f>
        <v>6.2100000000000009E-2</v>
      </c>
      <c r="EB18" s="17">
        <f>U.K.!G49</f>
        <v>0.14248000000000005</v>
      </c>
      <c r="EC18" s="17">
        <f>U.K.!H49</f>
        <v>0.12924999999999998</v>
      </c>
      <c r="ED18" s="17">
        <f>U.K.!I49</f>
        <v>0.19543999999999995</v>
      </c>
      <c r="EE18" s="17">
        <f>U.S.!C68</f>
        <v>0.24972000000000003</v>
      </c>
      <c r="EF18" s="17">
        <f>U.S.!D68</f>
        <v>0.23801000000000003</v>
      </c>
      <c r="EG18" s="17">
        <f>U.S.!E68</f>
        <v>8.5000000000000006E-2</v>
      </c>
      <c r="EH18" s="17">
        <f>U.S.!F68</f>
        <v>7.8789999999999971E-2</v>
      </c>
      <c r="EI18" s="17">
        <f>U.S.!G68</f>
        <v>0.14316999999999994</v>
      </c>
      <c r="EJ18" s="17">
        <f>U.S.!H68</f>
        <v>0.11523000000000011</v>
      </c>
      <c r="EK18" s="17">
        <f>U.S.!I68</f>
        <v>9.0079999999999938E-2</v>
      </c>
    </row>
    <row r="19" spans="1:141">
      <c r="A19">
        <f>World!B84</f>
        <v>1966</v>
      </c>
      <c r="B19" s="17">
        <f>World!C84</f>
        <v>0.13424000000000003</v>
      </c>
      <c r="C19" s="17">
        <f>World!D84</f>
        <v>8.6309999999999998E-2</v>
      </c>
      <c r="D19" s="17">
        <f>World!E84</f>
        <v>0.13486999999999999</v>
      </c>
      <c r="E19" s="17">
        <f>World!F84</f>
        <v>8.9829999999999993E-2</v>
      </c>
      <c r="F19" s="17">
        <f>World!G84</f>
        <v>9.7970000000000002E-2</v>
      </c>
      <c r="G19" s="17">
        <f>World!H84</f>
        <v>0.25305</v>
      </c>
      <c r="H19" s="17">
        <f>World!I84</f>
        <v>0.20372999999999999</v>
      </c>
      <c r="P19" s="17">
        <f>Australia!C109</f>
        <v>0.44234000000000001</v>
      </c>
      <c r="Q19" s="17">
        <f>Australia!D109</f>
        <v>8.2540000000000002E-2</v>
      </c>
      <c r="R19" s="17">
        <f>Australia!E109</f>
        <v>8.2979999999999998E-2</v>
      </c>
      <c r="S19" s="17">
        <f>Australia!F109</f>
        <v>5.0410000000000003E-2</v>
      </c>
      <c r="T19" s="17">
        <f>Australia!G109</f>
        <v>1.444E-2</v>
      </c>
      <c r="U19" s="17">
        <f>Australia!H109</f>
        <v>0.11541</v>
      </c>
      <c r="V19" s="17">
        <f>Australia!I109</f>
        <v>0.21187999999999996</v>
      </c>
      <c r="W19" s="17">
        <f>Austria!C129</f>
        <v>0.15242</v>
      </c>
      <c r="X19" s="17">
        <f>Austria!D129</f>
        <v>6.003E-2</v>
      </c>
      <c r="Y19" s="17">
        <f>Austria!E129</f>
        <v>0.17763999999999999</v>
      </c>
      <c r="Z19" s="17">
        <f>Austria!F129</f>
        <v>6.1460000000000001E-2</v>
      </c>
      <c r="AA19" s="17">
        <f>Austria!G129</f>
        <v>0.16381999999999999</v>
      </c>
      <c r="AB19" s="17">
        <f>Austria!H129</f>
        <v>5.4330000000000003E-2</v>
      </c>
      <c r="AC19" s="17">
        <f>Austria!I129</f>
        <v>0.33030000000000004</v>
      </c>
      <c r="AD19" s="17">
        <f>Belgium!C128</f>
        <v>0.26635999999999999</v>
      </c>
      <c r="AE19" s="17">
        <f>Belgium!D128</f>
        <v>5.253E-2</v>
      </c>
      <c r="AF19" s="17">
        <f>Belgium!E128</f>
        <v>0.15612999999999999</v>
      </c>
      <c r="AG19" s="17">
        <f>Belgium!F128</f>
        <v>0</v>
      </c>
      <c r="AH19" s="17">
        <f>Belgium!G128</f>
        <v>1.9300000000000001E-2</v>
      </c>
      <c r="AI19" s="17">
        <f>Belgium!H128</f>
        <v>6.7339999999999997E-2</v>
      </c>
      <c r="AJ19" s="17">
        <f>Belgium!I128</f>
        <v>0.43833999999999995</v>
      </c>
      <c r="AK19" s="17">
        <f>Brazil!C82</f>
        <v>0.24426999999999999</v>
      </c>
      <c r="AL19" s="17">
        <f>Brazil!D82</f>
        <v>0.18829000000000001</v>
      </c>
      <c r="AM19" s="17">
        <f>Brazil!E82</f>
        <v>8.3769999999999997E-2</v>
      </c>
      <c r="AN19" s="17">
        <f>Brazil!F82</f>
        <v>4.181E-2</v>
      </c>
      <c r="AO19" s="17">
        <f>Brazil!G82</f>
        <v>0.21637000000000001</v>
      </c>
      <c r="AP19" s="17">
        <f>Brazil!H82</f>
        <v>0.14409</v>
      </c>
      <c r="AQ19" s="17">
        <f>Brazil!I82</f>
        <v>8.1400000000000028E-2</v>
      </c>
      <c r="AY19" s="17">
        <f>France!C61</f>
        <v>9.4659999999999994E-2</v>
      </c>
      <c r="AZ19" s="17">
        <f>France!D61</f>
        <v>0.36203999999999997</v>
      </c>
      <c r="BA19" s="17">
        <f>France!E61</f>
        <v>9.0959999999999999E-2</v>
      </c>
      <c r="BB19" s="17">
        <f>France!F61</f>
        <v>7.8369999999999995E-2</v>
      </c>
      <c r="BC19" s="17">
        <f>France!G61</f>
        <v>0.12506</v>
      </c>
      <c r="BD19" s="17">
        <f>France!H61</f>
        <v>0.11806999999999999</v>
      </c>
      <c r="BE19" s="17">
        <f>France!I61</f>
        <v>0.13083999999999996</v>
      </c>
      <c r="BF19" s="17">
        <f>Germany!C75</f>
        <v>0.11554</v>
      </c>
      <c r="BG19" s="17">
        <f>Germany!D75</f>
        <v>0.28211999999999998</v>
      </c>
      <c r="BH19" s="17">
        <f>Germany!E75</f>
        <v>0.10594000000000001</v>
      </c>
      <c r="BI19" s="17">
        <f>Germany!F75</f>
        <v>0.10990999999999999</v>
      </c>
      <c r="BJ19" s="17">
        <f>Germany!G75</f>
        <v>0.16006000000000001</v>
      </c>
      <c r="BK19" s="17">
        <f>Germany!H75</f>
        <v>7.0349999999999996E-2</v>
      </c>
      <c r="BL19" s="17">
        <f>Germany!I75</f>
        <v>0.15608</v>
      </c>
      <c r="BM19" s="17">
        <f>India!C84</f>
        <v>2.7690000000000003E-2</v>
      </c>
      <c r="BN19" s="17">
        <f>India!D84</f>
        <v>9.3560000000000004E-2</v>
      </c>
      <c r="BO19" s="17">
        <f>India!E84</f>
        <v>9.2310000000000017E-2</v>
      </c>
      <c r="BP19" s="17">
        <f>India!F84</f>
        <v>0</v>
      </c>
      <c r="BQ19" s="17">
        <f>India!G84</f>
        <v>0.45374999999999993</v>
      </c>
      <c r="BR19" s="17">
        <f>India!H84</f>
        <v>0.26632000000000006</v>
      </c>
      <c r="BS19" s="17">
        <f>India!I84</f>
        <v>6.637000000000004E-2</v>
      </c>
      <c r="BT19" s="17">
        <f>Italy!C48</f>
        <v>0.10476000000000001</v>
      </c>
      <c r="BU19" s="17">
        <f>Italy!D48</f>
        <v>0.45311999999999997</v>
      </c>
      <c r="BV19" s="17">
        <f>Italy!E48</f>
        <v>0.10448999999999999</v>
      </c>
      <c r="BW19" s="17">
        <f>Italy!F48</f>
        <v>7.457999999999998E-2</v>
      </c>
      <c r="BX19" s="17">
        <f>Italy!G48</f>
        <v>7.5930000000000039E-2</v>
      </c>
      <c r="BY19" s="17">
        <f>Italy!H48</f>
        <v>6.1700000000000019E-2</v>
      </c>
      <c r="BZ19" s="17">
        <f>Italy!I48</f>
        <v>0.12541999999999998</v>
      </c>
      <c r="CH19" s="52">
        <f>Netherlands!C84</f>
        <v>0.21870000000000001</v>
      </c>
      <c r="CI19" s="52">
        <f>Netherlands!D84</f>
        <v>0.13136</v>
      </c>
      <c r="CJ19" s="52">
        <f>Netherlands!E84</f>
        <v>0.21342</v>
      </c>
      <c r="CK19" s="52">
        <f>Netherlands!F84</f>
        <v>9.3910000000000049E-2</v>
      </c>
      <c r="CL19" s="52">
        <f>Netherlands!G84</f>
        <v>9.5270000000000007E-2</v>
      </c>
      <c r="CM19" s="52">
        <f>Netherlands!H84</f>
        <v>0.18408000000000002</v>
      </c>
      <c r="CN19" s="52">
        <f>Netherlands!I84</f>
        <v>6.3259999999999983E-2</v>
      </c>
      <c r="CO19" s="19"/>
      <c r="CP19" s="52"/>
      <c r="CQ19" s="52"/>
      <c r="CR19" s="52"/>
      <c r="CS19" s="52"/>
      <c r="CT19" s="52"/>
      <c r="CU19" s="52"/>
      <c r="DQ19" s="17">
        <f>Switzerland!C51</f>
        <v>0.25074999999999997</v>
      </c>
      <c r="DR19" s="17">
        <f>Switzerland!D51</f>
        <v>7.0150000000000046E-2</v>
      </c>
      <c r="DS19" s="17">
        <f>Switzerland!E51</f>
        <v>0.19636999999999993</v>
      </c>
      <c r="DT19" s="17">
        <f>Switzerland!F51</f>
        <v>0.18839999999999996</v>
      </c>
      <c r="DU19" s="17">
        <f>Switzerland!G51</f>
        <v>0.10478000000000008</v>
      </c>
      <c r="DV19" s="17">
        <f>Switzerland!H51</f>
        <v>8.030000000000001E-2</v>
      </c>
      <c r="DW19" s="17">
        <f>Switzerland!I51</f>
        <v>0.10924999999999996</v>
      </c>
      <c r="DX19" s="17">
        <f>U.K.!C50</f>
        <v>9.1120000000000007E-2</v>
      </c>
      <c r="DY19" s="17">
        <f>U.K.!D50</f>
        <v>0.30323</v>
      </c>
      <c r="DZ19" s="17">
        <f>U.K.!E50</f>
        <v>7.5180000000000011E-2</v>
      </c>
      <c r="EA19" s="17">
        <f>U.K.!F50</f>
        <v>6.7119999999999957E-2</v>
      </c>
      <c r="EB19" s="17">
        <f>U.K.!G50</f>
        <v>0.14631000000000008</v>
      </c>
      <c r="EC19" s="17">
        <f>U.K.!H50</f>
        <v>0.11586999999999989</v>
      </c>
      <c r="ED19" s="17">
        <f>U.K.!I50</f>
        <v>0.20117000000000007</v>
      </c>
      <c r="EE19" s="17">
        <f>U.S.!C69</f>
        <v>0.23724000000000001</v>
      </c>
      <c r="EF19" s="17">
        <f>U.S.!D69</f>
        <v>0.22745000000000001</v>
      </c>
      <c r="EG19" s="17">
        <f>U.S.!E69</f>
        <v>9.8509999999999986E-2</v>
      </c>
      <c r="EH19" s="17">
        <f>U.S.!F69</f>
        <v>7.2479999999999975E-2</v>
      </c>
      <c r="EI19" s="17">
        <f>U.S.!G69</f>
        <v>0.15209000000000003</v>
      </c>
      <c r="EJ19" s="17">
        <f>U.S.!H69</f>
        <v>0.10918999999999997</v>
      </c>
      <c r="EK19" s="17">
        <f>U.S.!I69</f>
        <v>0.10304000000000002</v>
      </c>
    </row>
    <row r="20" spans="1:141">
      <c r="A20">
        <f>World!B85</f>
        <v>1967</v>
      </c>
      <c r="B20" s="17">
        <f>World!C85</f>
        <v>0.14805999999999997</v>
      </c>
      <c r="C20" s="17">
        <f>World!D85</f>
        <v>8.0750000000000002E-2</v>
      </c>
      <c r="D20" s="17">
        <f>World!E85</f>
        <v>0.13933000000000001</v>
      </c>
      <c r="E20" s="17">
        <f>World!F85</f>
        <v>8.2409999999999997E-2</v>
      </c>
      <c r="F20" s="17">
        <f>World!G85</f>
        <v>0.10217</v>
      </c>
      <c r="G20" s="17">
        <f>World!H85</f>
        <v>0.25169999999999998</v>
      </c>
      <c r="H20" s="17">
        <f>World!I85</f>
        <v>0.19558</v>
      </c>
      <c r="P20" s="17">
        <f>Australia!C110</f>
        <v>0.45861000000000002</v>
      </c>
      <c r="Q20" s="17">
        <f>Australia!D110</f>
        <v>8.1759999999999999E-2</v>
      </c>
      <c r="R20" s="17">
        <f>Australia!E110</f>
        <v>0.11527999999999999</v>
      </c>
      <c r="S20" s="17">
        <f>Australia!F110</f>
        <v>4.657E-2</v>
      </c>
      <c r="T20" s="17">
        <f>Australia!G110</f>
        <v>4.2040000000000001E-2</v>
      </c>
      <c r="U20" s="17">
        <f>Australia!H110</f>
        <v>0.10211000000000001</v>
      </c>
      <c r="V20" s="17">
        <f>Australia!I110</f>
        <v>0.15363000000000004</v>
      </c>
      <c r="W20" s="17">
        <f>Austria!C130</f>
        <v>0.16691</v>
      </c>
      <c r="X20" s="17">
        <f>Austria!D130</f>
        <v>6.9040000000000004E-2</v>
      </c>
      <c r="Y20" s="17">
        <f>Austria!E130</f>
        <v>0.17502000000000001</v>
      </c>
      <c r="Z20" s="17">
        <f>Austria!F130</f>
        <v>6.6919999999999993E-2</v>
      </c>
      <c r="AA20" s="17">
        <f>Austria!G130</f>
        <v>0.16903000000000001</v>
      </c>
      <c r="AB20" s="17">
        <f>Austria!H130</f>
        <v>9.7790000000000002E-2</v>
      </c>
      <c r="AC20" s="17">
        <f>Austria!I130</f>
        <v>0.25529000000000002</v>
      </c>
      <c r="AD20" s="17">
        <f>Belgium!C129</f>
        <v>0.34595999999999999</v>
      </c>
      <c r="AE20" s="17">
        <f>Belgium!D129</f>
        <v>3.7740000000000003E-2</v>
      </c>
      <c r="AF20" s="17">
        <f>Belgium!E129</f>
        <v>0.15654000000000001</v>
      </c>
      <c r="AG20" s="17">
        <f>Belgium!F129</f>
        <v>-2.9E-4</v>
      </c>
      <c r="AH20" s="17">
        <f>Belgium!G129</f>
        <v>7.3039999999999994E-2</v>
      </c>
      <c r="AI20" s="17">
        <f>Belgium!H129</f>
        <v>5.5440000000000003E-2</v>
      </c>
      <c r="AJ20" s="17">
        <f>Belgium!I129</f>
        <v>0.33157000000000003</v>
      </c>
      <c r="AK20" s="17">
        <f>Brazil!C83</f>
        <v>0.24443000000000001</v>
      </c>
      <c r="AL20" s="17">
        <f>Brazil!D83</f>
        <v>0.18812999999999999</v>
      </c>
      <c r="AM20" s="17">
        <f>Brazil!E83</f>
        <v>8.4080000000000002E-2</v>
      </c>
      <c r="AN20" s="17">
        <f>Brazil!F83</f>
        <v>4.1500000000000002E-2</v>
      </c>
      <c r="AO20" s="17">
        <f>Brazil!G83</f>
        <v>0.21651999999999999</v>
      </c>
      <c r="AP20" s="17">
        <f>Brazil!H83</f>
        <v>0.14410000000000001</v>
      </c>
      <c r="AQ20" s="17">
        <f>Brazil!I83</f>
        <v>8.1239999999999979E-2</v>
      </c>
      <c r="AY20" s="17">
        <f>France!C62</f>
        <v>9.6320000000000003E-2</v>
      </c>
      <c r="AZ20" s="17">
        <f>France!D62</f>
        <v>0.34455999999999998</v>
      </c>
      <c r="BA20" s="17">
        <f>France!E62</f>
        <v>9.5189999999999997E-2</v>
      </c>
      <c r="BB20" s="17">
        <f>France!F62</f>
        <v>7.5050000000000006E-2</v>
      </c>
      <c r="BC20" s="17">
        <f>France!G62</f>
        <v>0.1361</v>
      </c>
      <c r="BD20" s="17">
        <f>France!H62</f>
        <v>0.15448999999999999</v>
      </c>
      <c r="BE20" s="17">
        <f>France!I62</f>
        <v>9.8289999999999988E-2</v>
      </c>
      <c r="BF20" s="17">
        <f>Germany!C76</f>
        <v>0.12803</v>
      </c>
      <c r="BG20" s="17">
        <f>Germany!D76</f>
        <v>0.26257999999999998</v>
      </c>
      <c r="BH20" s="17">
        <f>Germany!E76</f>
        <v>0.10124</v>
      </c>
      <c r="BI20" s="17">
        <f>Germany!F76</f>
        <v>0.10403</v>
      </c>
      <c r="BJ20" s="17">
        <f>Germany!G76</f>
        <v>0.16202</v>
      </c>
      <c r="BK20" s="17">
        <f>Germany!H76</f>
        <v>7.7200000000000005E-2</v>
      </c>
      <c r="BL20" s="17">
        <f>Germany!I76</f>
        <v>0.16490000000000005</v>
      </c>
      <c r="BM20" s="17">
        <f>India!C85</f>
        <v>2.7690000000000003E-2</v>
      </c>
      <c r="BN20" s="17">
        <f>India!D85</f>
        <v>8.8509999999999991E-2</v>
      </c>
      <c r="BO20" s="17">
        <f>India!E85</f>
        <v>9.0859999999999996E-2</v>
      </c>
      <c r="BP20" s="17">
        <f>India!F85</f>
        <v>0</v>
      </c>
      <c r="BQ20" s="17">
        <f>India!G85</f>
        <v>0.46116999999999991</v>
      </c>
      <c r="BR20" s="17">
        <f>India!H85</f>
        <v>0.26912000000000008</v>
      </c>
      <c r="BS20" s="17">
        <f>India!I85</f>
        <v>6.2649999999999983E-2</v>
      </c>
      <c r="BT20" s="17">
        <f>Italy!C49</f>
        <v>0.10310999999999999</v>
      </c>
      <c r="BU20" s="17">
        <f>Italy!D49</f>
        <v>0.45793</v>
      </c>
      <c r="BV20" s="17">
        <f>Italy!E49</f>
        <v>9.4579999999999984E-2</v>
      </c>
      <c r="BW20" s="17">
        <f>Italy!F49</f>
        <v>7.5780000000000028E-2</v>
      </c>
      <c r="BX20" s="17">
        <f>Italy!G49</f>
        <v>7.5409999999999963E-2</v>
      </c>
      <c r="BY20" s="17">
        <f>Italy!H49</f>
        <v>7.1650000000000061E-2</v>
      </c>
      <c r="BZ20" s="17">
        <f>Italy!I49</f>
        <v>0.12153999999999998</v>
      </c>
      <c r="CH20" s="52">
        <f>Netherlands!C85</f>
        <v>0.25620999999999999</v>
      </c>
      <c r="CI20" s="52">
        <f>Netherlands!D85</f>
        <v>0.11248999999999999</v>
      </c>
      <c r="CJ20" s="52">
        <f>Netherlands!E85</f>
        <v>0.21786000000000003</v>
      </c>
      <c r="CK20" s="52">
        <f>Netherlands!F85</f>
        <v>8.2760000000000028E-2</v>
      </c>
      <c r="CL20" s="52">
        <f>Netherlands!G85</f>
        <v>9.2309999999999948E-2</v>
      </c>
      <c r="CM20" s="52">
        <f>Netherlands!H85</f>
        <v>0.19386000000000009</v>
      </c>
      <c r="CN20" s="52">
        <f>Netherlands!I85</f>
        <v>4.4509999999999939E-2</v>
      </c>
      <c r="CO20" s="19"/>
      <c r="CP20" s="52"/>
      <c r="CQ20" s="52"/>
      <c r="CR20" s="52"/>
      <c r="CS20" s="52"/>
      <c r="CT20" s="52"/>
      <c r="CU20" s="52"/>
      <c r="DQ20" s="17">
        <f>Switzerland!C52</f>
        <v>0.25919000000000003</v>
      </c>
      <c r="DR20" s="17">
        <f>Switzerland!D52</f>
        <v>7.7559999999999962E-2</v>
      </c>
      <c r="DS20" s="17">
        <f>Switzerland!E52</f>
        <v>0.18217000000000005</v>
      </c>
      <c r="DT20" s="17">
        <f>Switzerland!F52</f>
        <v>0.20451999999999992</v>
      </c>
      <c r="DU20" s="17">
        <f>Switzerland!G52</f>
        <v>9.0970000000000079E-2</v>
      </c>
      <c r="DV20" s="17">
        <f>Switzerland!H52</f>
        <v>8.0949999999999994E-2</v>
      </c>
      <c r="DW20" s="17">
        <f>Switzerland!I52</f>
        <v>0.10463999999999996</v>
      </c>
      <c r="DX20" s="17">
        <f>U.K.!C51</f>
        <v>8.9039999999999994E-2</v>
      </c>
      <c r="DY20" s="17">
        <f>U.K.!D51</f>
        <v>0.30785999999999997</v>
      </c>
      <c r="DZ20" s="17">
        <f>U.K.!E51</f>
        <v>7.5170000000000028E-2</v>
      </c>
      <c r="EA20" s="17">
        <f>U.K.!F51</f>
        <v>6.4709999999999962E-2</v>
      </c>
      <c r="EB20" s="17">
        <f>U.K.!G51</f>
        <v>0.15210000000000007</v>
      </c>
      <c r="EC20" s="17">
        <f>U.K.!H51</f>
        <v>0.11622</v>
      </c>
      <c r="ED20" s="17">
        <f>U.K.!I51</f>
        <v>0.19489999999999996</v>
      </c>
      <c r="EE20" s="17">
        <f>U.S.!C70</f>
        <v>0.23454</v>
      </c>
      <c r="EF20" s="17">
        <f>U.S.!D70</f>
        <v>0.20777999999999999</v>
      </c>
      <c r="EG20" s="17">
        <f>U.S.!E70</f>
        <v>0.10980000000000004</v>
      </c>
      <c r="EH20" s="17">
        <f>U.S.!F70</f>
        <v>6.853999999999999E-2</v>
      </c>
      <c r="EI20" s="17">
        <f>U.S.!G70</f>
        <v>0.16019999999999995</v>
      </c>
      <c r="EJ20" s="17">
        <f>U.S.!H70</f>
        <v>0.10349000000000004</v>
      </c>
      <c r="EK20" s="17">
        <f>U.S.!I70</f>
        <v>0.11565000000000003</v>
      </c>
    </row>
    <row r="21" spans="1:141">
      <c r="A21">
        <f>World!B86</f>
        <v>1968</v>
      </c>
      <c r="B21" s="17">
        <f>World!C86</f>
        <v>0.14671000000000001</v>
      </c>
      <c r="C21" s="17">
        <f>World!D86</f>
        <v>8.2100000000000006E-2</v>
      </c>
      <c r="D21" s="17">
        <f>World!E86</f>
        <v>0.12781999999999999</v>
      </c>
      <c r="E21" s="17">
        <f>World!F86</f>
        <v>8.7010000000000004E-2</v>
      </c>
      <c r="F21" s="17">
        <f>World!G86</f>
        <v>0.10332</v>
      </c>
      <c r="G21" s="17">
        <f>World!H86</f>
        <v>0.24210000000000001</v>
      </c>
      <c r="H21" s="17">
        <f>World!I86</f>
        <v>0.21093999999999999</v>
      </c>
      <c r="P21" s="17">
        <f>Australia!C111</f>
        <v>0.47711999999999999</v>
      </c>
      <c r="Q21" s="17">
        <f>Australia!D111</f>
        <v>0.11455</v>
      </c>
      <c r="R21" s="17">
        <f>Australia!E111</f>
        <v>0.11866</v>
      </c>
      <c r="S21" s="17">
        <f>Australia!F111</f>
        <v>5.8810000000000001E-2</v>
      </c>
      <c r="T21" s="17">
        <f>Australia!G111</f>
        <v>3.2779999999999997E-2</v>
      </c>
      <c r="U21" s="17">
        <f>Australia!H111</f>
        <v>0.10406</v>
      </c>
      <c r="V21" s="17">
        <f>Australia!I111</f>
        <v>9.4019999999999992E-2</v>
      </c>
      <c r="W21" s="17">
        <f>Austria!C131</f>
        <v>0.14562</v>
      </c>
      <c r="X21" s="17">
        <f>Austria!D131</f>
        <v>8.3210000000000006E-2</v>
      </c>
      <c r="Y21" s="17">
        <f>Austria!E131</f>
        <v>0.16364000000000001</v>
      </c>
      <c r="Z21" s="17">
        <f>Austria!F131</f>
        <v>6.8629999999999997E-2</v>
      </c>
      <c r="AA21" s="17">
        <f>Austria!G131</f>
        <v>0.16461000000000001</v>
      </c>
      <c r="AB21" s="17">
        <f>Austria!H131</f>
        <v>9.5750000000000002E-2</v>
      </c>
      <c r="AC21" s="17">
        <f>Austria!I131</f>
        <v>0.27854000000000001</v>
      </c>
      <c r="AD21" s="17">
        <f>Belgium!C130</f>
        <v>0.31296000000000002</v>
      </c>
      <c r="AE21" s="17">
        <f>Belgium!D130</f>
        <v>7.0069999999999993E-2</v>
      </c>
      <c r="AF21" s="17">
        <f>Belgium!E130</f>
        <v>0.13397999999999999</v>
      </c>
      <c r="AG21" s="17">
        <f>Belgium!F130</f>
        <v>1.7330000000000002E-2</v>
      </c>
      <c r="AH21" s="17">
        <f>Belgium!G130</f>
        <v>4.3709999999999999E-2</v>
      </c>
      <c r="AI21" s="17">
        <f>Belgium!H130</f>
        <v>6.472E-2</v>
      </c>
      <c r="AJ21" s="17">
        <f>Belgium!I130</f>
        <v>0.35723000000000005</v>
      </c>
      <c r="AK21" s="17">
        <f>Brazil!C84</f>
        <v>0.24459</v>
      </c>
      <c r="AL21" s="17">
        <f>Brazil!D84</f>
        <v>0.18797</v>
      </c>
      <c r="AM21" s="17">
        <f>Brazil!E84</f>
        <v>8.4400000000000003E-2</v>
      </c>
      <c r="AN21" s="17">
        <f>Brazil!F84</f>
        <v>4.1180000000000001E-2</v>
      </c>
      <c r="AO21" s="17">
        <f>Brazil!G84</f>
        <v>0.21668000000000001</v>
      </c>
      <c r="AP21" s="17">
        <f>Brazil!H84</f>
        <v>0.14410000000000001</v>
      </c>
      <c r="AQ21" s="17">
        <f>Brazil!I84</f>
        <v>8.1080000000000041E-2</v>
      </c>
      <c r="AY21" s="17">
        <f>France!C63</f>
        <v>9.7970000000000002E-2</v>
      </c>
      <c r="AZ21" s="17">
        <f>France!D63</f>
        <v>0.32435999999999998</v>
      </c>
      <c r="BA21" s="17">
        <f>France!E63</f>
        <v>0.10213999999999999</v>
      </c>
      <c r="BB21" s="17">
        <f>France!F63</f>
        <v>7.1739999999999998E-2</v>
      </c>
      <c r="BC21" s="17">
        <f>France!G63</f>
        <v>0.14715</v>
      </c>
      <c r="BD21" s="17">
        <f>France!H63</f>
        <v>0.11583</v>
      </c>
      <c r="BE21" s="17">
        <f>France!I63</f>
        <v>0.14080999999999999</v>
      </c>
      <c r="BF21" s="17">
        <f>Germany!C77</f>
        <v>0.14051</v>
      </c>
      <c r="BG21" s="17">
        <f>Germany!D77</f>
        <v>0.26178000000000001</v>
      </c>
      <c r="BH21" s="17">
        <f>Germany!E77</f>
        <v>0.10975</v>
      </c>
      <c r="BI21" s="17">
        <f>Germany!F77</f>
        <v>9.9629999999999996E-2</v>
      </c>
      <c r="BJ21" s="17">
        <f>Germany!G77</f>
        <v>0.16324</v>
      </c>
      <c r="BK21" s="17">
        <f>Germany!H77</f>
        <v>5.1380000000000002E-2</v>
      </c>
      <c r="BL21" s="17">
        <f>Germany!I77</f>
        <v>0.17371000000000003</v>
      </c>
      <c r="BM21" s="17">
        <f>India!C86</f>
        <v>2.7690000000000003E-2</v>
      </c>
      <c r="BN21" s="17">
        <f>India!D86</f>
        <v>8.3460000000000006E-2</v>
      </c>
      <c r="BO21" s="17">
        <f>India!E86</f>
        <v>8.9410000000000003E-2</v>
      </c>
      <c r="BP21" s="17">
        <f>India!F86</f>
        <v>0</v>
      </c>
      <c r="BQ21" s="17">
        <f>India!G86</f>
        <v>0.46860000000000002</v>
      </c>
      <c r="BR21" s="17">
        <f>India!H86</f>
        <v>0.27189999999999998</v>
      </c>
      <c r="BS21" s="17">
        <f>India!I86</f>
        <v>5.8940000000000103E-2</v>
      </c>
      <c r="BT21" s="17">
        <f>Italy!C50</f>
        <v>0.11019999999999999</v>
      </c>
      <c r="BU21" s="17">
        <f>Italy!D50</f>
        <v>0.45918999999999999</v>
      </c>
      <c r="BV21" s="17">
        <f>Italy!E50</f>
        <v>9.0860000000000052E-2</v>
      </c>
      <c r="BW21" s="17">
        <f>Italy!F50</f>
        <v>7.1709999999999927E-2</v>
      </c>
      <c r="BX21" s="17">
        <f>Italy!G50</f>
        <v>6.2390000000000043E-2</v>
      </c>
      <c r="BY21" s="17">
        <f>Italy!H50</f>
        <v>9.713999999999999E-2</v>
      </c>
      <c r="BZ21" s="17">
        <f>Italy!I50</f>
        <v>0.10851</v>
      </c>
      <c r="CH21" s="52">
        <f>Netherlands!C86</f>
        <v>0.29149999999999998</v>
      </c>
      <c r="CI21" s="52">
        <f>Netherlands!D86</f>
        <v>7.6649999999999996E-2</v>
      </c>
      <c r="CJ21" s="52">
        <f>Netherlands!E86</f>
        <v>0.20793</v>
      </c>
      <c r="CK21" s="52">
        <f>Netherlands!F86</f>
        <v>7.8150000000000053E-2</v>
      </c>
      <c r="CL21" s="52">
        <f>Netherlands!G86</f>
        <v>0.11078000000000003</v>
      </c>
      <c r="CM21" s="52">
        <f>Netherlands!H86</f>
        <v>0.18408000000000002</v>
      </c>
      <c r="CN21" s="52">
        <f>Netherlands!I86</f>
        <v>5.09099999999999E-2</v>
      </c>
      <c r="CO21" s="19"/>
      <c r="CP21" s="52"/>
      <c r="CQ21" s="52"/>
      <c r="CR21" s="52"/>
      <c r="CS21" s="52"/>
      <c r="CT21" s="52"/>
      <c r="CU21" s="52"/>
      <c r="DQ21" s="17">
        <f>Switzerland!C53</f>
        <v>0.25688</v>
      </c>
      <c r="DR21" s="17">
        <f>Switzerland!D53</f>
        <v>7.4869999999999978E-2</v>
      </c>
      <c r="DS21" s="17">
        <f>Switzerland!E53</f>
        <v>0.19417000000000001</v>
      </c>
      <c r="DT21" s="17">
        <f>Switzerland!F53</f>
        <v>0.19049999999999997</v>
      </c>
      <c r="DU21" s="17">
        <f>Switzerland!G53</f>
        <v>9.5679999999999973E-2</v>
      </c>
      <c r="DV21" s="17">
        <f>Switzerland!H53</f>
        <v>7.5080000000000091E-2</v>
      </c>
      <c r="DW21" s="17">
        <f>Switzerland!I53</f>
        <v>0.11281999999999992</v>
      </c>
      <c r="DX21" s="17">
        <f>U.K.!C52</f>
        <v>8.6319999999999994E-2</v>
      </c>
      <c r="DY21" s="17">
        <f>U.K.!D52</f>
        <v>0.30485000000000001</v>
      </c>
      <c r="DZ21" s="17">
        <f>U.K.!E52</f>
        <v>8.3210000000000048E-2</v>
      </c>
      <c r="EA21" s="17">
        <f>U.K.!F52</f>
        <v>6.1469999999999983E-2</v>
      </c>
      <c r="EB21" s="17">
        <f>U.K.!G52</f>
        <v>0.14412</v>
      </c>
      <c r="EC21" s="17">
        <f>U.K.!H52</f>
        <v>0.12325000000000003</v>
      </c>
      <c r="ED21" s="17">
        <f>U.K.!I52</f>
        <v>0.19677999999999995</v>
      </c>
      <c r="EE21" s="17">
        <f>U.S.!C71</f>
        <v>0.24030000000000001</v>
      </c>
      <c r="EF21" s="17">
        <f>U.S.!D71</f>
        <v>0.21065999999999996</v>
      </c>
      <c r="EG21" s="17">
        <f>U.S.!E71</f>
        <v>0.11038000000000003</v>
      </c>
      <c r="EH21" s="17">
        <f>U.S.!F71</f>
        <v>7.7209999999999959E-2</v>
      </c>
      <c r="EI21" s="17">
        <f>U.S.!G71</f>
        <v>0.14277999999999999</v>
      </c>
      <c r="EJ21" s="17">
        <f>U.S.!H71</f>
        <v>0.10686000000000007</v>
      </c>
      <c r="EK21" s="17">
        <f>U.S.!I71</f>
        <v>0.11180999999999996</v>
      </c>
    </row>
    <row r="22" spans="1:141">
      <c r="A22">
        <f>World!B87</f>
        <v>1969</v>
      </c>
      <c r="B22" s="17">
        <f>World!C87</f>
        <v>0.14076999999999995</v>
      </c>
      <c r="C22" s="17">
        <f>World!D87</f>
        <v>8.8039999999999993E-2</v>
      </c>
      <c r="D22" s="17">
        <f>World!E87</f>
        <v>0.13578000000000001</v>
      </c>
      <c r="E22" s="17">
        <f>World!F87</f>
        <v>8.3989999999999995E-2</v>
      </c>
      <c r="F22" s="17">
        <f>World!G87</f>
        <v>0.11534999999999999</v>
      </c>
      <c r="G22" s="17">
        <f>World!H87</f>
        <v>0.23286999999999999</v>
      </c>
      <c r="H22" s="17">
        <f>World!I87</f>
        <v>0.20319999999999999</v>
      </c>
      <c r="P22" s="17">
        <f>Australia!C112</f>
        <v>0.49564000000000002</v>
      </c>
      <c r="Q22" s="17">
        <f>Australia!D112</f>
        <v>0.11489000000000001</v>
      </c>
      <c r="R22" s="17">
        <f>Australia!E112</f>
        <v>0.15357999999999999</v>
      </c>
      <c r="S22" s="17">
        <f>Australia!F112</f>
        <v>4.086E-2</v>
      </c>
      <c r="T22" s="17">
        <f>Australia!G112</f>
        <v>3.8440000000000002E-2</v>
      </c>
      <c r="U22" s="17">
        <f>Australia!H112</f>
        <v>9.1660000000000005E-2</v>
      </c>
      <c r="V22" s="17">
        <f>Australia!I112</f>
        <v>6.4930000000000043E-2</v>
      </c>
      <c r="W22" s="17">
        <f>Austria!C132</f>
        <v>0.14756</v>
      </c>
      <c r="X22" s="17">
        <f>Austria!D132</f>
        <v>9.7890000000000005E-2</v>
      </c>
      <c r="Y22" s="17">
        <f>Austria!E132</f>
        <v>0.15346000000000001</v>
      </c>
      <c r="Z22" s="17">
        <f>Austria!F132</f>
        <v>7.3779999999999998E-2</v>
      </c>
      <c r="AA22" s="17">
        <f>Austria!G132</f>
        <v>0.19012000000000001</v>
      </c>
      <c r="AB22" s="17">
        <f>Austria!H132</f>
        <v>8.183E-2</v>
      </c>
      <c r="AC22" s="17">
        <f>Austria!I132</f>
        <v>0.25536000000000003</v>
      </c>
      <c r="AD22" s="17">
        <f>Belgium!C131</f>
        <v>0.27995999999999999</v>
      </c>
      <c r="AE22" s="17">
        <f>Belgium!D131</f>
        <v>6.4570000000000002E-2</v>
      </c>
      <c r="AF22" s="17">
        <f>Belgium!E131</f>
        <v>0.11994</v>
      </c>
      <c r="AG22" s="17">
        <f>Belgium!F131</f>
        <v>2.562E-2</v>
      </c>
      <c r="AH22" s="17">
        <f>Belgium!G131</f>
        <v>5.3019999999999998E-2</v>
      </c>
      <c r="AI22" s="17">
        <f>Belgium!H131</f>
        <v>3.9960000000000002E-2</v>
      </c>
      <c r="AJ22" s="17">
        <f>Belgium!I131</f>
        <v>0.41693000000000002</v>
      </c>
      <c r="AK22" s="17">
        <f>Brazil!C85</f>
        <v>0.24474000000000001</v>
      </c>
      <c r="AL22" s="17">
        <f>Brazil!D85</f>
        <v>0.18781999999999999</v>
      </c>
      <c r="AM22" s="17">
        <f>Brazil!E85</f>
        <v>8.4709999999999994E-2</v>
      </c>
      <c r="AN22" s="17">
        <f>Brazil!F85</f>
        <v>4.0869999999999997E-2</v>
      </c>
      <c r="AO22" s="17">
        <f>Brazil!G85</f>
        <v>0.21684</v>
      </c>
      <c r="AP22" s="17">
        <f>Brazil!H85</f>
        <v>0.14409</v>
      </c>
      <c r="AQ22" s="17">
        <f>Brazil!I85</f>
        <v>8.0929999999999946E-2</v>
      </c>
      <c r="AY22" s="17">
        <f>France!C64</f>
        <v>9.5509999999999998E-2</v>
      </c>
      <c r="AZ22" s="17">
        <f>France!D64</f>
        <v>0.33554</v>
      </c>
      <c r="BA22" s="17">
        <f>France!E64</f>
        <v>0.10491</v>
      </c>
      <c r="BB22" s="17">
        <f>France!F64</f>
        <v>6.1550000000000001E-2</v>
      </c>
      <c r="BC22" s="17">
        <f>France!G64</f>
        <v>0.15597</v>
      </c>
      <c r="BD22" s="17">
        <f>France!H64</f>
        <v>0.11565</v>
      </c>
      <c r="BE22" s="17">
        <f>France!I64</f>
        <v>0.13087000000000004</v>
      </c>
      <c r="BF22" s="17">
        <f>Germany!C78</f>
        <v>0.153</v>
      </c>
      <c r="BG22" s="17">
        <f>Germany!D78</f>
        <v>0.27055000000000001</v>
      </c>
      <c r="BH22" s="17">
        <f>Germany!E78</f>
        <v>0.1055</v>
      </c>
      <c r="BI22" s="17">
        <f>Germany!F78</f>
        <v>7.6740000000000003E-2</v>
      </c>
      <c r="BJ22" s="17">
        <f>Germany!G78</f>
        <v>0.16206999999999999</v>
      </c>
      <c r="BK22" s="17">
        <f>Germany!H78</f>
        <v>6.3310000000000005E-2</v>
      </c>
      <c r="BL22" s="17">
        <f>Germany!I78</f>
        <v>0.16883000000000004</v>
      </c>
      <c r="BM22" s="17">
        <f>India!C87</f>
        <v>2.7690000000000003E-2</v>
      </c>
      <c r="BN22" s="17">
        <f>India!D87</f>
        <v>7.8420000000000004E-2</v>
      </c>
      <c r="BO22" s="17">
        <f>India!E87</f>
        <v>8.7949999999999987E-2</v>
      </c>
      <c r="BP22" s="17">
        <f>India!F87</f>
        <v>0</v>
      </c>
      <c r="BQ22" s="17">
        <f>India!G87</f>
        <v>0.47603000000000001</v>
      </c>
      <c r="BR22" s="17">
        <f>India!H87</f>
        <v>0.27468999999999993</v>
      </c>
      <c r="BS22" s="17">
        <f>India!I87</f>
        <v>5.5220000000000047E-2</v>
      </c>
      <c r="BT22" s="17">
        <f>Italy!C51</f>
        <v>0.12517</v>
      </c>
      <c r="BU22" s="17">
        <f>Italy!D51</f>
        <v>0.39320000000000005</v>
      </c>
      <c r="BV22" s="17">
        <f>Italy!E51</f>
        <v>9.1039999999999996E-2</v>
      </c>
      <c r="BW22" s="17">
        <f>Italy!F51</f>
        <v>6.7509999999999903E-2</v>
      </c>
      <c r="BX22" s="17">
        <f>Italy!G51</f>
        <v>9.0340000000000059E-2</v>
      </c>
      <c r="BY22" s="17">
        <f>Italy!H51</f>
        <v>0.13727000000000003</v>
      </c>
      <c r="BZ22" s="17">
        <f>Italy!I51</f>
        <v>9.5469999999999944E-2</v>
      </c>
      <c r="CH22" s="52">
        <f>Netherlands!C87</f>
        <v>0.27501000000000003</v>
      </c>
      <c r="CI22" s="52">
        <f>Netherlands!D87</f>
        <v>7.9950000000000007E-2</v>
      </c>
      <c r="CJ22" s="52">
        <f>Netherlands!E87</f>
        <v>0.20868999999999999</v>
      </c>
      <c r="CK22" s="52">
        <f>Netherlands!F87</f>
        <v>8.448E-2</v>
      </c>
      <c r="CL22" s="52">
        <f>Netherlands!G87</f>
        <v>0.10423999999999993</v>
      </c>
      <c r="CM22" s="52">
        <f>Netherlands!H87</f>
        <v>0.1714200000000001</v>
      </c>
      <c r="CN22" s="52">
        <f>Netherlands!I87</f>
        <v>7.621E-2</v>
      </c>
      <c r="DJ22" s="17">
        <f>Spain!C37</f>
        <v>0.23495999999999997</v>
      </c>
      <c r="DK22" s="17">
        <f>Spain!D37</f>
        <v>0.158</v>
      </c>
      <c r="DL22" s="17">
        <f>Spain!E37</f>
        <v>0.12219999999999999</v>
      </c>
      <c r="DM22" s="17">
        <f>Spain!F37</f>
        <v>8.0159999999999981E-2</v>
      </c>
      <c r="DN22" s="17">
        <f>Spain!G37</f>
        <v>0.17603000000000008</v>
      </c>
      <c r="DO22" s="17">
        <f>Spain!H37</f>
        <v>0.10461999999999989</v>
      </c>
      <c r="DP22" s="17">
        <f>Spain!I37</f>
        <v>0.12403000000000008</v>
      </c>
      <c r="DQ22" s="17">
        <f>Switzerland!C54</f>
        <v>0.26124999999999998</v>
      </c>
      <c r="DR22" s="17">
        <f>Switzerland!D54</f>
        <v>5.9480000000000005E-2</v>
      </c>
      <c r="DS22" s="17">
        <f>Switzerland!E54</f>
        <v>0.24267000000000002</v>
      </c>
      <c r="DT22" s="17">
        <f>Switzerland!F54</f>
        <v>0.15301999999999993</v>
      </c>
      <c r="DU22" s="17">
        <f>Switzerland!G54</f>
        <v>0.12410000000000011</v>
      </c>
      <c r="DV22" s="17">
        <f>Switzerland!H54</f>
        <v>7.4629999999999933E-2</v>
      </c>
      <c r="DW22" s="17">
        <f>Switzerland!I54</f>
        <v>8.4849999999999981E-2</v>
      </c>
      <c r="DX22" s="17">
        <f>U.K.!C53</f>
        <v>8.2500000000000004E-2</v>
      </c>
      <c r="DY22" s="17">
        <f>U.K.!D53</f>
        <v>0.31326999999999999</v>
      </c>
      <c r="DZ22" s="17">
        <f>U.K.!E53</f>
        <v>8.0519999999999994E-2</v>
      </c>
      <c r="EA22" s="17">
        <f>U.K.!F53</f>
        <v>6.6440000000000055E-2</v>
      </c>
      <c r="EB22" s="17">
        <f>U.K.!G53</f>
        <v>0.12832999999999992</v>
      </c>
      <c r="EC22" s="17">
        <f>U.K.!H53</f>
        <v>0.1138300000000001</v>
      </c>
      <c r="ED22" s="17">
        <f>U.K.!I53</f>
        <v>0.21510999999999991</v>
      </c>
      <c r="EE22" s="17">
        <f>U.S.!C72</f>
        <v>0.24525</v>
      </c>
      <c r="EF22" s="17">
        <f>U.S.!D72</f>
        <v>0.19438000000000002</v>
      </c>
      <c r="EG22" s="17">
        <f>U.S.!E72</f>
        <v>0.13542999999999999</v>
      </c>
      <c r="EH22" s="17">
        <f>U.S.!F72</f>
        <v>6.5799999999999984E-2</v>
      </c>
      <c r="EI22" s="17">
        <f>U.S.!G72</f>
        <v>0.14814999999999998</v>
      </c>
      <c r="EJ22" s="17">
        <f>U.S.!H72</f>
        <v>0.10850000000000008</v>
      </c>
      <c r="EK22" s="17">
        <f>U.S.!I72</f>
        <v>0.10248999999999997</v>
      </c>
    </row>
    <row r="23" spans="1:141">
      <c r="A23">
        <f>World!B88</f>
        <v>1970</v>
      </c>
      <c r="B23" s="17">
        <f>World!C88</f>
        <v>0.14537999999999995</v>
      </c>
      <c r="C23" s="17">
        <f>World!D88</f>
        <v>8.2739999999999994E-2</v>
      </c>
      <c r="D23" s="17">
        <f>World!E88</f>
        <v>0.14399000000000001</v>
      </c>
      <c r="E23" s="17">
        <f>World!F88</f>
        <v>9.0289999999999995E-2</v>
      </c>
      <c r="F23" s="17">
        <f>World!G88</f>
        <v>0.11715</v>
      </c>
      <c r="G23" s="17">
        <f>World!H88</f>
        <v>0.22484000000000001</v>
      </c>
      <c r="H23" s="17">
        <f>World!I88</f>
        <v>0.19561000000000001</v>
      </c>
      <c r="P23" s="17">
        <f>Australia!C113</f>
        <v>0.48452000000000001</v>
      </c>
      <c r="Q23" s="17">
        <f>Australia!D113</f>
        <v>0.11971</v>
      </c>
      <c r="R23" s="17">
        <f>Australia!E113</f>
        <v>0.18812000000000001</v>
      </c>
      <c r="S23" s="17">
        <f>Australia!F113</f>
        <v>4.3490000000000001E-2</v>
      </c>
      <c r="T23" s="17">
        <f>Australia!G113</f>
        <v>2.9430000000000001E-2</v>
      </c>
      <c r="U23" s="17">
        <f>Australia!H113</f>
        <v>9.2219999999999996E-2</v>
      </c>
      <c r="V23" s="17">
        <f>Australia!I113</f>
        <v>4.2510000000000048E-2</v>
      </c>
      <c r="W23" s="17">
        <f>Austria!C133</f>
        <v>0.15343000000000001</v>
      </c>
      <c r="X23" s="17">
        <f>Austria!D133</f>
        <v>9.3950000000000006E-2</v>
      </c>
      <c r="Y23" s="17">
        <f>Austria!E133</f>
        <v>0.15797</v>
      </c>
      <c r="Z23" s="17">
        <f>Austria!F133</f>
        <v>7.8939999999999996E-2</v>
      </c>
      <c r="AA23" s="17">
        <f>Austria!G133</f>
        <v>0.19491</v>
      </c>
      <c r="AB23" s="17">
        <f>Austria!H133</f>
        <v>8.863E-2</v>
      </c>
      <c r="AC23" s="17">
        <f>Austria!I133</f>
        <v>0.23216999999999999</v>
      </c>
      <c r="AD23" s="17">
        <f>Belgium!C132</f>
        <v>0.31147999999999998</v>
      </c>
      <c r="AE23" s="17">
        <f>Belgium!D132</f>
        <v>5.6349999999999997E-2</v>
      </c>
      <c r="AF23" s="17">
        <f>Belgium!E132</f>
        <v>5.9760000000000001E-2</v>
      </c>
      <c r="AG23" s="17">
        <f>Belgium!F132</f>
        <v>7.8070000000000001E-2</v>
      </c>
      <c r="AH23" s="17">
        <f>Belgium!G132</f>
        <v>9.4880000000000006E-2</v>
      </c>
      <c r="AI23" s="17">
        <f>Belgium!H132</f>
        <v>2.912E-2</v>
      </c>
      <c r="AJ23" s="17">
        <f>Belgium!I132</f>
        <v>0.37034</v>
      </c>
      <c r="AK23" s="17">
        <f>Brazil!C86</f>
        <v>0.24490000000000001</v>
      </c>
      <c r="AL23" s="17">
        <f>Brazil!D86</f>
        <v>0.18765999999999999</v>
      </c>
      <c r="AM23" s="17">
        <f>Brazil!E86</f>
        <v>8.5019999999999998E-2</v>
      </c>
      <c r="AN23" s="17">
        <f>Brazil!F86</f>
        <v>4.0559999999999999E-2</v>
      </c>
      <c r="AO23" s="17">
        <f>Brazil!G86</f>
        <v>0.21698999999999999</v>
      </c>
      <c r="AP23" s="17">
        <f>Brazil!H86</f>
        <v>0.14410000000000001</v>
      </c>
      <c r="AQ23" s="17">
        <f>Brazil!I86</f>
        <v>8.0770000000000008E-2</v>
      </c>
      <c r="AY23" s="17">
        <f>France!C65</f>
        <v>9.2609999999999998E-2</v>
      </c>
      <c r="AZ23" s="17">
        <f>France!D65</f>
        <v>0.35004000000000002</v>
      </c>
      <c r="BA23" s="17">
        <f>France!E65</f>
        <v>0.10722</v>
      </c>
      <c r="BB23" s="17">
        <f>France!F65</f>
        <v>6.5040000000000001E-2</v>
      </c>
      <c r="BC23" s="17">
        <f>France!G65</f>
        <v>0.15017</v>
      </c>
      <c r="BD23" s="17">
        <f>France!H65</f>
        <v>8.4540000000000004E-2</v>
      </c>
      <c r="BE23" s="17">
        <f>France!I65</f>
        <v>0.15037999999999996</v>
      </c>
      <c r="BF23" s="17">
        <f>Germany!C79</f>
        <v>0.16703999999999999</v>
      </c>
      <c r="BG23" s="17">
        <f>Germany!D79</f>
        <v>0.26826</v>
      </c>
      <c r="BH23" s="17">
        <f>Germany!E79</f>
        <v>0.10213999999999999</v>
      </c>
      <c r="BI23" s="17">
        <f>Germany!F79</f>
        <v>7.5990000000000002E-2</v>
      </c>
      <c r="BJ23" s="17">
        <f>Germany!G79</f>
        <v>0.14587</v>
      </c>
      <c r="BK23" s="17">
        <f>Germany!H79</f>
        <v>8.0689999999999998E-2</v>
      </c>
      <c r="BL23" s="17">
        <f>Germany!I79</f>
        <v>0.16000999999999999</v>
      </c>
      <c r="BM23" s="17">
        <f>India!C88</f>
        <v>2.7690000000000003E-2</v>
      </c>
      <c r="BN23" s="17">
        <f>India!D88</f>
        <v>7.8560000000000005E-2</v>
      </c>
      <c r="BO23" s="17">
        <f>India!E88</f>
        <v>8.1729999999999983E-2</v>
      </c>
      <c r="BP23" s="17">
        <f>India!F88</f>
        <v>0</v>
      </c>
      <c r="BQ23" s="17">
        <f>India!G88</f>
        <v>0.48304000000000002</v>
      </c>
      <c r="BR23" s="17">
        <f>India!H88</f>
        <v>0.27733999999999992</v>
      </c>
      <c r="BS23" s="17">
        <f>India!I88</f>
        <v>5.1640000000000019E-2</v>
      </c>
      <c r="BT23" s="17">
        <f>Italy!C52</f>
        <v>0.13095000000000001</v>
      </c>
      <c r="BU23" s="17">
        <f>Italy!D52</f>
        <v>0.38606000000000001</v>
      </c>
      <c r="BV23" s="17">
        <f>Italy!E52</f>
        <v>9.9279999999999979E-2</v>
      </c>
      <c r="BW23" s="17">
        <f>Italy!F52</f>
        <v>6.3410000000000008E-2</v>
      </c>
      <c r="BX23" s="17">
        <f>Italy!G52</f>
        <v>9.219999999999999E-2</v>
      </c>
      <c r="BY23" s="17">
        <f>Italy!H52</f>
        <v>0.13761999999999999</v>
      </c>
      <c r="BZ23" s="17">
        <f>Italy!I52</f>
        <v>9.0480000000000005E-2</v>
      </c>
      <c r="CA23" s="17">
        <f>Japan!C48</f>
        <v>0.26385000000000003</v>
      </c>
      <c r="CB23" s="17">
        <f>Japan!D48</f>
        <v>0.22240999999999997</v>
      </c>
      <c r="CC23" s="17">
        <f>Japan!E48</f>
        <v>4.4359999999999997E-2</v>
      </c>
      <c r="CD23" s="17">
        <f>Japan!F48</f>
        <v>7.8079999999999997E-2</v>
      </c>
      <c r="CE23" s="17">
        <f>Japan!G48</f>
        <v>0.14625000000000007</v>
      </c>
      <c r="CF23" s="17">
        <f>Japan!H48</f>
        <v>3.5999999999999942E-2</v>
      </c>
      <c r="CG23" s="17">
        <f>Japan!I48</f>
        <v>0.20904999999999996</v>
      </c>
      <c r="CH23" s="52">
        <f>Netherlands!C88</f>
        <v>0.29142000000000001</v>
      </c>
      <c r="CI23" s="52">
        <f>Netherlands!D88</f>
        <v>8.4379999999999983E-2</v>
      </c>
      <c r="CJ23" s="52">
        <f>Netherlands!E88</f>
        <v>0.20950000000000002</v>
      </c>
      <c r="CK23" s="52">
        <f>Netherlands!F88</f>
        <v>7.8979999999999967E-2</v>
      </c>
      <c r="CL23" s="52">
        <f>Netherlands!G88</f>
        <v>7.5799999999999979E-2</v>
      </c>
      <c r="CM23" s="52">
        <f>Netherlands!H88</f>
        <v>0.19006000000000001</v>
      </c>
      <c r="CN23" s="52">
        <f>Netherlands!I88</f>
        <v>6.9860000000000033E-2</v>
      </c>
      <c r="DC23" s="17">
        <f>'South Africa'!C68</f>
        <v>0.24221000000000001</v>
      </c>
      <c r="DD23" s="17">
        <f>'South Africa'!D68</f>
        <v>5.1909999999999991E-2</v>
      </c>
      <c r="DE23" s="17">
        <f>'South Africa'!E68</f>
        <v>0.12033000000000001</v>
      </c>
      <c r="DF23" s="17">
        <f>'South Africa'!F68</f>
        <v>0.33640999999999999</v>
      </c>
      <c r="DG23" s="17">
        <f>'South Africa'!G68</f>
        <v>0.17320000000000008</v>
      </c>
      <c r="DH23" s="17">
        <f>'South Africa'!H68</f>
        <v>1.4399999999999977E-2</v>
      </c>
      <c r="DI23" s="17">
        <f>'South Africa'!I68</f>
        <v>6.1539999999999928E-2</v>
      </c>
      <c r="DJ23" s="17">
        <f>Spain!C38</f>
        <v>0.21181999999999998</v>
      </c>
      <c r="DK23" s="17">
        <f>Spain!D38</f>
        <v>0.15555000000000002</v>
      </c>
      <c r="DL23" s="17">
        <f>Spain!E38</f>
        <v>0.12696999999999994</v>
      </c>
      <c r="DM23" s="17">
        <f>Spain!F38</f>
        <v>8.073000000000001E-2</v>
      </c>
      <c r="DN23" s="17">
        <f>Spain!G38</f>
        <v>0.19628000000000007</v>
      </c>
      <c r="DO23" s="17">
        <f>Spain!H38</f>
        <v>0.12197999999999994</v>
      </c>
      <c r="DP23" s="17">
        <f>Spain!I38</f>
        <v>0.10667000000000004</v>
      </c>
      <c r="DQ23" s="17">
        <f>Switzerland!C55</f>
        <v>0.21281</v>
      </c>
      <c r="DR23" s="17">
        <f>Switzerland!D55</f>
        <v>7.0500000000000007E-2</v>
      </c>
      <c r="DS23" s="17">
        <f>Switzerland!E55</f>
        <v>0.33793000000000006</v>
      </c>
      <c r="DT23" s="17">
        <f>Switzerland!F55</f>
        <v>0.15378999999999998</v>
      </c>
      <c r="DU23" s="17">
        <f>Switzerland!G55</f>
        <v>9.0939999999999938E-2</v>
      </c>
      <c r="DV23" s="17">
        <f>Switzerland!H55</f>
        <v>7.1740000000000068E-2</v>
      </c>
      <c r="DW23" s="17">
        <f>Switzerland!I55</f>
        <v>6.2289999999999957E-2</v>
      </c>
      <c r="DX23" s="17">
        <f>U.K.!C54</f>
        <v>8.1869999999999998E-2</v>
      </c>
      <c r="DY23" s="17">
        <f>U.K.!D54</f>
        <v>0.30048000000000002</v>
      </c>
      <c r="DZ23" s="17">
        <f>U.K.!E54</f>
        <v>7.7509999999999982E-2</v>
      </c>
      <c r="EA23" s="17">
        <f>U.K.!F54</f>
        <v>5.7680000000000009E-2</v>
      </c>
      <c r="EB23" s="17">
        <f>U.K.!G54</f>
        <v>0.14009000000000008</v>
      </c>
      <c r="EC23" s="17">
        <f>U.K.!H54</f>
        <v>0.10893000000000001</v>
      </c>
      <c r="ED23" s="17">
        <f>U.K.!I54</f>
        <v>0.23343999999999998</v>
      </c>
      <c r="EE23" s="17">
        <f>U.S.!C73</f>
        <v>0.25411</v>
      </c>
      <c r="EF23" s="17">
        <f>U.S.!D73</f>
        <v>0.18208999999999997</v>
      </c>
      <c r="EG23" s="17">
        <f>U.S.!E73</f>
        <v>0.15727000000000005</v>
      </c>
      <c r="EH23" s="17">
        <f>U.S.!F73</f>
        <v>6.7389999999999978E-2</v>
      </c>
      <c r="EI23" s="17">
        <f>U.S.!G73</f>
        <v>0.14643</v>
      </c>
      <c r="EJ23" s="17">
        <f>U.S.!H73</f>
        <v>0.10558000000000006</v>
      </c>
      <c r="EK23" s="17">
        <f>U.S.!I73</f>
        <v>8.712999999999993E-2</v>
      </c>
    </row>
    <row r="24" spans="1:141" ht="15" customHeight="1">
      <c r="A24">
        <f>World!B89</f>
        <v>1971</v>
      </c>
      <c r="B24" s="17">
        <f>World!C89</f>
        <v>0.14410999999999996</v>
      </c>
      <c r="C24" s="17">
        <f>World!D89</f>
        <v>7.7100000000000002E-2</v>
      </c>
      <c r="D24" s="17">
        <f>World!E89</f>
        <v>0.14321999999999999</v>
      </c>
      <c r="E24" s="17">
        <f>World!F89</f>
        <v>9.3240000000000003E-2</v>
      </c>
      <c r="F24" s="17">
        <f>World!G89</f>
        <v>0.11228</v>
      </c>
      <c r="G24" s="17">
        <f>World!H89</f>
        <v>0.22753000000000001</v>
      </c>
      <c r="H24" s="17">
        <f>World!I89</f>
        <v>0.20252000000000001</v>
      </c>
      <c r="P24" s="17">
        <f>Australia!C114</f>
        <v>0.42418</v>
      </c>
      <c r="Q24" s="17">
        <f>Australia!D114</f>
        <v>0.13167000000000001</v>
      </c>
      <c r="R24" s="17">
        <f>Australia!E114</f>
        <v>0.20810999999999999</v>
      </c>
      <c r="S24" s="17">
        <f>Australia!F114</f>
        <v>1.917E-2</v>
      </c>
      <c r="T24" s="17">
        <f>Australia!G114</f>
        <v>9.5339999999999994E-2</v>
      </c>
      <c r="U24" s="17">
        <f>Australia!H114</f>
        <v>9.0329999999999994E-2</v>
      </c>
      <c r="V24" s="17">
        <f>Australia!I114</f>
        <v>3.1200000000000006E-2</v>
      </c>
      <c r="W24" s="17">
        <f>Austria!C134</f>
        <v>0.16944999999999999</v>
      </c>
      <c r="X24" s="17">
        <f>Austria!D134</f>
        <v>8.3250000000000005E-2</v>
      </c>
      <c r="Y24" s="17">
        <f>Austria!E134</f>
        <v>0.14459</v>
      </c>
      <c r="Z24" s="17">
        <f>Austria!F134</f>
        <v>6.7559999999999995E-2</v>
      </c>
      <c r="AA24" s="17">
        <f>Austria!G134</f>
        <v>0.22303999999999999</v>
      </c>
      <c r="AB24" s="17">
        <f>Austria!H134</f>
        <v>9.4640000000000002E-2</v>
      </c>
      <c r="AC24" s="17">
        <f>Austria!I134</f>
        <v>0.21747000000000005</v>
      </c>
      <c r="AD24" s="17">
        <f>Belgium!C133</f>
        <v>0.24226</v>
      </c>
      <c r="AE24" s="17">
        <f>Belgium!D133</f>
        <v>9.8110000000000003E-2</v>
      </c>
      <c r="AF24" s="17">
        <f>Belgium!E133</f>
        <v>5.0340000000000003E-2</v>
      </c>
      <c r="AG24" s="17">
        <f>Belgium!F133</f>
        <v>9.6549999999999997E-2</v>
      </c>
      <c r="AH24" s="17">
        <f>Belgium!G133</f>
        <v>5.5799999999999999E-3</v>
      </c>
      <c r="AI24" s="17">
        <f>Belgium!H133</f>
        <v>4.1090000000000002E-2</v>
      </c>
      <c r="AJ24" s="17">
        <f>Belgium!I133</f>
        <v>0.46606999999999998</v>
      </c>
      <c r="AK24" s="17">
        <f>Brazil!C87</f>
        <v>0.24506</v>
      </c>
      <c r="AL24" s="17">
        <f>Brazil!D87</f>
        <v>0.1875</v>
      </c>
      <c r="AM24" s="17">
        <f>Brazil!E87</f>
        <v>8.5330000000000003E-2</v>
      </c>
      <c r="AN24" s="17">
        <f>Brazil!F87</f>
        <v>4.0250000000000001E-2</v>
      </c>
      <c r="AO24" s="17">
        <f>Brazil!G87</f>
        <v>0.21715000000000001</v>
      </c>
      <c r="AP24" s="17">
        <f>Brazil!H87</f>
        <v>0.14410000000000001</v>
      </c>
      <c r="AQ24" s="17">
        <f>Brazil!I87</f>
        <v>8.0609999999999959E-2</v>
      </c>
      <c r="AR24" s="17">
        <f>China!C47</f>
        <v>0.17430999999999999</v>
      </c>
      <c r="AS24" s="17">
        <f>China!D47</f>
        <v>0.10564999999999999</v>
      </c>
      <c r="AT24" s="17">
        <f>China!E47</f>
        <v>2.708E-2</v>
      </c>
      <c r="AU24" s="17">
        <f>China!F47</f>
        <v>0.24359</v>
      </c>
      <c r="AV24" s="17">
        <f>China!G47</f>
        <v>0.29341</v>
      </c>
      <c r="AW24" s="17">
        <f>China!H47</f>
        <v>8.2570000000000005E-2</v>
      </c>
      <c r="AX24" s="17">
        <f>China!I47</f>
        <v>7.3389999999999955E-2</v>
      </c>
      <c r="AY24" s="17">
        <f>France!C66</f>
        <v>8.9709999999999998E-2</v>
      </c>
      <c r="AZ24" s="17">
        <f>France!D66</f>
        <v>0.36264999999999997</v>
      </c>
      <c r="BA24" s="17">
        <f>France!E66</f>
        <v>0.10549</v>
      </c>
      <c r="BB24" s="17">
        <f>France!F66</f>
        <v>5.3809999999999997E-2</v>
      </c>
      <c r="BC24" s="17">
        <f>France!G66</f>
        <v>0.16533999999999999</v>
      </c>
      <c r="BD24" s="17">
        <f>France!H66</f>
        <v>0.10183</v>
      </c>
      <c r="BE24" s="17">
        <f>France!I66</f>
        <v>0.12117</v>
      </c>
      <c r="BF24" s="17">
        <f>Germany!C80</f>
        <v>0.182</v>
      </c>
      <c r="BG24" s="17">
        <f>Germany!D80</f>
        <v>0.26505000000000001</v>
      </c>
      <c r="BH24" s="17">
        <f>Germany!E80</f>
        <v>9.9839999999999998E-2</v>
      </c>
      <c r="BI24" s="17">
        <f>Germany!F80</f>
        <v>8.2210000000000005E-2</v>
      </c>
      <c r="BJ24" s="17">
        <f>Germany!G80</f>
        <v>0.14065</v>
      </c>
      <c r="BK24" s="17">
        <f>Germany!H80</f>
        <v>7.9049999999999995E-2</v>
      </c>
      <c r="BL24" s="17">
        <f>Germany!I80</f>
        <v>0.1512</v>
      </c>
      <c r="BM24" s="17">
        <f>India!C89</f>
        <v>2.7690000000000003E-2</v>
      </c>
      <c r="BN24" s="17">
        <f>India!D89</f>
        <v>8.5280000000000009E-2</v>
      </c>
      <c r="BO24" s="17">
        <f>India!E89</f>
        <v>8.0120000000000011E-2</v>
      </c>
      <c r="BP24" s="17">
        <f>India!F89</f>
        <v>0</v>
      </c>
      <c r="BQ24" s="17">
        <f>India!G89</f>
        <v>0.4843900000000001</v>
      </c>
      <c r="BR24" s="17">
        <f>India!H89</f>
        <v>0.27087999999999995</v>
      </c>
      <c r="BS24" s="17">
        <f>India!I89</f>
        <v>5.1640000000000019E-2</v>
      </c>
      <c r="BT24" s="17">
        <f>Italy!C53</f>
        <v>0.13946</v>
      </c>
      <c r="BU24" s="17">
        <f>Italy!D53</f>
        <v>0.38264999999999999</v>
      </c>
      <c r="BV24" s="17">
        <f>Italy!E53</f>
        <v>0.10411000000000001</v>
      </c>
      <c r="BW24" s="17">
        <f>Italy!F53</f>
        <v>5.8820000000000053E-2</v>
      </c>
      <c r="BX24" s="17">
        <f>Italy!G53</f>
        <v>9.1490000000000016E-2</v>
      </c>
      <c r="BY24" s="17">
        <f>Italy!H53</f>
        <v>0.13876999999999995</v>
      </c>
      <c r="BZ24" s="17">
        <f>Italy!I53</f>
        <v>8.4699999999999998E-2</v>
      </c>
      <c r="CA24" s="17">
        <f>Japan!C49</f>
        <v>0.26929999999999998</v>
      </c>
      <c r="CB24" s="17">
        <f>Japan!D49</f>
        <v>0.22530999999999998</v>
      </c>
      <c r="CC24" s="17">
        <f>Japan!E49</f>
        <v>4.7079999999999983E-2</v>
      </c>
      <c r="CD24" s="17">
        <f>Japan!F49</f>
        <v>7.7420000000000044E-2</v>
      </c>
      <c r="CE24" s="17">
        <f>Japan!G49</f>
        <v>0.14210999999999999</v>
      </c>
      <c r="CF24" s="17">
        <f>Japan!H49</f>
        <v>3.3949999999999959E-2</v>
      </c>
      <c r="CG24" s="17">
        <f>Japan!I49</f>
        <v>0.20483000000000007</v>
      </c>
      <c r="CH24" s="52">
        <f>Netherlands!C89</f>
        <v>0.30782999999999999</v>
      </c>
      <c r="CI24" s="52">
        <f>Netherlands!D89</f>
        <v>8.8689999999999991E-2</v>
      </c>
      <c r="CJ24" s="52">
        <f>Netherlands!E89</f>
        <v>0.20698999999999998</v>
      </c>
      <c r="CK24" s="52">
        <f>Netherlands!F89</f>
        <v>7.6479999999999965E-2</v>
      </c>
      <c r="CL24" s="52">
        <f>Netherlands!G89</f>
        <v>7.163000000000011E-2</v>
      </c>
      <c r="CM24" s="52">
        <f>Netherlands!H89</f>
        <v>0.19097999999999998</v>
      </c>
      <c r="CN24" s="52">
        <f>Netherlands!I89</f>
        <v>5.7399999999999896E-2</v>
      </c>
      <c r="DC24" s="17">
        <f>'South Africa'!C69</f>
        <v>0.23646</v>
      </c>
      <c r="DD24" s="17">
        <f>'South Africa'!D69</f>
        <v>5.4609999999999985E-2</v>
      </c>
      <c r="DE24" s="17">
        <f>'South Africa'!E69</f>
        <v>0.12201999999999998</v>
      </c>
      <c r="DF24" s="17">
        <f>'South Africa'!F69</f>
        <v>0.32817999999999997</v>
      </c>
      <c r="DG24" s="17">
        <f>'South Africa'!G69</f>
        <v>0.18347000000000008</v>
      </c>
      <c r="DH24" s="17">
        <f>'South Africa'!H69</f>
        <v>1.6430000000000007E-2</v>
      </c>
      <c r="DI24" s="17">
        <f>'South Africa'!I69</f>
        <v>5.8829999999999938E-2</v>
      </c>
      <c r="DJ24" s="17">
        <f>Spain!C39</f>
        <v>0.22213999999999998</v>
      </c>
      <c r="DK24" s="17">
        <f>Spain!D39</f>
        <v>0.14754000000000006</v>
      </c>
      <c r="DL24" s="17">
        <f>Spain!E39</f>
        <v>0.12691999999999992</v>
      </c>
      <c r="DM24" s="17">
        <f>Spain!F39</f>
        <v>8.3320000000000005E-2</v>
      </c>
      <c r="DN24" s="17">
        <f>Spain!G39</f>
        <v>0.19009999999999999</v>
      </c>
      <c r="DO24" s="17">
        <f>Spain!H39</f>
        <v>0.12661</v>
      </c>
      <c r="DP24" s="17">
        <f>Spain!I39</f>
        <v>0.10337000000000007</v>
      </c>
      <c r="DQ24" s="17">
        <f>Switzerland!C56</f>
        <v>0.21728999999999998</v>
      </c>
      <c r="DR24" s="17">
        <f>Switzerland!D56</f>
        <v>6.5940000000000012E-2</v>
      </c>
      <c r="DS24" s="17">
        <f>Switzerland!E56</f>
        <v>0.36273000000000005</v>
      </c>
      <c r="DT24" s="17">
        <f>Switzerland!F56</f>
        <v>0.15765999999999991</v>
      </c>
      <c r="DU24" s="17">
        <f>Switzerland!G56</f>
        <v>7.9010000000000108E-2</v>
      </c>
      <c r="DV24" s="17">
        <f>Switzerland!H56</f>
        <v>6.405000000000001E-2</v>
      </c>
      <c r="DW24" s="17">
        <f>Switzerland!I56</f>
        <v>5.3319999999999923E-2</v>
      </c>
      <c r="DX24" s="17">
        <f>U.K.!C55</f>
        <v>8.2379999999999995E-2</v>
      </c>
      <c r="DY24" s="17">
        <f>U.K.!D55</f>
        <v>0.29554999999999998</v>
      </c>
      <c r="DZ24" s="17">
        <f>U.K.!E55</f>
        <v>8.4040000000000031E-2</v>
      </c>
      <c r="EA24" s="17">
        <f>U.K.!F55</f>
        <v>5.5559999999999971E-2</v>
      </c>
      <c r="EB24" s="17">
        <f>U.K.!G55</f>
        <v>0.14210999999999999</v>
      </c>
      <c r="EC24" s="17">
        <f>U.K.!H55</f>
        <v>0.11498999999999995</v>
      </c>
      <c r="ED24" s="17">
        <f>U.K.!I55</f>
        <v>0.22537000000000007</v>
      </c>
      <c r="EE24" s="17">
        <f>U.S.!C74</f>
        <v>0.27595999999999998</v>
      </c>
      <c r="EF24" s="17">
        <f>U.S.!D74</f>
        <v>0.18763000000000002</v>
      </c>
      <c r="EG24" s="17">
        <f>U.S.!E74</f>
        <v>0.15802999999999998</v>
      </c>
      <c r="EH24" s="17">
        <f>U.S.!F74</f>
        <v>6.2380000000000067E-2</v>
      </c>
      <c r="EI24" s="17">
        <f>U.S.!G74</f>
        <v>0.14200999999999994</v>
      </c>
      <c r="EJ24" s="17">
        <f>U.S.!H74</f>
        <v>0.10052999999999997</v>
      </c>
      <c r="EK24" s="17">
        <f>U.S.!I74</f>
        <v>7.3460000000000081E-2</v>
      </c>
    </row>
    <row r="25" spans="1:141">
      <c r="A25">
        <f>World!B90</f>
        <v>1972</v>
      </c>
      <c r="B25" s="17">
        <f>World!C90</f>
        <v>0.13258999999999999</v>
      </c>
      <c r="C25" s="17">
        <f>World!D90</f>
        <v>8.4010000000000001E-2</v>
      </c>
      <c r="D25" s="17">
        <f>World!E90</f>
        <v>0.14015</v>
      </c>
      <c r="E25" s="17">
        <f>World!F90</f>
        <v>8.9399999999999993E-2</v>
      </c>
      <c r="F25" s="17">
        <f>World!G90</f>
        <v>0.1142</v>
      </c>
      <c r="G25" s="17">
        <f>World!H90</f>
        <v>0.23452999999999999</v>
      </c>
      <c r="H25" s="17">
        <f>World!I90</f>
        <v>0.20512</v>
      </c>
      <c r="P25" s="17">
        <f>Australia!C115</f>
        <v>0.38501999999999997</v>
      </c>
      <c r="Q25" s="17">
        <f>Australia!D115</f>
        <v>0.11462</v>
      </c>
      <c r="R25" s="17">
        <f>Australia!E115</f>
        <v>0.19081000000000001</v>
      </c>
      <c r="S25" s="17">
        <f>Australia!F115</f>
        <v>5.144E-2</v>
      </c>
      <c r="T25" s="17">
        <f>Australia!G115</f>
        <v>0.14829999999999999</v>
      </c>
      <c r="U25" s="17">
        <f>Australia!H115</f>
        <v>8.8230000000000003E-2</v>
      </c>
      <c r="V25" s="17">
        <f>Australia!I115</f>
        <v>2.1580000000000044E-2</v>
      </c>
      <c r="W25" s="17">
        <f>Austria!C135</f>
        <v>0.19098000000000001</v>
      </c>
      <c r="X25" s="17">
        <f>Austria!D135</f>
        <v>9.0700000000000003E-2</v>
      </c>
      <c r="Y25" s="17">
        <f>Austria!E135</f>
        <v>9.7570000000000004E-2</v>
      </c>
      <c r="Z25" s="17">
        <f>Austria!F135</f>
        <v>6.411E-2</v>
      </c>
      <c r="AA25" s="17">
        <f>Austria!G135</f>
        <v>0.24739</v>
      </c>
      <c r="AB25" s="17">
        <f>Austria!H135</f>
        <v>4.7350000000000003E-2</v>
      </c>
      <c r="AC25" s="17">
        <f>Austria!I135</f>
        <v>0.26190000000000002</v>
      </c>
      <c r="AD25" s="17">
        <f>Belgium!C134</f>
        <v>0.25496000000000002</v>
      </c>
      <c r="AE25" s="17">
        <f>Belgium!D134</f>
        <v>6.234E-2</v>
      </c>
      <c r="AF25" s="17">
        <f>Belgium!E134</f>
        <v>0.17377999999999999</v>
      </c>
      <c r="AG25" s="17">
        <f>Belgium!F134</f>
        <v>3.5599999999999998E-3</v>
      </c>
      <c r="AH25" s="17">
        <f>Belgium!G134</f>
        <v>7.6810000000000003E-2</v>
      </c>
      <c r="AI25" s="17">
        <f>Belgium!H134</f>
        <v>0.12063</v>
      </c>
      <c r="AJ25" s="17">
        <f>Belgium!I134</f>
        <v>0.30791999999999997</v>
      </c>
      <c r="AK25" s="17">
        <f>Brazil!C88</f>
        <v>0.24521000000000001</v>
      </c>
      <c r="AL25" s="17">
        <f>Brazil!D88</f>
        <v>0.18734999999999999</v>
      </c>
      <c r="AM25" s="17">
        <f>Brazil!E88</f>
        <v>8.5650000000000004E-2</v>
      </c>
      <c r="AN25" s="17">
        <f>Brazil!F88</f>
        <v>3.993E-2</v>
      </c>
      <c r="AO25" s="17">
        <f>Brazil!G88</f>
        <v>0.21731</v>
      </c>
      <c r="AP25" s="17">
        <f>Brazil!H88</f>
        <v>0.14410000000000001</v>
      </c>
      <c r="AQ25" s="17">
        <f>Brazil!I88</f>
        <v>8.0450000000000021E-2</v>
      </c>
      <c r="AR25" s="17">
        <f>China!C48</f>
        <v>0.17430999999999999</v>
      </c>
      <c r="AS25" s="17">
        <f>China!D48</f>
        <v>0.10596</v>
      </c>
      <c r="AT25" s="17">
        <f>China!E48</f>
        <v>2.6110000000000001E-2</v>
      </c>
      <c r="AU25" s="17">
        <f>China!F48</f>
        <v>0.24443999999999999</v>
      </c>
      <c r="AV25" s="17">
        <f>China!G48</f>
        <v>0.29321999999999998</v>
      </c>
      <c r="AW25" s="17">
        <f>China!H48</f>
        <v>8.2570000000000005E-2</v>
      </c>
      <c r="AX25" s="17">
        <f>China!I48</f>
        <v>7.3389999999999955E-2</v>
      </c>
      <c r="AY25" s="17">
        <f>France!C67</f>
        <v>9.8269999999999996E-2</v>
      </c>
      <c r="AZ25" s="17">
        <f>France!D67</f>
        <v>0.36182999999999998</v>
      </c>
      <c r="BA25" s="17">
        <f>France!E67</f>
        <v>0.105</v>
      </c>
      <c r="BB25" s="17">
        <f>France!F67</f>
        <v>5.2060000000000002E-2</v>
      </c>
      <c r="BC25" s="17">
        <f>France!G67</f>
        <v>0.17530999999999999</v>
      </c>
      <c r="BD25" s="17">
        <f>France!H67</f>
        <v>0.12347</v>
      </c>
      <c r="BE25" s="17">
        <f>France!I67</f>
        <v>8.4060000000000024E-2</v>
      </c>
      <c r="BF25" s="17">
        <f>Germany!C81</f>
        <v>0.19694999999999999</v>
      </c>
      <c r="BG25" s="17">
        <f>Germany!D81</f>
        <v>0.26185000000000003</v>
      </c>
      <c r="BH25" s="17">
        <f>Germany!E81</f>
        <v>0.10768</v>
      </c>
      <c r="BI25" s="17">
        <f>Germany!F81</f>
        <v>8.5989999999999997E-2</v>
      </c>
      <c r="BJ25" s="17">
        <f>Germany!G81</f>
        <v>0.12773000000000001</v>
      </c>
      <c r="BK25" s="17">
        <f>Germany!H81</f>
        <v>9.4539999999999999E-2</v>
      </c>
      <c r="BL25" s="17">
        <f>Germany!I81</f>
        <v>0.12526000000000004</v>
      </c>
      <c r="BM25" s="17">
        <f>India!C90</f>
        <v>3.1210000000000002E-2</v>
      </c>
      <c r="BN25" s="17">
        <f>India!D90</f>
        <v>8.8479999999999989E-2</v>
      </c>
      <c r="BO25" s="17">
        <f>India!E90</f>
        <v>7.851000000000001E-2</v>
      </c>
      <c r="BP25" s="17">
        <f>India!F90</f>
        <v>0</v>
      </c>
      <c r="BQ25" s="17">
        <f>India!G90</f>
        <v>0.48895000000000005</v>
      </c>
      <c r="BR25" s="17">
        <f>India!H90</f>
        <v>0.26120999999999994</v>
      </c>
      <c r="BS25" s="17">
        <f>India!I90</f>
        <v>5.1640000000000019E-2</v>
      </c>
      <c r="BT25" s="17">
        <f>Italy!C54</f>
        <v>0.16836999999999999</v>
      </c>
      <c r="BU25" s="17">
        <f>Italy!D54</f>
        <v>0.33927999999999997</v>
      </c>
      <c r="BV25" s="17">
        <f>Italy!E54</f>
        <v>0.11345</v>
      </c>
      <c r="BW25" s="17">
        <f>Italy!F54</f>
        <v>6.9290000000000018E-2</v>
      </c>
      <c r="BX25" s="17">
        <f>Italy!G54</f>
        <v>8.7660000000000057E-2</v>
      </c>
      <c r="BY25" s="17">
        <f>Italy!H54</f>
        <v>0.14323999999999998</v>
      </c>
      <c r="BZ25" s="17">
        <f>Italy!I54</f>
        <v>7.8709999999999947E-2</v>
      </c>
      <c r="CA25" s="17">
        <f>Japan!C50</f>
        <v>0.27521000000000001</v>
      </c>
      <c r="CB25" s="17">
        <f>Japan!D50</f>
        <v>0.22819000000000003</v>
      </c>
      <c r="CC25" s="17">
        <f>Japan!E50</f>
        <v>4.9779999999999942E-2</v>
      </c>
      <c r="CD25" s="17">
        <f>Japan!F50</f>
        <v>7.6350000000000057E-2</v>
      </c>
      <c r="CE25" s="17">
        <f>Japan!G50</f>
        <v>0.13795999999999992</v>
      </c>
      <c r="CF25" s="17">
        <f>Japan!H50</f>
        <v>3.1989999999999984E-2</v>
      </c>
      <c r="CG25" s="17">
        <f>Japan!I50</f>
        <v>0.20052000000000003</v>
      </c>
      <c r="CH25" s="52">
        <f>Netherlands!C90</f>
        <v>0.30782999999999999</v>
      </c>
      <c r="CI25" s="52">
        <f>Netherlands!D90</f>
        <v>8.8509999999999991E-2</v>
      </c>
      <c r="CJ25" s="52">
        <f>Netherlands!E90</f>
        <v>0.20734000000000002</v>
      </c>
      <c r="CK25" s="52">
        <f>Netherlands!F90</f>
        <v>7.5760000000000008E-2</v>
      </c>
      <c r="CL25" s="52">
        <f>Netherlands!G90</f>
        <v>7.3759999999999909E-2</v>
      </c>
      <c r="CM25" s="52">
        <f>Netherlands!H90</f>
        <v>0.1890400000000001</v>
      </c>
      <c r="CN25" s="52">
        <f>Netherlands!I90</f>
        <v>5.7759999999999923E-2</v>
      </c>
      <c r="DC25" s="17">
        <f>'South Africa'!C70</f>
        <v>0.23053000000000001</v>
      </c>
      <c r="DD25" s="17">
        <f>'South Africa'!D70</f>
        <v>5.599999999999998E-2</v>
      </c>
      <c r="DE25" s="17">
        <f>'South Africa'!E70</f>
        <v>0.12521000000000002</v>
      </c>
      <c r="DF25" s="17">
        <f>'South Africa'!F70</f>
        <v>0.31966</v>
      </c>
      <c r="DG25" s="17">
        <f>'South Africa'!G70</f>
        <v>0.19400999999999996</v>
      </c>
      <c r="DH25" s="17">
        <f>'South Africa'!H70</f>
        <v>1.8460000000000035E-2</v>
      </c>
      <c r="DI25" s="17">
        <f>'South Africa'!I70</f>
        <v>5.6130000000000013E-2</v>
      </c>
      <c r="DJ25" s="17">
        <f>Spain!C40</f>
        <v>0.21263000000000001</v>
      </c>
      <c r="DK25" s="17">
        <f>Spain!D40</f>
        <v>0.13602999999999998</v>
      </c>
      <c r="DL25" s="17">
        <f>Spain!E40</f>
        <v>0.13540999999999997</v>
      </c>
      <c r="DM25" s="17">
        <f>Spain!F40</f>
        <v>8.912000000000006E-2</v>
      </c>
      <c r="DN25" s="17">
        <f>Spain!G40</f>
        <v>0.16902</v>
      </c>
      <c r="DO25" s="17">
        <f>Spain!H40</f>
        <v>0.1225999999999999</v>
      </c>
      <c r="DP25" s="17">
        <f>Spain!I40</f>
        <v>0.13519000000000003</v>
      </c>
      <c r="DQ25" s="17">
        <f>Switzerland!C57</f>
        <v>0.22849</v>
      </c>
      <c r="DR25" s="17">
        <f>Switzerland!D57</f>
        <v>7.1220000000000006E-2</v>
      </c>
      <c r="DS25" s="17">
        <f>Switzerland!E57</f>
        <v>0.40704999999999997</v>
      </c>
      <c r="DT25" s="17">
        <f>Switzerland!F57</f>
        <v>0.11391999999999997</v>
      </c>
      <c r="DU25" s="17">
        <f>Switzerland!G57</f>
        <v>7.7280000000000085E-2</v>
      </c>
      <c r="DV25" s="17">
        <f>Switzerland!H57</f>
        <v>5.7049999999999983E-2</v>
      </c>
      <c r="DW25" s="17">
        <f>Switzerland!I57</f>
        <v>4.4989999999999974E-2</v>
      </c>
      <c r="DX25" s="17">
        <f>U.K.!C56</f>
        <v>9.2880000000000004E-2</v>
      </c>
      <c r="DY25" s="17">
        <f>U.K.!D56</f>
        <v>0.29160000000000003</v>
      </c>
      <c r="DZ25" s="17">
        <f>U.K.!E56</f>
        <v>8.4649999999999961E-2</v>
      </c>
      <c r="EA25" s="17">
        <f>U.K.!F56</f>
        <v>5.5560000000000047E-2</v>
      </c>
      <c r="EB25" s="17">
        <f>U.K.!G56</f>
        <v>0.12704000000000001</v>
      </c>
      <c r="EC25" s="17">
        <f>U.K.!H56</f>
        <v>0.11831999999999994</v>
      </c>
      <c r="ED25" s="17">
        <f>U.K.!I56</f>
        <v>0.2299500000000001</v>
      </c>
      <c r="EE25" s="17">
        <f>U.S.!C75</f>
        <v>0.27595999999999998</v>
      </c>
      <c r="EF25" s="17">
        <f>U.S.!D75</f>
        <v>0.19194999999999995</v>
      </c>
      <c r="EG25" s="17">
        <f>U.S.!E75</f>
        <v>0.16293000000000007</v>
      </c>
      <c r="EH25" s="17">
        <f>U.S.!F75</f>
        <v>6.2759999999999969E-2</v>
      </c>
      <c r="EI25" s="17">
        <f>U.S.!G75</f>
        <v>0.13947000000000004</v>
      </c>
      <c r="EJ25" s="17">
        <f>U.S.!H75</f>
        <v>9.8079999999999931E-2</v>
      </c>
      <c r="EK25" s="17">
        <f>U.S.!I75</f>
        <v>6.8850000000000078E-2</v>
      </c>
    </row>
    <row r="26" spans="1:141">
      <c r="A26">
        <f>World!B91</f>
        <v>1973</v>
      </c>
      <c r="B26" s="17">
        <f>World!C91</f>
        <v>0.13546999999999998</v>
      </c>
      <c r="C26" s="17">
        <f>World!D91</f>
        <v>8.3049999999999999E-2</v>
      </c>
      <c r="D26" s="17">
        <f>World!E91</f>
        <v>0.1477</v>
      </c>
      <c r="E26" s="17">
        <f>World!F91</f>
        <v>9.0690000000000007E-2</v>
      </c>
      <c r="F26" s="17">
        <f>World!G91</f>
        <v>0.11887</v>
      </c>
      <c r="G26" s="17">
        <f>World!H91</f>
        <v>0.22869</v>
      </c>
      <c r="H26" s="17">
        <f>World!I91</f>
        <v>0.19553000000000001</v>
      </c>
      <c r="P26" s="17">
        <f>Australia!C116</f>
        <v>0.36993999999999999</v>
      </c>
      <c r="Q26" s="17">
        <f>Australia!D116</f>
        <v>0.1075</v>
      </c>
      <c r="R26" s="17">
        <f>Australia!E116</f>
        <v>0.21672</v>
      </c>
      <c r="S26" s="17">
        <f>Australia!F116</f>
        <v>4.9619999999999997E-2</v>
      </c>
      <c r="T26" s="17">
        <f>Australia!G116</f>
        <v>0.14899000000000001</v>
      </c>
      <c r="U26" s="17">
        <f>Australia!H116</f>
        <v>8.5650000000000004E-2</v>
      </c>
      <c r="V26" s="17">
        <f>Australia!I116</f>
        <v>2.1580000000000044E-2</v>
      </c>
      <c r="W26" s="17">
        <f>Austria!C136</f>
        <v>0.20701</v>
      </c>
      <c r="X26" s="17">
        <f>Austria!D136</f>
        <v>9.5880000000000007E-2</v>
      </c>
      <c r="Y26" s="17">
        <f>Austria!E136</f>
        <v>9.3130000000000004E-2</v>
      </c>
      <c r="Z26" s="17">
        <f>Austria!F136</f>
        <v>5.7340000000000002E-2</v>
      </c>
      <c r="AA26" s="17">
        <f>Austria!G136</f>
        <v>0.22667000000000001</v>
      </c>
      <c r="AB26" s="17">
        <f>Austria!H136</f>
        <v>2.9180000000000001E-2</v>
      </c>
      <c r="AC26" s="17">
        <f>Austria!I136</f>
        <v>0.29078999999999999</v>
      </c>
      <c r="AD26" s="17">
        <f>Belgium!C135</f>
        <v>0.29249000000000003</v>
      </c>
      <c r="AE26" s="17">
        <f>Belgium!D135</f>
        <v>7.1400000000000005E-2</v>
      </c>
      <c r="AF26" s="17">
        <f>Belgium!E135</f>
        <v>0.11007</v>
      </c>
      <c r="AG26" s="17">
        <f>Belgium!F135</f>
        <v>3.5299999999999998E-2</v>
      </c>
      <c r="AH26" s="17">
        <f>Belgium!G135</f>
        <v>0.13106999999999999</v>
      </c>
      <c r="AI26" s="17">
        <f>Belgium!H135</f>
        <v>4.1169999999999998E-2</v>
      </c>
      <c r="AJ26" s="17">
        <f>Belgium!I135</f>
        <v>0.31850000000000001</v>
      </c>
      <c r="AK26" s="17">
        <f>Brazil!C89</f>
        <v>0.24537</v>
      </c>
      <c r="AL26" s="17">
        <f>Brazil!D89</f>
        <v>0.18719</v>
      </c>
      <c r="AM26" s="17">
        <f>Brazil!E89</f>
        <v>8.5959999999999995E-2</v>
      </c>
      <c r="AN26" s="17">
        <f>Brazil!F89</f>
        <v>3.9620000000000002E-2</v>
      </c>
      <c r="AO26" s="17">
        <f>Brazil!G89</f>
        <v>0.21745999999999999</v>
      </c>
      <c r="AP26" s="17">
        <f>Brazil!H89</f>
        <v>0.14410999999999999</v>
      </c>
      <c r="AQ26" s="17">
        <f>Brazil!I89</f>
        <v>8.0289999999999973E-2</v>
      </c>
      <c r="AR26" s="17">
        <f>China!C49</f>
        <v>0.17430999999999999</v>
      </c>
      <c r="AS26" s="17">
        <f>China!D49</f>
        <v>0.10627</v>
      </c>
      <c r="AT26" s="17">
        <f>China!E49</f>
        <v>2.5139999999999999E-2</v>
      </c>
      <c r="AU26" s="17">
        <f>China!F49</f>
        <v>0.24529999999999999</v>
      </c>
      <c r="AV26" s="17">
        <f>China!G49</f>
        <v>0.29302</v>
      </c>
      <c r="AW26" s="17">
        <f>China!H49</f>
        <v>8.2570000000000005E-2</v>
      </c>
      <c r="AX26" s="17">
        <f>China!I49</f>
        <v>7.3389999999999955E-2</v>
      </c>
      <c r="AY26" s="17">
        <f>France!C68</f>
        <v>0.11218</v>
      </c>
      <c r="AZ26" s="17">
        <f>France!D68</f>
        <v>0.35349999999999998</v>
      </c>
      <c r="BA26" s="17">
        <f>France!E68</f>
        <v>0.10667</v>
      </c>
      <c r="BB26" s="17">
        <f>France!F68</f>
        <v>7.4560000000000001E-2</v>
      </c>
      <c r="BC26" s="17">
        <f>France!G68</f>
        <v>0.16102</v>
      </c>
      <c r="BD26" s="17">
        <f>France!H68</f>
        <v>5.9330000000000001E-2</v>
      </c>
      <c r="BE26" s="17">
        <f>France!I68</f>
        <v>0.13273999999999997</v>
      </c>
      <c r="BF26" s="17">
        <f>Germany!C82</f>
        <v>0.21190999999999999</v>
      </c>
      <c r="BG26" s="17">
        <f>Germany!D82</f>
        <v>0.25864999999999999</v>
      </c>
      <c r="BH26" s="17">
        <f>Germany!E82</f>
        <v>0.11550000000000001</v>
      </c>
      <c r="BI26" s="17">
        <f>Germany!F82</f>
        <v>9.1319999999999998E-2</v>
      </c>
      <c r="BJ26" s="17">
        <f>Germany!G82</f>
        <v>0.11327</v>
      </c>
      <c r="BK26" s="17">
        <f>Germany!H82</f>
        <v>0.11700000000000001</v>
      </c>
      <c r="BL26" s="17">
        <f>Germany!I82</f>
        <v>9.2350000000000043E-2</v>
      </c>
      <c r="BM26" s="17">
        <f>India!C91</f>
        <v>3.49E-2</v>
      </c>
      <c r="BN26" s="17">
        <f>India!D91</f>
        <v>9.1509999999999994E-2</v>
      </c>
      <c r="BO26" s="17">
        <f>India!E91</f>
        <v>7.6899999999999996E-2</v>
      </c>
      <c r="BP26" s="17">
        <f>India!F91</f>
        <v>0</v>
      </c>
      <c r="BQ26" s="17">
        <f>India!G91</f>
        <v>0.49352000000000001</v>
      </c>
      <c r="BR26" s="17">
        <f>India!H91</f>
        <v>0.25152999999999992</v>
      </c>
      <c r="BS26" s="17">
        <f>India!I91</f>
        <v>5.1640000000000019E-2</v>
      </c>
      <c r="BT26" s="17">
        <f>Italy!C55</f>
        <v>0.19524</v>
      </c>
      <c r="BU26" s="17">
        <f>Italy!D55</f>
        <v>0.29796</v>
      </c>
      <c r="BV26" s="17">
        <f>Italy!E55</f>
        <v>0.12128</v>
      </c>
      <c r="BW26" s="17">
        <f>Italy!F55</f>
        <v>8.1780000000000047E-2</v>
      </c>
      <c r="BX26" s="17">
        <f>Italy!G55</f>
        <v>7.6820000000000027E-2</v>
      </c>
      <c r="BY26" s="17">
        <f>Italy!H55</f>
        <v>0.12950999999999993</v>
      </c>
      <c r="BZ26" s="17">
        <f>Italy!I55</f>
        <v>9.7409999999999997E-2</v>
      </c>
      <c r="CA26" s="17">
        <f>Japan!C51</f>
        <v>0.28112999999999999</v>
      </c>
      <c r="CB26" s="17">
        <f>Japan!D51</f>
        <v>0.23105000000000003</v>
      </c>
      <c r="CC26" s="17">
        <f>Japan!E51</f>
        <v>5.2479999999999978E-2</v>
      </c>
      <c r="CD26" s="17">
        <f>Japan!F51</f>
        <v>7.5279999999999986E-2</v>
      </c>
      <c r="CE26" s="17">
        <f>Japan!G51</f>
        <v>0.13381000000000001</v>
      </c>
      <c r="CF26" s="17">
        <f>Japan!H51</f>
        <v>3.0040000000000049E-2</v>
      </c>
      <c r="CG26" s="17">
        <f>Japan!I51</f>
        <v>0.19621</v>
      </c>
      <c r="CH26" s="52">
        <f>Netherlands!C91</f>
        <v>0.30782999999999999</v>
      </c>
      <c r="CI26" s="52">
        <f>Netherlands!D91</f>
        <v>8.833999999999996E-2</v>
      </c>
      <c r="CJ26" s="52">
        <f>Netherlands!E91</f>
        <v>0.20768</v>
      </c>
      <c r="CK26" s="52">
        <f>Netherlands!F91</f>
        <v>7.5050000000000019E-2</v>
      </c>
      <c r="CL26" s="52">
        <f>Netherlands!G91</f>
        <v>7.4479999999999935E-2</v>
      </c>
      <c r="CM26" s="52">
        <f>Netherlands!H91</f>
        <v>0.18850999999999998</v>
      </c>
      <c r="CN26" s="52">
        <f>Netherlands!I91</f>
        <v>5.8110000000000106E-2</v>
      </c>
      <c r="DC26" s="17">
        <f>'South Africa'!C71</f>
        <v>0.22460999999999998</v>
      </c>
      <c r="DD26" s="17">
        <f>'South Africa'!D71</f>
        <v>5.739000000000001E-2</v>
      </c>
      <c r="DE26" s="17">
        <f>'South Africa'!E71</f>
        <v>0.12837999999999997</v>
      </c>
      <c r="DF26" s="17">
        <f>'South Africa'!F71</f>
        <v>0.31115000000000009</v>
      </c>
      <c r="DG26" s="17">
        <f>'South Africa'!G71</f>
        <v>0.20455999999999988</v>
      </c>
      <c r="DH26" s="17">
        <f>'South Africa'!H71</f>
        <v>2.0490000000000067E-2</v>
      </c>
      <c r="DI26" s="17">
        <f>'South Africa'!I71</f>
        <v>5.3420000000000023E-2</v>
      </c>
      <c r="DJ26" s="17">
        <f>Spain!C41</f>
        <v>0.20763000000000001</v>
      </c>
      <c r="DK26" s="17">
        <f>Spain!D41</f>
        <v>0.13580000000000003</v>
      </c>
      <c r="DL26" s="17">
        <f>Spain!E41</f>
        <v>0.13755999999999993</v>
      </c>
      <c r="DM26" s="17">
        <f>Spain!F41</f>
        <v>7.8970000000000054E-2</v>
      </c>
      <c r="DN26" s="17">
        <f>Spain!G41</f>
        <v>0.15085000000000001</v>
      </c>
      <c r="DO26" s="17">
        <f>Spain!H41</f>
        <v>0.12218999999999994</v>
      </c>
      <c r="DP26" s="17">
        <f>Spain!I41</f>
        <v>0.16700000000000004</v>
      </c>
      <c r="DQ26" s="17">
        <f>Switzerland!C58</f>
        <v>0.19966</v>
      </c>
      <c r="DR26" s="17">
        <f>Switzerland!D58</f>
        <v>8.3379999999999968E-2</v>
      </c>
      <c r="DS26" s="17">
        <f>Switzerland!E58</f>
        <v>0.40889999999999999</v>
      </c>
      <c r="DT26" s="17">
        <f>Switzerland!F58</f>
        <v>0.12412999999999996</v>
      </c>
      <c r="DU26" s="17">
        <f>Switzerland!G58</f>
        <v>7.0730000000000071E-2</v>
      </c>
      <c r="DV26" s="17">
        <f>Switzerland!H58</f>
        <v>6.3589999999999952E-2</v>
      </c>
      <c r="DW26" s="17">
        <f>Switzerland!I58</f>
        <v>4.9609999999999932E-2</v>
      </c>
      <c r="DX26" s="17">
        <f>U.K.!C57</f>
        <v>0.10339000000000001</v>
      </c>
      <c r="DY26" s="17">
        <f>U.K.!D57</f>
        <v>0.29585</v>
      </c>
      <c r="DZ26" s="17">
        <f>U.K.!E57</f>
        <v>9.143999999999998E-2</v>
      </c>
      <c r="EA26" s="17">
        <f>U.K.!F57</f>
        <v>6.2190000000000009E-2</v>
      </c>
      <c r="EB26" s="17">
        <f>U.K.!G57</f>
        <v>0.13433</v>
      </c>
      <c r="EC26" s="17">
        <f>U.K.!H57</f>
        <v>0.12429000000000003</v>
      </c>
      <c r="ED26" s="17">
        <f>U.K.!I57</f>
        <v>0.18850999999999996</v>
      </c>
      <c r="EE26" s="17">
        <f>U.S.!C76</f>
        <v>0.26539999999999997</v>
      </c>
      <c r="EF26" s="17">
        <f>U.S.!D76</f>
        <v>0.20308999999999996</v>
      </c>
      <c r="EG26" s="17">
        <f>U.S.!E76</f>
        <v>0.15927000000000008</v>
      </c>
      <c r="EH26" s="17">
        <f>U.S.!F76</f>
        <v>7.0580000000000004E-2</v>
      </c>
      <c r="EI26" s="17">
        <f>U.S.!G76</f>
        <v>0.14150999999999997</v>
      </c>
      <c r="EJ26" s="17">
        <f>U.S.!H76</f>
        <v>9.5540000000000014E-2</v>
      </c>
      <c r="EK26" s="17">
        <f>U.S.!I76</f>
        <v>6.4609999999999945E-2</v>
      </c>
    </row>
    <row r="27" spans="1:141">
      <c r="A27">
        <f>World!B92</f>
        <v>1974</v>
      </c>
      <c r="B27" s="17">
        <f>World!C92</f>
        <v>0.13973999999999998</v>
      </c>
      <c r="C27" s="17">
        <f>World!D92</f>
        <v>8.0420000000000005E-2</v>
      </c>
      <c r="D27" s="17">
        <f>World!E92</f>
        <v>0.15634000000000001</v>
      </c>
      <c r="E27" s="17">
        <f>World!F92</f>
        <v>9.3850000000000003E-2</v>
      </c>
      <c r="F27" s="17">
        <f>World!G92</f>
        <v>0.12266000000000001</v>
      </c>
      <c r="G27" s="17">
        <f>World!H92</f>
        <v>0.22055</v>
      </c>
      <c r="H27" s="17">
        <f>World!I92</f>
        <v>0.18643999999999999</v>
      </c>
      <c r="P27" s="17">
        <f>Australia!C117</f>
        <v>0.36964999999999998</v>
      </c>
      <c r="Q27" s="17">
        <f>Australia!D117</f>
        <v>0.10792</v>
      </c>
      <c r="R27" s="17">
        <f>Australia!E117</f>
        <v>0.21274999999999999</v>
      </c>
      <c r="S27" s="17">
        <f>Australia!F117</f>
        <v>6.3799999999999996E-2</v>
      </c>
      <c r="T27" s="17">
        <f>Australia!G117</f>
        <v>0.14077999999999999</v>
      </c>
      <c r="U27" s="17">
        <f>Australia!H117</f>
        <v>8.5580000000000003E-2</v>
      </c>
      <c r="V27" s="17">
        <f>Australia!I117</f>
        <v>1.9519999999999982E-2</v>
      </c>
      <c r="W27" s="17">
        <f>Austria!C137</f>
        <v>0.20122000000000001</v>
      </c>
      <c r="X27" s="17">
        <f>Austria!D137</f>
        <v>9.2009999999999995E-2</v>
      </c>
      <c r="Y27" s="17">
        <f>Austria!E137</f>
        <v>9.4100000000000003E-2</v>
      </c>
      <c r="Z27" s="17">
        <f>Austria!F137</f>
        <v>4.394E-2</v>
      </c>
      <c r="AA27" s="17">
        <f>Austria!G137</f>
        <v>0.28745999999999999</v>
      </c>
      <c r="AB27" s="17">
        <f>Austria!H137</f>
        <v>2.332E-2</v>
      </c>
      <c r="AC27" s="17">
        <f>Austria!I137</f>
        <v>0.25795000000000001</v>
      </c>
      <c r="AD27" s="17">
        <f>Belgium!C136</f>
        <v>0.33001999999999998</v>
      </c>
      <c r="AE27" s="17">
        <f>Belgium!D136</f>
        <v>8.0449999999999994E-2</v>
      </c>
      <c r="AF27" s="17">
        <f>Belgium!E136</f>
        <v>0.10607999999999999</v>
      </c>
      <c r="AG27" s="17">
        <f>Belgium!F136</f>
        <v>2.1729999999999999E-2</v>
      </c>
      <c r="AH27" s="17">
        <f>Belgium!G136</f>
        <v>0.17433000000000001</v>
      </c>
      <c r="AI27" s="17">
        <f>Belgium!H136</f>
        <v>0.108</v>
      </c>
      <c r="AJ27" s="17">
        <f>Belgium!I136</f>
        <v>0.17939000000000005</v>
      </c>
      <c r="AK27" s="17">
        <f>Brazil!C90</f>
        <v>0.24553</v>
      </c>
      <c r="AL27" s="17">
        <f>Brazil!D90</f>
        <v>0.18703</v>
      </c>
      <c r="AM27" s="17">
        <f>Brazil!E90</f>
        <v>8.6269999999999999E-2</v>
      </c>
      <c r="AN27" s="17">
        <f>Brazil!F90</f>
        <v>3.9309999999999998E-2</v>
      </c>
      <c r="AO27" s="17">
        <f>Brazil!G90</f>
        <v>0.21762000000000001</v>
      </c>
      <c r="AP27" s="17">
        <f>Brazil!H90</f>
        <v>0.14410999999999999</v>
      </c>
      <c r="AQ27" s="17">
        <f>Brazil!I90</f>
        <v>8.0130000000000035E-2</v>
      </c>
      <c r="AR27" s="17">
        <f>China!C50</f>
        <v>0.17430999999999999</v>
      </c>
      <c r="AS27" s="17">
        <f>China!D50</f>
        <v>0.10657999999999999</v>
      </c>
      <c r="AT27" s="17">
        <f>China!E50</f>
        <v>2.418E-2</v>
      </c>
      <c r="AU27" s="17">
        <f>China!F50</f>
        <v>0.24614</v>
      </c>
      <c r="AV27" s="17">
        <f>China!G50</f>
        <v>0.29282999999999998</v>
      </c>
      <c r="AW27" s="17">
        <f>China!H50</f>
        <v>8.2570000000000005E-2</v>
      </c>
      <c r="AX27" s="17">
        <f>China!I50</f>
        <v>7.3389999999999955E-2</v>
      </c>
      <c r="AY27" s="17">
        <f>France!C69</f>
        <v>0.10909000000000001</v>
      </c>
      <c r="AZ27" s="17">
        <f>France!D69</f>
        <v>0.33339000000000002</v>
      </c>
      <c r="BA27" s="17">
        <f>France!E69</f>
        <v>0.11101999999999999</v>
      </c>
      <c r="BB27" s="17">
        <f>France!F69</f>
        <v>5.5719999999999999E-2</v>
      </c>
      <c r="BC27" s="17">
        <f>France!G69</f>
        <v>0.17294000000000001</v>
      </c>
      <c r="BD27" s="17">
        <f>France!H69</f>
        <v>4.1489999999999999E-2</v>
      </c>
      <c r="BE27" s="17">
        <f>France!I69</f>
        <v>0.17635000000000001</v>
      </c>
      <c r="BF27" s="17">
        <f>Germany!C83</f>
        <v>0.20380999999999999</v>
      </c>
      <c r="BG27" s="17">
        <f>Germany!D83</f>
        <v>0.23743</v>
      </c>
      <c r="BH27" s="17">
        <f>Germany!E83</f>
        <v>0.11384</v>
      </c>
      <c r="BI27" s="17">
        <f>Germany!F83</f>
        <v>8.1159999999999996E-2</v>
      </c>
      <c r="BJ27" s="17">
        <f>Germany!G83</f>
        <v>9.7420000000000007E-2</v>
      </c>
      <c r="BK27" s="17">
        <f>Germany!H83</f>
        <v>0.18356</v>
      </c>
      <c r="BL27" s="17">
        <f>Germany!I83</f>
        <v>8.2779999999999965E-2</v>
      </c>
      <c r="BM27" s="17">
        <f>India!C92</f>
        <v>3.8599999999999995E-2</v>
      </c>
      <c r="BN27" s="17">
        <f>India!D92</f>
        <v>9.4540000000000013E-2</v>
      </c>
      <c r="BO27" s="17">
        <f>India!E92</f>
        <v>7.5270000000000004E-2</v>
      </c>
      <c r="BP27" s="17">
        <f>India!F92</f>
        <v>0</v>
      </c>
      <c r="BQ27" s="17">
        <f>India!G92</f>
        <v>0.49809000000000003</v>
      </c>
      <c r="BR27" s="17">
        <f>India!H92</f>
        <v>0.24185999999999994</v>
      </c>
      <c r="BS27" s="17">
        <f>India!I92</f>
        <v>5.1640000000000019E-2</v>
      </c>
      <c r="BT27" s="17">
        <f>Italy!C56</f>
        <v>0.21837000000000001</v>
      </c>
      <c r="BU27" s="17">
        <f>Italy!D56</f>
        <v>0.29205999999999999</v>
      </c>
      <c r="BV27" s="17">
        <f>Italy!E56</f>
        <v>0.10811999999999998</v>
      </c>
      <c r="BW27" s="17">
        <f>Italy!F56</f>
        <v>8.6400000000000074E-2</v>
      </c>
      <c r="BX27" s="17">
        <f>Italy!G56</f>
        <v>5.893000000000001E-2</v>
      </c>
      <c r="BY27" s="17">
        <f>Italy!H56</f>
        <v>0.14449999999999988</v>
      </c>
      <c r="BZ27" s="17">
        <f>Italy!I56</f>
        <v>9.1620000000000035E-2</v>
      </c>
      <c r="CA27" s="17">
        <f>Japan!C52</f>
        <v>0.28704999999999997</v>
      </c>
      <c r="CB27" s="17">
        <f>Japan!D52</f>
        <v>0.23392000000000002</v>
      </c>
      <c r="CC27" s="17">
        <f>Japan!E52</f>
        <v>5.5180000000000007E-2</v>
      </c>
      <c r="CD27" s="17">
        <f>Japan!F52</f>
        <v>7.4199999999999947E-2</v>
      </c>
      <c r="CE27" s="17">
        <f>Japan!G52</f>
        <v>0.12966999999999998</v>
      </c>
      <c r="CF27" s="17">
        <f>Japan!H52</f>
        <v>2.8070000000000022E-2</v>
      </c>
      <c r="CG27" s="17">
        <f>Japan!I52</f>
        <v>0.19191000000000003</v>
      </c>
      <c r="CH27" s="52">
        <f>Netherlands!C92</f>
        <v>0.30782999999999999</v>
      </c>
      <c r="CI27" s="52">
        <f>Netherlands!D92</f>
        <v>8.8159999999999961E-2</v>
      </c>
      <c r="CJ27" s="52">
        <f>Netherlands!E92</f>
        <v>0.20804000000000003</v>
      </c>
      <c r="CK27" s="52">
        <f>Netherlands!F92</f>
        <v>7.4329999999999993E-2</v>
      </c>
      <c r="CL27" s="52">
        <f>Netherlands!G92</f>
        <v>7.5190000000000048E-2</v>
      </c>
      <c r="CM27" s="52">
        <f>Netherlands!H92</f>
        <v>0.18798000000000001</v>
      </c>
      <c r="CN27" s="52">
        <f>Netherlands!I92</f>
        <v>5.8469999999999911E-2</v>
      </c>
      <c r="DC27" s="17">
        <f>'South Africa'!C72</f>
        <v>0.21869</v>
      </c>
      <c r="DD27" s="17">
        <f>'South Africa'!D72</f>
        <v>5.8769999999999989E-2</v>
      </c>
      <c r="DE27" s="17">
        <f>'South Africa'!E72</f>
        <v>0.13156999999999999</v>
      </c>
      <c r="DF27" s="17">
        <f>'South Africa'!F72</f>
        <v>0.30262999999999995</v>
      </c>
      <c r="DG27" s="17">
        <f>'South Africa'!G72</f>
        <v>0.21511000000000011</v>
      </c>
      <c r="DH27" s="17">
        <f>'South Africa'!H72</f>
        <v>2.2519999999999953E-2</v>
      </c>
      <c r="DI27" s="17">
        <f>'South Africa'!I72</f>
        <v>5.0710000000000033E-2</v>
      </c>
      <c r="DJ27" s="17">
        <f>Spain!C42</f>
        <v>0.21661999999999998</v>
      </c>
      <c r="DK27" s="17">
        <f>Spain!D42</f>
        <v>0.12681000000000003</v>
      </c>
      <c r="DL27" s="17">
        <f>Spain!E42</f>
        <v>0.13113</v>
      </c>
      <c r="DM27" s="17">
        <f>Spain!F42</f>
        <v>3.7389999999999972E-2</v>
      </c>
      <c r="DN27" s="17">
        <f>Spain!G42</f>
        <v>0.20895999999999992</v>
      </c>
      <c r="DO27" s="17">
        <f>Spain!H42</f>
        <v>0.11707000000000008</v>
      </c>
      <c r="DP27" s="17">
        <f>Spain!I42</f>
        <v>0.16201999999999994</v>
      </c>
      <c r="DQ27" s="17">
        <f>Switzerland!C59</f>
        <v>0.18151</v>
      </c>
      <c r="DR27" s="17">
        <f>Switzerland!D59</f>
        <v>6.9330000000000003E-2</v>
      </c>
      <c r="DS27" s="17">
        <f>Switzerland!E59</f>
        <v>0.43463999999999997</v>
      </c>
      <c r="DT27" s="17">
        <f>Switzerland!F59</f>
        <v>0.14185000000000003</v>
      </c>
      <c r="DU27" s="17">
        <f>Switzerland!G59</f>
        <v>7.9239999999999922E-2</v>
      </c>
      <c r="DV27" s="17">
        <f>Switzerland!H59</f>
        <v>6.2530000000000002E-2</v>
      </c>
      <c r="DW27" s="17">
        <f>Switzerland!I59</f>
        <v>3.0900000000000039E-2</v>
      </c>
      <c r="DX27" s="17">
        <f>U.K.!C58</f>
        <v>0.11388999999999999</v>
      </c>
      <c r="DY27" s="17">
        <f>U.K.!D58</f>
        <v>0.27239000000000002</v>
      </c>
      <c r="DZ27" s="17">
        <f>U.K.!E58</f>
        <v>0.10217999999999997</v>
      </c>
      <c r="EA27" s="17">
        <f>U.K.!F58</f>
        <v>6.9120000000000056E-2</v>
      </c>
      <c r="EB27" s="17">
        <f>U.K.!G58</f>
        <v>0.13916999999999993</v>
      </c>
      <c r="EC27" s="17">
        <f>U.K.!H58</f>
        <v>0.22491</v>
      </c>
      <c r="ED27" s="17">
        <f>U.K.!I58</f>
        <v>7.8340000000000076E-2</v>
      </c>
      <c r="EE27" s="17">
        <f>U.S.!C77</f>
        <v>0.24893999999999999</v>
      </c>
      <c r="EF27" s="17">
        <f>U.S.!D77</f>
        <v>0.18681000000000003</v>
      </c>
      <c r="EG27" s="17">
        <f>U.S.!E77</f>
        <v>0.18927999999999998</v>
      </c>
      <c r="EH27" s="17">
        <f>U.S.!F77</f>
        <v>7.4950000000000044E-2</v>
      </c>
      <c r="EI27" s="17">
        <f>U.S.!G77</f>
        <v>0.14851</v>
      </c>
      <c r="EJ27" s="17">
        <f>U.S.!H77</f>
        <v>9.1089999999999949E-2</v>
      </c>
      <c r="EK27" s="17">
        <f>U.S.!I77</f>
        <v>6.0420000000000029E-2</v>
      </c>
    </row>
    <row r="28" spans="1:141">
      <c r="A28">
        <f>World!B93</f>
        <v>1975</v>
      </c>
      <c r="B28" s="17">
        <f>World!C93</f>
        <v>0.1381</v>
      </c>
      <c r="C28" s="17">
        <f>World!D93</f>
        <v>7.8770000000000007E-2</v>
      </c>
      <c r="D28" s="17">
        <f>World!E93</f>
        <v>0.14810999999999999</v>
      </c>
      <c r="E28" s="17">
        <f>World!F93</f>
        <v>9.6430000000000002E-2</v>
      </c>
      <c r="F28" s="17">
        <f>World!G93</f>
        <v>0.12776999999999999</v>
      </c>
      <c r="G28" s="17">
        <f>World!H93</f>
        <v>0.22438</v>
      </c>
      <c r="H28" s="17">
        <f>World!I93</f>
        <v>0.18643999999999999</v>
      </c>
      <c r="P28" s="17">
        <f>Australia!C118</f>
        <v>0.38096999999999998</v>
      </c>
      <c r="Q28" s="17">
        <f>Australia!D118</f>
        <v>0.10791000000000001</v>
      </c>
      <c r="R28" s="17">
        <f>Australia!E118</f>
        <v>0.22972999999999999</v>
      </c>
      <c r="S28" s="17">
        <f>Australia!F118</f>
        <v>5.7389999999999997E-2</v>
      </c>
      <c r="T28" s="17">
        <f>Australia!G118</f>
        <v>0.13439999999999999</v>
      </c>
      <c r="U28" s="17">
        <f>Australia!H118</f>
        <v>7.8560000000000005E-2</v>
      </c>
      <c r="V28" s="17">
        <f>Australia!I118</f>
        <v>1.104000000000005E-2</v>
      </c>
      <c r="W28" s="17">
        <f>Austria!C138</f>
        <v>0.20077</v>
      </c>
      <c r="X28" s="17">
        <f>Austria!D138</f>
        <v>9.1359999999999997E-2</v>
      </c>
      <c r="Y28" s="17">
        <f>Austria!E138</f>
        <v>5.1909999999999998E-2</v>
      </c>
      <c r="Z28" s="17">
        <f>Austria!F138</f>
        <v>6.7629999999999996E-2</v>
      </c>
      <c r="AA28" s="17">
        <f>Austria!G138</f>
        <v>0.29675000000000001</v>
      </c>
      <c r="AB28" s="17">
        <f>Austria!H138</f>
        <v>5.4629999999999998E-2</v>
      </c>
      <c r="AC28" s="17">
        <f>Austria!I138</f>
        <v>0.23694999999999999</v>
      </c>
      <c r="AD28" s="17">
        <f>Belgium!C137</f>
        <v>0.34938999999999998</v>
      </c>
      <c r="AE28" s="17">
        <f>Belgium!D137</f>
        <v>4.5350000000000001E-2</v>
      </c>
      <c r="AF28" s="17">
        <f>Belgium!E137</f>
        <v>0.16181999999999999</v>
      </c>
      <c r="AG28" s="17">
        <f>Belgium!F137</f>
        <v>3.9170000000000003E-2</v>
      </c>
      <c r="AH28" s="17">
        <f>Belgium!G137</f>
        <v>0.12801999999999999</v>
      </c>
      <c r="AI28" s="17">
        <f>Belgium!H137</f>
        <v>0.24651000000000001</v>
      </c>
      <c r="AJ28" s="17">
        <f>Belgium!I137</f>
        <v>2.9739999999999989E-2</v>
      </c>
      <c r="AK28" s="17">
        <f>Brazil!C91</f>
        <v>0.24568000000000001</v>
      </c>
      <c r="AL28" s="17">
        <f>Brazil!D91</f>
        <v>0.18687999999999999</v>
      </c>
      <c r="AM28" s="17">
        <f>Brazil!E91</f>
        <v>8.659E-2</v>
      </c>
      <c r="AN28" s="17">
        <f>Brazil!F91</f>
        <v>3.8989999999999997E-2</v>
      </c>
      <c r="AO28" s="17">
        <f>Brazil!G91</f>
        <v>0.21778</v>
      </c>
      <c r="AP28" s="17">
        <f>Brazil!H91</f>
        <v>0.14410999999999999</v>
      </c>
      <c r="AQ28" s="17">
        <f>Brazil!I91</f>
        <v>7.9969999999999986E-2</v>
      </c>
      <c r="AR28" s="17">
        <f>China!C51</f>
        <v>0.17430999999999999</v>
      </c>
      <c r="AS28" s="17">
        <f>China!D51</f>
        <v>0.10689</v>
      </c>
      <c r="AT28" s="17">
        <f>China!E51</f>
        <v>2.3210000000000001E-2</v>
      </c>
      <c r="AU28" s="17">
        <f>China!F51</f>
        <v>0.247</v>
      </c>
      <c r="AV28" s="17">
        <f>China!G51</f>
        <v>0.29263</v>
      </c>
      <c r="AW28" s="17">
        <f>China!H51</f>
        <v>8.2570000000000005E-2</v>
      </c>
      <c r="AX28" s="17">
        <f>China!I51</f>
        <v>7.3389999999999955E-2</v>
      </c>
      <c r="AY28" s="17">
        <f>France!C70</f>
        <v>9.919E-2</v>
      </c>
      <c r="AZ28" s="17">
        <f>France!D70</f>
        <v>0.32328000000000001</v>
      </c>
      <c r="BA28" s="17">
        <f>France!E70</f>
        <v>0.10281</v>
      </c>
      <c r="BB28" s="17">
        <f>France!F70</f>
        <v>6.0850000000000001E-2</v>
      </c>
      <c r="BC28" s="17">
        <f>France!G70</f>
        <v>0.17543</v>
      </c>
      <c r="BD28" s="17">
        <f>France!H70</f>
        <v>6.6729999999999998E-2</v>
      </c>
      <c r="BE28" s="17">
        <f>France!I70</f>
        <v>0.17171000000000003</v>
      </c>
      <c r="BF28" s="17">
        <f>Germany!C84</f>
        <v>0.19525000000000001</v>
      </c>
      <c r="BG28" s="17">
        <f>Germany!D84</f>
        <v>0.22644</v>
      </c>
      <c r="BH28" s="17">
        <f>Germany!E84</f>
        <v>0.10851</v>
      </c>
      <c r="BI28" s="17">
        <f>Germany!F84</f>
        <v>0.10068000000000001</v>
      </c>
      <c r="BJ28" s="17">
        <f>Germany!G84</f>
        <v>7.7840000000000006E-2</v>
      </c>
      <c r="BK28" s="17">
        <f>Germany!H84</f>
        <v>0.21201999999999999</v>
      </c>
      <c r="BL28" s="17">
        <f>Germany!I84</f>
        <v>7.9259999999999997E-2</v>
      </c>
      <c r="BM28" s="17">
        <f>India!C93</f>
        <v>4.2290000000000001E-2</v>
      </c>
      <c r="BN28" s="17">
        <f>India!D93</f>
        <v>9.7570000000000018E-2</v>
      </c>
      <c r="BO28" s="17">
        <f>India!E93</f>
        <v>7.3660000000000003E-2</v>
      </c>
      <c r="BP28" s="17">
        <f>India!F93</f>
        <v>0</v>
      </c>
      <c r="BQ28" s="17">
        <f>India!G93</f>
        <v>0.50265999999999988</v>
      </c>
      <c r="BR28" s="17">
        <f>India!H93</f>
        <v>0.23218000000000003</v>
      </c>
      <c r="BS28" s="17">
        <f>India!I93</f>
        <v>5.1640000000000019E-2</v>
      </c>
      <c r="BT28" s="17">
        <f>Italy!C57</f>
        <v>0.21088000000000001</v>
      </c>
      <c r="BU28" s="17">
        <f>Italy!D57</f>
        <v>0.29252</v>
      </c>
      <c r="BV28" s="17">
        <f>Italy!E57</f>
        <v>0.10286999999999999</v>
      </c>
      <c r="BW28" s="17">
        <f>Italy!F57</f>
        <v>6.9330000000000003E-2</v>
      </c>
      <c r="BX28" s="17">
        <f>Italy!G57</f>
        <v>7.1400000000000005E-2</v>
      </c>
      <c r="BY28" s="17">
        <f>Italy!H57</f>
        <v>0.14545000000000002</v>
      </c>
      <c r="BZ28" s="17">
        <f>Italy!I57</f>
        <v>0.10754999999999992</v>
      </c>
      <c r="CA28" s="17">
        <f>Japan!C53</f>
        <v>0.29297000000000001</v>
      </c>
      <c r="CB28" s="17">
        <f>Japan!D53</f>
        <v>0.23678000000000002</v>
      </c>
      <c r="CC28" s="17">
        <f>Japan!E53</f>
        <v>5.7890000000000018E-2</v>
      </c>
      <c r="CD28" s="17">
        <f>Japan!F53</f>
        <v>7.3119999999999907E-2</v>
      </c>
      <c r="CE28" s="17">
        <f>Japan!G53</f>
        <v>0.12552000000000008</v>
      </c>
      <c r="CF28" s="17">
        <f>Japan!H53</f>
        <v>2.6119999999999949E-2</v>
      </c>
      <c r="CG28" s="17">
        <f>Japan!I53</f>
        <v>0.1876000000000001</v>
      </c>
      <c r="CH28" s="52">
        <f>Netherlands!C93</f>
        <v>0.30782999999999999</v>
      </c>
      <c r="CI28" s="52">
        <f>Netherlands!D93</f>
        <v>8.7989999999999999E-2</v>
      </c>
      <c r="CJ28" s="52">
        <f>Netherlands!E93</f>
        <v>0.20838000000000001</v>
      </c>
      <c r="CK28" s="52">
        <f>Netherlands!F93</f>
        <v>7.3619999999999949E-2</v>
      </c>
      <c r="CL28" s="52">
        <f>Netherlands!G93</f>
        <v>7.5910000000000089E-2</v>
      </c>
      <c r="CM28" s="52">
        <f>Netherlands!H93</f>
        <v>0.18744999999999989</v>
      </c>
      <c r="CN28" s="52">
        <f>Netherlands!I93</f>
        <v>5.8820000000000094E-2</v>
      </c>
      <c r="DC28" s="17">
        <f>'South Africa'!C73</f>
        <v>0.21277000000000001</v>
      </c>
      <c r="DD28" s="17">
        <f>'South Africa'!D73</f>
        <v>6.0159999999999984E-2</v>
      </c>
      <c r="DE28" s="17">
        <f>'South Africa'!E73</f>
        <v>0.13475000000000001</v>
      </c>
      <c r="DF28" s="17">
        <f>'South Africa'!F73</f>
        <v>0.29751999999999995</v>
      </c>
      <c r="DG28" s="17">
        <f>'South Africa'!G73</f>
        <v>0.22195999999999999</v>
      </c>
      <c r="DH28" s="17">
        <f>'South Africa'!H73</f>
        <v>2.4840000000000088E-2</v>
      </c>
      <c r="DI28" s="17">
        <f>'South Africa'!I73</f>
        <v>4.7999999999999932E-2</v>
      </c>
      <c r="DJ28" s="17">
        <f>Spain!C43</f>
        <v>0.22562000000000001</v>
      </c>
      <c r="DK28" s="17">
        <f>Spain!D43</f>
        <v>0.11781000000000003</v>
      </c>
      <c r="DL28" s="17">
        <f>Spain!E43</f>
        <v>0.11570999999999998</v>
      </c>
      <c r="DM28" s="17">
        <f>Spain!F43</f>
        <v>5.4739999999999969E-2</v>
      </c>
      <c r="DN28" s="17">
        <f>Spain!G43</f>
        <v>0.21798000000000009</v>
      </c>
      <c r="DO28" s="17">
        <f>Spain!H43</f>
        <v>0.11272999999999996</v>
      </c>
      <c r="DP28" s="17">
        <f>Spain!I43</f>
        <v>0.15540999999999994</v>
      </c>
      <c r="DQ28" s="17">
        <f>Switzerland!C60</f>
        <v>0.17430000000000001</v>
      </c>
      <c r="DR28" s="17">
        <f>Switzerland!D60</f>
        <v>5.8599999999999992E-2</v>
      </c>
      <c r="DS28" s="17">
        <f>Switzerland!E60</f>
        <v>0.47333999999999998</v>
      </c>
      <c r="DT28" s="17">
        <f>Switzerland!F60</f>
        <v>0.13757000000000005</v>
      </c>
      <c r="DU28" s="17">
        <f>Switzerland!G60</f>
        <v>6.7810000000000065E-2</v>
      </c>
      <c r="DV28" s="17">
        <f>Switzerland!H60</f>
        <v>8.3839999999999998E-2</v>
      </c>
      <c r="DW28" s="17">
        <f>Switzerland!I60</f>
        <v>4.5399999999999885E-3</v>
      </c>
      <c r="DX28" s="17">
        <f>U.K.!C59</f>
        <v>0.11888</v>
      </c>
      <c r="DY28" s="17">
        <f>U.K.!D59</f>
        <v>0.26547000000000004</v>
      </c>
      <c r="DZ28" s="17">
        <f>U.K.!E59</f>
        <v>9.6289999999999973E-2</v>
      </c>
      <c r="EA28" s="17">
        <f>U.K.!F59</f>
        <v>7.1839999999999973E-2</v>
      </c>
      <c r="EB28" s="17">
        <f>U.K.!G59</f>
        <v>0.14246000000000003</v>
      </c>
      <c r="EC28" s="17">
        <f>U.K.!H59</f>
        <v>0.22903999999999997</v>
      </c>
      <c r="ED28" s="17">
        <f>U.K.!I59</f>
        <v>7.6020000000000088E-2</v>
      </c>
      <c r="EE28" s="17">
        <f>U.S.!C78</f>
        <v>0.24414000000000002</v>
      </c>
      <c r="EF28" s="17">
        <f>U.S.!D78</f>
        <v>0.18469999999999998</v>
      </c>
      <c r="EG28" s="17">
        <f>U.S.!E78</f>
        <v>0.22465000000000004</v>
      </c>
      <c r="EH28" s="17">
        <f>U.S.!F78</f>
        <v>6.7749999999999921E-2</v>
      </c>
      <c r="EI28" s="17">
        <f>U.S.!G78</f>
        <v>0.13471000000000002</v>
      </c>
      <c r="EJ28" s="17">
        <f>U.S.!H78</f>
        <v>8.7900000000000061E-2</v>
      </c>
      <c r="EK28" s="17">
        <f>U.S.!I78</f>
        <v>5.6149999999999922E-2</v>
      </c>
    </row>
    <row r="29" spans="1:141">
      <c r="A29">
        <f>World!B94</f>
        <v>1976</v>
      </c>
      <c r="B29" s="17">
        <f>World!C94</f>
        <v>0.13644999999999996</v>
      </c>
      <c r="C29" s="17">
        <f>World!D94</f>
        <v>7.7130000000000004E-2</v>
      </c>
      <c r="D29" s="17">
        <f>World!E94</f>
        <v>0.14324000000000001</v>
      </c>
      <c r="E29" s="17">
        <f>World!F94</f>
        <v>9.3890000000000001E-2</v>
      </c>
      <c r="F29" s="17">
        <f>World!G94</f>
        <v>0.13463</v>
      </c>
      <c r="G29" s="17">
        <f>World!H94</f>
        <v>0.22822000000000001</v>
      </c>
      <c r="H29" s="17">
        <f>World!I94</f>
        <v>0.18643999999999999</v>
      </c>
      <c r="P29" s="17">
        <f>Australia!C119</f>
        <v>0.38027</v>
      </c>
      <c r="Q29" s="17">
        <f>Australia!D119</f>
        <v>0.10909000000000001</v>
      </c>
      <c r="R29" s="17">
        <f>Australia!E119</f>
        <v>0.23738999999999999</v>
      </c>
      <c r="S29" s="17">
        <f>Australia!F119</f>
        <v>6.3479999999999995E-2</v>
      </c>
      <c r="T29" s="17">
        <f>Australia!G119</f>
        <v>0.11644</v>
      </c>
      <c r="U29" s="17">
        <f>Australia!H119</f>
        <v>8.2540000000000002E-2</v>
      </c>
      <c r="V29" s="17">
        <f>Australia!I119</f>
        <v>1.0789999999999966E-2</v>
      </c>
      <c r="W29" s="17">
        <f>Austria!C139</f>
        <v>0.21429999999999999</v>
      </c>
      <c r="X29" s="17">
        <f>Austria!D139</f>
        <v>9.9080000000000001E-2</v>
      </c>
      <c r="Y29" s="17">
        <f>Austria!E139</f>
        <v>5.357E-2</v>
      </c>
      <c r="Z29" s="17">
        <f>Austria!F139</f>
        <v>5.466E-2</v>
      </c>
      <c r="AA29" s="17">
        <f>Austria!G139</f>
        <v>0.27650999999999998</v>
      </c>
      <c r="AB29" s="17">
        <f>Austria!H139</f>
        <v>5.4989999999999997E-2</v>
      </c>
      <c r="AC29" s="17">
        <f>Austria!I139</f>
        <v>0.24689000000000005</v>
      </c>
      <c r="AD29" s="17">
        <f>Belgium!C138</f>
        <v>0.30442000000000002</v>
      </c>
      <c r="AE29" s="17">
        <f>Belgium!D138</f>
        <v>3.8269999999999998E-2</v>
      </c>
      <c r="AF29" s="17">
        <f>Belgium!E138</f>
        <v>0.18765999999999999</v>
      </c>
      <c r="AG29" s="17">
        <f>Belgium!F138</f>
        <v>1.1050000000000001E-2</v>
      </c>
      <c r="AH29" s="17">
        <f>Belgium!G138</f>
        <v>0.14509</v>
      </c>
      <c r="AI29" s="17">
        <f>Belgium!H138</f>
        <v>0.29293999999999998</v>
      </c>
      <c r="AJ29" s="17">
        <f>Belgium!I138</f>
        <v>2.0569999999999977E-2</v>
      </c>
      <c r="AK29" s="17">
        <f>Brazil!C92</f>
        <v>0.24584</v>
      </c>
      <c r="AL29" s="17">
        <f>Brazil!D92</f>
        <v>0.18672</v>
      </c>
      <c r="AM29" s="17">
        <f>Brazil!E92</f>
        <v>8.6900000000000005E-2</v>
      </c>
      <c r="AN29" s="17">
        <f>Brazil!F92</f>
        <v>3.8679999999999999E-2</v>
      </c>
      <c r="AO29" s="17">
        <f>Brazil!G92</f>
        <v>0.21793000000000001</v>
      </c>
      <c r="AP29" s="17">
        <f>Brazil!H92</f>
        <v>0.14412</v>
      </c>
      <c r="AQ29" s="17">
        <f>Brazil!I92</f>
        <v>7.9810000000000048E-2</v>
      </c>
      <c r="AR29" s="17">
        <f>China!C52</f>
        <v>0.17430999999999999</v>
      </c>
      <c r="AS29" s="17">
        <f>China!D52</f>
        <v>0.1072</v>
      </c>
      <c r="AT29" s="17">
        <f>China!E52</f>
        <v>2.2239999999999999E-2</v>
      </c>
      <c r="AU29" s="17">
        <f>China!F52</f>
        <v>0.24784999999999999</v>
      </c>
      <c r="AV29" s="17">
        <f>China!G52</f>
        <v>0.29243999999999998</v>
      </c>
      <c r="AW29" s="17">
        <f>China!H52</f>
        <v>8.2570000000000005E-2</v>
      </c>
      <c r="AX29" s="17">
        <f>China!I52</f>
        <v>7.3389999999999955E-2</v>
      </c>
      <c r="AY29" s="17">
        <f>France!C71</f>
        <v>0.11852</v>
      </c>
      <c r="AZ29" s="17">
        <f>France!D71</f>
        <v>0.33873999999999999</v>
      </c>
      <c r="BA29" s="17">
        <f>France!E71</f>
        <v>0.10281</v>
      </c>
      <c r="BB29" s="17">
        <f>France!F71</f>
        <v>2.026E-2</v>
      </c>
      <c r="BC29" s="17">
        <f>France!G71</f>
        <v>0.19117000000000001</v>
      </c>
      <c r="BD29" s="17">
        <f>France!H71</f>
        <v>6.1719999999999997E-2</v>
      </c>
      <c r="BE29" s="17">
        <f>France!I71</f>
        <v>0.16678000000000004</v>
      </c>
      <c r="BF29" s="17">
        <f>Germany!C85</f>
        <v>0.20465</v>
      </c>
      <c r="BG29" s="17">
        <f>Germany!D85</f>
        <v>0.23533000000000001</v>
      </c>
      <c r="BH29" s="17">
        <f>Germany!E85</f>
        <v>0.1196</v>
      </c>
      <c r="BI29" s="17">
        <f>Germany!F85</f>
        <v>8.5669999999999996E-2</v>
      </c>
      <c r="BJ29" s="17">
        <f>Germany!G85</f>
        <v>6.5820000000000004E-2</v>
      </c>
      <c r="BK29" s="17">
        <f>Germany!H85</f>
        <v>0.2132</v>
      </c>
      <c r="BL29" s="17">
        <f>Germany!I85</f>
        <v>7.5729999999999964E-2</v>
      </c>
      <c r="BM29" s="17">
        <f>India!C94</f>
        <v>4.5990000000000003E-2</v>
      </c>
      <c r="BN29" s="17">
        <f>India!D94</f>
        <v>0.10059</v>
      </c>
      <c r="BO29" s="17">
        <f>India!E94</f>
        <v>7.2050000000000003E-2</v>
      </c>
      <c r="BP29" s="17">
        <f>India!F94</f>
        <v>0</v>
      </c>
      <c r="BQ29" s="17">
        <f>India!G94</f>
        <v>0.50721999999999989</v>
      </c>
      <c r="BR29" s="17">
        <f>India!H94</f>
        <v>0.22251000000000004</v>
      </c>
      <c r="BS29" s="17">
        <f>India!I94</f>
        <v>5.1640000000000019E-2</v>
      </c>
      <c r="BT29" s="17">
        <f>Italy!C58</f>
        <v>0.21565000000000001</v>
      </c>
      <c r="BU29" s="17">
        <f>Italy!D58</f>
        <v>0.30510000000000004</v>
      </c>
      <c r="BV29" s="17">
        <f>Italy!E58</f>
        <v>0.10283999999999999</v>
      </c>
      <c r="BW29" s="17">
        <f>Italy!F58</f>
        <v>6.1669999999999947E-2</v>
      </c>
      <c r="BX29" s="17">
        <f>Italy!G58</f>
        <v>6.9350000000000023E-2</v>
      </c>
      <c r="BY29" s="17">
        <f>Italy!H58</f>
        <v>0.14653000000000005</v>
      </c>
      <c r="BZ29" s="17">
        <f>Italy!I58</f>
        <v>9.8859999999999948E-2</v>
      </c>
      <c r="CA29" s="17">
        <f>Japan!C54</f>
        <v>0.29888999999999999</v>
      </c>
      <c r="CB29" s="17">
        <f>Japan!D54</f>
        <v>0.23965</v>
      </c>
      <c r="CC29" s="17">
        <f>Japan!E54</f>
        <v>6.0589999999999977E-2</v>
      </c>
      <c r="CD29" s="17">
        <f>Japan!F54</f>
        <v>7.2040000000000076E-2</v>
      </c>
      <c r="CE29" s="17">
        <f>Japan!G54</f>
        <v>0.1213799999999999</v>
      </c>
      <c r="CF29" s="17">
        <f>Japan!H54</f>
        <v>2.4160000000000112E-2</v>
      </c>
      <c r="CG29" s="17">
        <f>Japan!I54</f>
        <v>0.18328999999999995</v>
      </c>
      <c r="CH29" s="52">
        <f>Netherlands!C94</f>
        <v>0.30782999999999999</v>
      </c>
      <c r="CI29" s="52">
        <f>Netherlands!D94</f>
        <v>8.7809999999999985E-2</v>
      </c>
      <c r="CJ29" s="52">
        <f>Netherlands!E94</f>
        <v>0.20872999999999997</v>
      </c>
      <c r="CK29" s="52">
        <f>Netherlands!F94</f>
        <v>7.2909999999999975E-2</v>
      </c>
      <c r="CL29" s="52">
        <f>Netherlands!G94</f>
        <v>7.6630000000000115E-2</v>
      </c>
      <c r="CM29" s="52">
        <f>Netherlands!H94</f>
        <v>0.18690999999999988</v>
      </c>
      <c r="CN29" s="52">
        <f>Netherlands!I94</f>
        <v>5.918000000000001E-2</v>
      </c>
      <c r="DC29" s="17">
        <f>'South Africa'!C74</f>
        <v>0.20684999999999998</v>
      </c>
      <c r="DD29" s="17">
        <f>'South Africa'!D74</f>
        <v>6.1539999999999997E-2</v>
      </c>
      <c r="DE29" s="17">
        <f>'South Africa'!E74</f>
        <v>0.13793</v>
      </c>
      <c r="DF29" s="17">
        <f>'South Africa'!F74</f>
        <v>0.29345999999999994</v>
      </c>
      <c r="DG29" s="17">
        <f>'South Africa'!G74</f>
        <v>0.22634000000000001</v>
      </c>
      <c r="DH29" s="17">
        <f>'South Africa'!H74</f>
        <v>2.8590000000000088E-2</v>
      </c>
      <c r="DI29" s="17">
        <f>'South Africa'!I74</f>
        <v>4.5289999999999941E-2</v>
      </c>
      <c r="DJ29" s="17">
        <f>Spain!C44</f>
        <v>0.24286000000000002</v>
      </c>
      <c r="DK29" s="17">
        <f>Spain!D44</f>
        <v>0.11503000000000001</v>
      </c>
      <c r="DL29" s="17">
        <f>Spain!E44</f>
        <v>0.12487999999999999</v>
      </c>
      <c r="DM29" s="17">
        <f>Spain!F44</f>
        <v>4.4140000000000013E-2</v>
      </c>
      <c r="DN29" s="17">
        <f>Spain!G44</f>
        <v>0.20990999999999999</v>
      </c>
      <c r="DO29" s="17">
        <f>Spain!H44</f>
        <v>0.11539999999999992</v>
      </c>
      <c r="DP29" s="17">
        <f>Spain!I44</f>
        <v>0.14778000000000002</v>
      </c>
      <c r="DQ29" s="17">
        <f>Switzerland!C61</f>
        <v>0.18382999999999999</v>
      </c>
      <c r="DR29" s="17">
        <f>Switzerland!D61</f>
        <v>4.1679999999999995E-2</v>
      </c>
      <c r="DS29" s="17">
        <f>Switzerland!E61</f>
        <v>0.46023999999999998</v>
      </c>
      <c r="DT29" s="17">
        <f>Switzerland!F61</f>
        <v>6.2879999999999964E-2</v>
      </c>
      <c r="DU29" s="17">
        <f>Switzerland!G61</f>
        <v>0.10917000000000002</v>
      </c>
      <c r="DV29" s="17">
        <f>Switzerland!H61</f>
        <v>0.13146000000000002</v>
      </c>
      <c r="DW29" s="17">
        <f>Switzerland!I61</f>
        <v>1.0739999999999972E-2</v>
      </c>
      <c r="DX29" s="17">
        <f>U.K.!C60</f>
        <v>0.12235</v>
      </c>
      <c r="DY29" s="17">
        <f>U.K.!D60</f>
        <v>0.25749</v>
      </c>
      <c r="DZ29" s="17">
        <f>U.K.!E60</f>
        <v>9.6980000000000011E-2</v>
      </c>
      <c r="EA29" s="17">
        <f>U.K.!F60</f>
        <v>6.8260000000000001E-2</v>
      </c>
      <c r="EB29" s="17">
        <f>U.K.!G60</f>
        <v>0.13032999999999995</v>
      </c>
      <c r="EC29" s="17">
        <f>U.K.!H60</f>
        <v>0.24819000000000002</v>
      </c>
      <c r="ED29" s="17">
        <f>U.K.!I60</f>
        <v>7.6400000000000023E-2</v>
      </c>
      <c r="EE29" s="17">
        <f>U.S.!C79</f>
        <v>0.23934</v>
      </c>
      <c r="EF29" s="17">
        <f>U.S.!D79</f>
        <v>0.20330999999999999</v>
      </c>
      <c r="EG29" s="17">
        <f>U.S.!E79</f>
        <v>0.23004000000000005</v>
      </c>
      <c r="EH29" s="17">
        <f>U.S.!F79</f>
        <v>6.8389999999999992E-2</v>
      </c>
      <c r="EI29" s="17">
        <f>U.S.!G79</f>
        <v>0.11947999999999993</v>
      </c>
      <c r="EJ29" s="17">
        <f>U.S.!H79</f>
        <v>8.9870000000000089E-2</v>
      </c>
      <c r="EK29" s="17">
        <f>U.S.!I79</f>
        <v>4.9569999999999892E-2</v>
      </c>
    </row>
    <row r="30" spans="1:141">
      <c r="A30">
        <f>World!B95</f>
        <v>1977</v>
      </c>
      <c r="B30" s="17">
        <f>World!C95</f>
        <v>0.13558999999999999</v>
      </c>
      <c r="C30" s="17">
        <f>World!D95</f>
        <v>7.4440000000000006E-2</v>
      </c>
      <c r="D30" s="17">
        <f>World!E95</f>
        <v>0.14102999999999999</v>
      </c>
      <c r="E30" s="17">
        <f>World!F95</f>
        <v>9.5039999999999999E-2</v>
      </c>
      <c r="F30" s="17">
        <f>World!G95</f>
        <v>0.13377</v>
      </c>
      <c r="G30" s="17">
        <f>World!H95</f>
        <v>0.23369000000000001</v>
      </c>
      <c r="H30" s="17">
        <f>World!I95</f>
        <v>0.18643999999999999</v>
      </c>
      <c r="P30" s="17">
        <f>Australia!C120</f>
        <v>0.35576000000000002</v>
      </c>
      <c r="Q30" s="17">
        <f>Australia!D120</f>
        <v>0.11259</v>
      </c>
      <c r="R30" s="17">
        <f>Australia!E120</f>
        <v>0.26473999999999998</v>
      </c>
      <c r="S30" s="17">
        <f>Australia!F120</f>
        <v>6.0909999999999999E-2</v>
      </c>
      <c r="T30" s="17">
        <f>Australia!G120</f>
        <v>0.12384000000000001</v>
      </c>
      <c r="U30" s="17">
        <f>Australia!H120</f>
        <v>7.1609999999999993E-2</v>
      </c>
      <c r="V30" s="17">
        <f>Australia!I120</f>
        <v>1.0549999999999948E-2</v>
      </c>
      <c r="W30" s="17">
        <f>Austria!C140</f>
        <v>0.21793999999999999</v>
      </c>
      <c r="X30" s="17">
        <f>Austria!D140</f>
        <v>0.10686</v>
      </c>
      <c r="Y30" s="17">
        <f>Austria!E140</f>
        <v>5.3789999999999998E-2</v>
      </c>
      <c r="Z30" s="17">
        <f>Austria!F140</f>
        <v>5.2470000000000003E-2</v>
      </c>
      <c r="AA30" s="17">
        <f>Austria!G140</f>
        <v>0.22086</v>
      </c>
      <c r="AB30" s="17">
        <f>Austria!H140</f>
        <v>8.9840000000000003E-2</v>
      </c>
      <c r="AC30" s="17">
        <f>Austria!I140</f>
        <v>0.25824000000000003</v>
      </c>
      <c r="AD30" s="17">
        <f>Belgium!C139</f>
        <v>0.31373000000000001</v>
      </c>
      <c r="AE30" s="17">
        <f>Belgium!D139</f>
        <v>7.0599999999999996E-2</v>
      </c>
      <c r="AF30" s="17">
        <f>Belgium!E139</f>
        <v>0.20277000000000001</v>
      </c>
      <c r="AG30" s="17">
        <f>Belgium!F139</f>
        <v>3.1949999999999999E-2</v>
      </c>
      <c r="AH30" s="17">
        <f>Belgium!G139</f>
        <v>0.12748999999999999</v>
      </c>
      <c r="AI30" s="17">
        <f>Belgium!H139</f>
        <v>0.23871000000000001</v>
      </c>
      <c r="AJ30" s="17">
        <f>Belgium!I139</f>
        <v>1.4750000000000041E-2</v>
      </c>
      <c r="AK30" s="17">
        <f>Brazil!C93</f>
        <v>0.24599499999999999</v>
      </c>
      <c r="AL30" s="17">
        <f>Brazil!D93</f>
        <v>0.18656500000000001</v>
      </c>
      <c r="AM30" s="17">
        <f>Brazil!E93</f>
        <v>8.7209999999999996E-2</v>
      </c>
      <c r="AN30" s="17">
        <f>Brazil!F93</f>
        <v>3.8370000000000001E-2</v>
      </c>
      <c r="AO30" s="17">
        <f>Brazil!G93</f>
        <v>0.21809000000000001</v>
      </c>
      <c r="AP30" s="17">
        <f>Brazil!H93</f>
        <v>0.14410999999999999</v>
      </c>
      <c r="AQ30" s="17">
        <f>Brazil!I93</f>
        <v>7.9659999999999953E-2</v>
      </c>
      <c r="AR30" s="17">
        <f>China!C53</f>
        <v>0.17430999999999999</v>
      </c>
      <c r="AS30" s="17">
        <f>China!D53</f>
        <v>0.10750999999999999</v>
      </c>
      <c r="AT30" s="17">
        <f>China!E53</f>
        <v>2.1270000000000001E-2</v>
      </c>
      <c r="AU30" s="17">
        <f>China!F53</f>
        <v>0.24870999999999999</v>
      </c>
      <c r="AV30" s="17">
        <f>China!G53</f>
        <v>0.29224</v>
      </c>
      <c r="AW30" s="17">
        <f>China!H53</f>
        <v>8.2570000000000005E-2</v>
      </c>
      <c r="AX30" s="17">
        <f>China!I53</f>
        <v>7.3389999999999955E-2</v>
      </c>
      <c r="AY30" s="17">
        <f>France!C72</f>
        <v>0.11659</v>
      </c>
      <c r="AZ30" s="17">
        <f>France!D72</f>
        <v>0.33621000000000001</v>
      </c>
      <c r="BA30" s="17">
        <f>France!E72</f>
        <v>9.9540000000000003E-2</v>
      </c>
      <c r="BB30" s="17">
        <f>France!F72</f>
        <v>3.9370000000000002E-2</v>
      </c>
      <c r="BC30" s="17">
        <f>France!G72</f>
        <v>0.18973000000000001</v>
      </c>
      <c r="BD30" s="17">
        <f>France!H72</f>
        <v>5.7579999999999999E-2</v>
      </c>
      <c r="BE30" s="17">
        <f>France!I72</f>
        <v>0.16098000000000001</v>
      </c>
      <c r="BF30" s="17">
        <f>Germany!C86</f>
        <v>0.20354</v>
      </c>
      <c r="BG30" s="17">
        <f>Germany!D86</f>
        <v>0.25472</v>
      </c>
      <c r="BH30" s="17">
        <f>Germany!E86</f>
        <v>0.11787</v>
      </c>
      <c r="BI30" s="17">
        <f>Germany!F86</f>
        <v>8.3479999999999999E-2</v>
      </c>
      <c r="BJ30" s="17">
        <f>Germany!G86</f>
        <v>6.2370000000000002E-2</v>
      </c>
      <c r="BK30" s="17">
        <f>Germany!H86</f>
        <v>0.20580999999999999</v>
      </c>
      <c r="BL30" s="17">
        <f>Germany!I86</f>
        <v>7.2209999999999996E-2</v>
      </c>
      <c r="BM30" s="17">
        <f>India!C95</f>
        <v>4.9680000000000002E-2</v>
      </c>
      <c r="BN30" s="17">
        <f>India!D95</f>
        <v>0.10362</v>
      </c>
      <c r="BO30" s="17">
        <f>India!E95</f>
        <v>7.0439999999999989E-2</v>
      </c>
      <c r="BP30" s="17">
        <f>India!F95</f>
        <v>0</v>
      </c>
      <c r="BQ30" s="17">
        <f>India!G95</f>
        <v>0.51178000000000012</v>
      </c>
      <c r="BR30" s="17">
        <f>India!H95</f>
        <v>0.21283999999999992</v>
      </c>
      <c r="BS30" s="17">
        <f>India!I95</f>
        <v>5.1640000000000019E-2</v>
      </c>
      <c r="BT30" s="17">
        <f>Italy!C59</f>
        <v>0.21053999999999998</v>
      </c>
      <c r="BU30" s="17">
        <f>Italy!D59</f>
        <v>0.31644</v>
      </c>
      <c r="BV30" s="17">
        <f>Italy!E59</f>
        <v>9.1809999999999975E-2</v>
      </c>
      <c r="BW30" s="17">
        <f>Italy!F59</f>
        <v>7.6799999999999993E-2</v>
      </c>
      <c r="BX30" s="17">
        <f>Italy!G59</f>
        <v>5.4009999999999961E-2</v>
      </c>
      <c r="BY30" s="17">
        <f>Italy!H59</f>
        <v>0.14124999999999999</v>
      </c>
      <c r="BZ30" s="17">
        <f>Italy!I59</f>
        <v>0.10915000000000008</v>
      </c>
      <c r="CA30" s="17">
        <f>Japan!C55</f>
        <v>0.30480000000000002</v>
      </c>
      <c r="CB30" s="17">
        <f>Japan!D55</f>
        <v>0.24251999999999999</v>
      </c>
      <c r="CC30" s="17">
        <f>Japan!E55</f>
        <v>6.3299999999999981E-2</v>
      </c>
      <c r="CD30" s="17">
        <f>Japan!F55</f>
        <v>7.0960000000000037E-2</v>
      </c>
      <c r="CE30" s="17">
        <f>Japan!G55</f>
        <v>0.11724000000000004</v>
      </c>
      <c r="CF30" s="17">
        <f>Japan!H55</f>
        <v>2.2199999999999987E-2</v>
      </c>
      <c r="CG30" s="17">
        <f>Japan!I55</f>
        <v>0.17897999999999992</v>
      </c>
      <c r="CH30" s="52">
        <f>Netherlands!C95</f>
        <v>0.30782999999999999</v>
      </c>
      <c r="CI30" s="52">
        <f>Netherlands!D95</f>
        <v>8.7639999999999954E-2</v>
      </c>
      <c r="CJ30" s="52">
        <f>Netherlands!E95</f>
        <v>0.20907000000000003</v>
      </c>
      <c r="CK30" s="52">
        <f>Netherlands!F95</f>
        <v>7.2200000000000056E-2</v>
      </c>
      <c r="CL30" s="52">
        <f>Netherlands!G95</f>
        <v>7.7349999999999988E-2</v>
      </c>
      <c r="CM30" s="52">
        <f>Netherlands!H95</f>
        <v>0.18637999999999991</v>
      </c>
      <c r="CN30" s="52">
        <f>Netherlands!I95</f>
        <v>5.9530000000000083E-2</v>
      </c>
      <c r="DC30" s="17">
        <f>'South Africa'!C75</f>
        <v>0.20093</v>
      </c>
      <c r="DD30" s="17">
        <f>'South Africa'!D75</f>
        <v>6.2929999999999986E-2</v>
      </c>
      <c r="DE30" s="17">
        <f>'South Africa'!E75</f>
        <v>0.14111000000000001</v>
      </c>
      <c r="DF30" s="17">
        <f>'South Africa'!F75</f>
        <v>0.28939000000000009</v>
      </c>
      <c r="DG30" s="17">
        <f>'South Africa'!G75</f>
        <v>0.23070999999999997</v>
      </c>
      <c r="DH30" s="17">
        <f>'South Africa'!H75</f>
        <v>3.2349999999999997E-2</v>
      </c>
      <c r="DI30" s="17">
        <f>'South Africa'!I75</f>
        <v>4.2579999999999951E-2</v>
      </c>
      <c r="DJ30" s="17">
        <f>Spain!C45</f>
        <v>0.26495000000000002</v>
      </c>
      <c r="DK30" s="17">
        <f>Spain!D45</f>
        <v>0.10864000000000001</v>
      </c>
      <c r="DL30" s="17">
        <f>Spain!E45</f>
        <v>0.13399</v>
      </c>
      <c r="DM30" s="17">
        <f>Spain!F45</f>
        <v>5.0399999999999993E-2</v>
      </c>
      <c r="DN30" s="17">
        <f>Spain!G45</f>
        <v>0.17090999999999995</v>
      </c>
      <c r="DO30" s="17">
        <f>Spain!H45</f>
        <v>0.12998000000000004</v>
      </c>
      <c r="DP30" s="17">
        <f>Spain!I45</f>
        <v>0.14112999999999998</v>
      </c>
      <c r="DQ30" s="17">
        <f>Switzerland!C62</f>
        <v>0.20995</v>
      </c>
      <c r="DR30" s="17">
        <f>Switzerland!D62</f>
        <v>5.6570000000000002E-2</v>
      </c>
      <c r="DS30" s="17">
        <f>Switzerland!E62</f>
        <v>0.26929999999999998</v>
      </c>
      <c r="DT30" s="17">
        <f>Switzerland!F62</f>
        <v>0.12418</v>
      </c>
      <c r="DU30" s="17">
        <f>Switzerland!G62</f>
        <v>0.10641999999999996</v>
      </c>
      <c r="DV30" s="17">
        <f>Switzerland!H62</f>
        <v>0.18781000000000006</v>
      </c>
      <c r="DW30" s="17">
        <f>Switzerland!I62</f>
        <v>4.5769999999999977E-2</v>
      </c>
      <c r="DX30" s="17">
        <f>U.K.!C61</f>
        <v>0.12006</v>
      </c>
      <c r="DY30" s="17">
        <f>U.K.!D61</f>
        <v>0.24374000000000001</v>
      </c>
      <c r="DZ30" s="17">
        <f>U.K.!E61</f>
        <v>0.10875</v>
      </c>
      <c r="EA30" s="17">
        <f>U.K.!F61</f>
        <v>6.2339999999999944E-2</v>
      </c>
      <c r="EB30" s="17">
        <f>U.K.!G61</f>
        <v>0.1193</v>
      </c>
      <c r="EC30" s="17">
        <f>U.K.!H61</f>
        <v>0.26750000000000002</v>
      </c>
      <c r="ED30" s="17">
        <f>U.K.!I61</f>
        <v>7.8309999999999991E-2</v>
      </c>
      <c r="EE30" s="17">
        <f>U.S.!C80</f>
        <v>0.23454999999999998</v>
      </c>
      <c r="EF30" s="17">
        <f>U.S.!D80</f>
        <v>0.22785000000000002</v>
      </c>
      <c r="EG30" s="17">
        <f>U.S.!E80</f>
        <v>0.22112000000000001</v>
      </c>
      <c r="EH30" s="17">
        <f>U.S.!F80</f>
        <v>7.5660000000000019E-2</v>
      </c>
      <c r="EI30" s="17">
        <f>U.S.!G80</f>
        <v>0.10597999999999999</v>
      </c>
      <c r="EJ30" s="17">
        <f>U.S.!H80</f>
        <v>9.0330000000000008E-2</v>
      </c>
      <c r="EK30" s="17">
        <f>U.S.!I80</f>
        <v>4.4509999999999939E-2</v>
      </c>
    </row>
    <row r="31" spans="1:141">
      <c r="A31">
        <f>World!B96</f>
        <v>1978</v>
      </c>
      <c r="B31" s="17">
        <f>World!C96</f>
        <v>0.13558999999999999</v>
      </c>
      <c r="C31" s="17">
        <f>World!D96</f>
        <v>7.0599999999999996E-2</v>
      </c>
      <c r="D31" s="17">
        <f>World!E96</f>
        <v>0.14385999999999999</v>
      </c>
      <c r="E31" s="17">
        <f>World!F96</f>
        <v>9.8530000000000006E-2</v>
      </c>
      <c r="F31" s="17">
        <f>World!G96</f>
        <v>0.13092999999999999</v>
      </c>
      <c r="G31" s="17">
        <f>World!H96</f>
        <v>0.23405000000000001</v>
      </c>
      <c r="H31" s="17">
        <f>World!I96</f>
        <v>0.18643999999999999</v>
      </c>
      <c r="P31" s="17">
        <f>Australia!C121</f>
        <v>0.34978999999999999</v>
      </c>
      <c r="Q31" s="17">
        <f>Australia!D121</f>
        <v>0.10296</v>
      </c>
      <c r="R31" s="17">
        <f>Australia!E121</f>
        <v>0.27276</v>
      </c>
      <c r="S31" s="17">
        <f>Australia!F121</f>
        <v>8.2949999999999996E-2</v>
      </c>
      <c r="T31" s="17">
        <f>Australia!G121</f>
        <v>0.11842999999999999</v>
      </c>
      <c r="U31" s="17">
        <f>Australia!H121</f>
        <v>6.633E-2</v>
      </c>
      <c r="V31" s="17">
        <f>Australia!I121</f>
        <v>6.7800000000000082E-3</v>
      </c>
      <c r="W31" s="17">
        <f>Austria!C141</f>
        <v>0.20649000000000001</v>
      </c>
      <c r="X31" s="17">
        <f>Austria!D141</f>
        <v>0.11169</v>
      </c>
      <c r="Y31" s="17">
        <f>Austria!E141</f>
        <v>6.3729999999999995E-2</v>
      </c>
      <c r="Z31" s="17">
        <f>Austria!F141</f>
        <v>4.3999999999999997E-2</v>
      </c>
      <c r="AA31" s="17">
        <f>Austria!G141</f>
        <v>0.16550000000000001</v>
      </c>
      <c r="AB31" s="17">
        <f>Austria!H141</f>
        <v>9.6250000000000002E-2</v>
      </c>
      <c r="AC31" s="17">
        <f>Austria!I141</f>
        <v>0.31233999999999995</v>
      </c>
      <c r="AD31" s="17">
        <f>Belgium!C140</f>
        <v>0.32444000000000001</v>
      </c>
      <c r="AE31" s="17">
        <f>Belgium!D140</f>
        <v>5.04E-2</v>
      </c>
      <c r="AF31" s="17">
        <f>Belgium!E140</f>
        <v>0.1903</v>
      </c>
      <c r="AG31" s="17">
        <f>Belgium!F140</f>
        <v>4.3319999999999997E-2</v>
      </c>
      <c r="AH31" s="17">
        <f>Belgium!G140</f>
        <v>0.13098000000000001</v>
      </c>
      <c r="AI31" s="17">
        <f>Belgium!H140</f>
        <v>0.23938000000000001</v>
      </c>
      <c r="AJ31" s="17">
        <f>Belgium!I140</f>
        <v>2.1179999999999977E-2</v>
      </c>
      <c r="AK31" s="17">
        <f>Brazil!C94</f>
        <v>0.24615000000000001</v>
      </c>
      <c r="AL31" s="17">
        <f>Brazil!D94</f>
        <v>0.18640999999999999</v>
      </c>
      <c r="AM31" s="17">
        <f>Brazil!E94</f>
        <v>8.7529999999999997E-2</v>
      </c>
      <c r="AN31" s="17">
        <f>Brazil!F94</f>
        <v>3.805E-2</v>
      </c>
      <c r="AO31" s="17">
        <f>Brazil!G94</f>
        <v>0.21825</v>
      </c>
      <c r="AP31" s="17">
        <f>Brazil!H94</f>
        <v>0.14410999999999999</v>
      </c>
      <c r="AQ31" s="17">
        <f>Brazil!I94</f>
        <v>7.9500000000000015E-2</v>
      </c>
      <c r="AR31" s="17">
        <f>China!C54</f>
        <v>0.17430999999999999</v>
      </c>
      <c r="AS31" s="17">
        <f>China!D54</f>
        <v>0.10783</v>
      </c>
      <c r="AT31" s="17">
        <f>China!E54</f>
        <v>2.0299999999999999E-2</v>
      </c>
      <c r="AU31" s="17">
        <f>China!F54</f>
        <v>0.24954999999999999</v>
      </c>
      <c r="AV31" s="17">
        <f>China!G54</f>
        <v>0.29204999999999998</v>
      </c>
      <c r="AW31" s="17">
        <f>China!H54</f>
        <v>8.2570000000000005E-2</v>
      </c>
      <c r="AX31" s="17">
        <f>China!I54</f>
        <v>7.3389999999999955E-2</v>
      </c>
      <c r="AY31" s="17">
        <f>France!C73</f>
        <v>0.11079</v>
      </c>
      <c r="AZ31" s="17">
        <f>France!D73</f>
        <v>0.33157999999999999</v>
      </c>
      <c r="BA31" s="17">
        <f>France!E73</f>
        <v>9.9430000000000004E-2</v>
      </c>
      <c r="BB31" s="17">
        <f>France!F73</f>
        <v>5.8619999999999998E-2</v>
      </c>
      <c r="BC31" s="17">
        <f>France!G73</f>
        <v>0.17724000000000001</v>
      </c>
      <c r="BD31" s="17">
        <f>France!H73</f>
        <v>5.9400000000000001E-2</v>
      </c>
      <c r="BE31" s="17">
        <f>France!I73</f>
        <v>0.16293999999999997</v>
      </c>
      <c r="BF31" s="17">
        <f>Germany!C87</f>
        <v>0.19850000000000001</v>
      </c>
      <c r="BG31" s="17">
        <f>Germany!D87</f>
        <v>0.27600000000000002</v>
      </c>
      <c r="BH31" s="17">
        <f>Germany!E87</f>
        <v>0.11337999999999999</v>
      </c>
      <c r="BI31" s="17">
        <f>Germany!F87</f>
        <v>8.3040000000000003E-2</v>
      </c>
      <c r="BJ31" s="17">
        <f>Germany!G87</f>
        <v>6.5170000000000006E-2</v>
      </c>
      <c r="BK31" s="17">
        <f>Germany!H87</f>
        <v>0.10519000000000001</v>
      </c>
      <c r="BL31" s="17">
        <f>Germany!I87</f>
        <v>0.15871999999999997</v>
      </c>
      <c r="BM31" s="17">
        <f>India!C96</f>
        <v>5.3370000000000001E-2</v>
      </c>
      <c r="BN31" s="17">
        <f>India!D96</f>
        <v>0.10758</v>
      </c>
      <c r="BO31" s="17">
        <f>India!E96</f>
        <v>6.790000000000003E-2</v>
      </c>
      <c r="BP31" s="17">
        <f>India!F96</f>
        <v>0</v>
      </c>
      <c r="BQ31" s="17">
        <f>India!G96</f>
        <v>0.51634999999999986</v>
      </c>
      <c r="BR31" s="17">
        <f>India!H96</f>
        <v>0.20316000000000004</v>
      </c>
      <c r="BS31" s="17">
        <f>India!I96</f>
        <v>5.1640000000000019E-2</v>
      </c>
      <c r="BT31" s="17">
        <f>Italy!C60</f>
        <v>0.21209</v>
      </c>
      <c r="BU31" s="17">
        <f>Italy!D60</f>
        <v>0.31919999999999998</v>
      </c>
      <c r="BV31" s="17">
        <f>Italy!E60</f>
        <v>0.10240000000000002</v>
      </c>
      <c r="BW31" s="17">
        <f>Italy!F60</f>
        <v>7.3490000000000041E-2</v>
      </c>
      <c r="BX31" s="17">
        <f>Italy!G60</f>
        <v>5.0150000000000007E-2</v>
      </c>
      <c r="BY31" s="17">
        <f>Italy!H60</f>
        <v>0.14263999999999996</v>
      </c>
      <c r="BZ31" s="17">
        <f>Italy!I60</f>
        <v>0.10002999999999995</v>
      </c>
      <c r="CA31" s="17">
        <f>Japan!C56</f>
        <v>0.31072</v>
      </c>
      <c r="CB31" s="17">
        <f>Japan!D56</f>
        <v>0.24538999999999997</v>
      </c>
      <c r="CC31" s="17">
        <f>Japan!E56</f>
        <v>6.5990000000000035E-2</v>
      </c>
      <c r="CD31" s="17">
        <f>Japan!F56</f>
        <v>6.9889999999999966E-2</v>
      </c>
      <c r="CE31" s="17">
        <f>Japan!G56</f>
        <v>0.11308999999999997</v>
      </c>
      <c r="CF31" s="17">
        <f>Japan!H56</f>
        <v>2.0250000000000056E-2</v>
      </c>
      <c r="CG31" s="17">
        <f>Japan!I56</f>
        <v>0.17466999999999999</v>
      </c>
      <c r="CH31" s="52">
        <f>Netherlands!C96</f>
        <v>0.30782999999999999</v>
      </c>
      <c r="CI31" s="52">
        <f>Netherlands!D96</f>
        <v>8.7460000000000024E-2</v>
      </c>
      <c r="CJ31" s="52">
        <f>Netherlands!E96</f>
        <v>0.20941999999999994</v>
      </c>
      <c r="CK31" s="52">
        <f>Netherlands!F96</f>
        <v>7.1490000000000081E-2</v>
      </c>
      <c r="CL31" s="52">
        <f>Netherlands!G96</f>
        <v>7.8059999999999977E-2</v>
      </c>
      <c r="CM31" s="52">
        <f>Netherlands!H96</f>
        <v>0.18584999999999993</v>
      </c>
      <c r="CN31" s="52">
        <f>Netherlands!I96</f>
        <v>5.9889999999999999E-2</v>
      </c>
      <c r="CO31" s="19">
        <f>Norway!C95</f>
        <v>0.13602999999999998</v>
      </c>
      <c r="CP31" s="52">
        <f>Norway!D95</f>
        <v>0.18198</v>
      </c>
      <c r="CQ31" s="52">
        <f>Norway!E95</f>
        <v>0.12723000000000004</v>
      </c>
      <c r="CR31" s="52">
        <f>Norway!F95</f>
        <v>4.5929999999999964E-2</v>
      </c>
      <c r="CS31" s="52">
        <f>Norway!G95</f>
        <v>0.41519</v>
      </c>
      <c r="CT31" s="52">
        <f>Norway!H95</f>
        <v>4.240000000000009E-2</v>
      </c>
      <c r="CU31" s="52">
        <f>Norway!I95</f>
        <v>5.1239999999999952E-2</v>
      </c>
      <c r="DC31" s="17">
        <f>'South Africa'!C76</f>
        <v>0.19501000000000002</v>
      </c>
      <c r="DD31" s="17">
        <f>'South Africa'!D76</f>
        <v>6.4309999999999978E-2</v>
      </c>
      <c r="DE31" s="17">
        <f>'South Africa'!E76</f>
        <v>0.14428999999999997</v>
      </c>
      <c r="DF31" s="17">
        <f>'South Africa'!F76</f>
        <v>0.28533000000000008</v>
      </c>
      <c r="DG31" s="17">
        <f>'South Africa'!G76</f>
        <v>0.23507999999999996</v>
      </c>
      <c r="DH31" s="17">
        <f>'South Africa'!H76</f>
        <v>3.6110000000000045E-2</v>
      </c>
      <c r="DI31" s="17">
        <f>'South Africa'!I76</f>
        <v>3.9869999999999961E-2</v>
      </c>
      <c r="DJ31" s="17">
        <f>Spain!C46</f>
        <v>0.28704000000000002</v>
      </c>
      <c r="DK31" s="17">
        <f>Spain!D46</f>
        <v>0.10225999999999999</v>
      </c>
      <c r="DL31" s="17">
        <f>Spain!E46</f>
        <v>0.13274</v>
      </c>
      <c r="DM31" s="17">
        <f>Spain!F46</f>
        <v>4.9819999999999996E-2</v>
      </c>
      <c r="DN31" s="17">
        <f>Spain!G46</f>
        <v>0.16628999999999997</v>
      </c>
      <c r="DO31" s="17">
        <f>Spain!H46</f>
        <v>0.12237999999999999</v>
      </c>
      <c r="DP31" s="17">
        <f>Spain!I46</f>
        <v>0.13946999999999998</v>
      </c>
      <c r="DQ31" s="17">
        <f>Switzerland!C63</f>
        <v>0.20244000000000001</v>
      </c>
      <c r="DR31" s="17">
        <f>Switzerland!D63</f>
        <v>7.0669999999999997E-2</v>
      </c>
      <c r="DS31" s="17">
        <f>Switzerland!E63</f>
        <v>0.25157000000000002</v>
      </c>
      <c r="DT31" s="17">
        <f>Switzerland!F63</f>
        <v>0.13762999999999992</v>
      </c>
      <c r="DU31" s="17">
        <f>Switzerland!G63</f>
        <v>0.11725000000000009</v>
      </c>
      <c r="DV31" s="17">
        <f>Switzerland!H63</f>
        <v>3.170000000000002E-2</v>
      </c>
      <c r="DW31" s="17">
        <f>Switzerland!I63</f>
        <v>0.18873999999999991</v>
      </c>
      <c r="DX31" s="17">
        <f>U.K.!C62</f>
        <v>0.13045999999999999</v>
      </c>
      <c r="DY31" s="17">
        <f>U.K.!D62</f>
        <v>0.23</v>
      </c>
      <c r="DZ31" s="17">
        <f>U.K.!E62</f>
        <v>0.10779000000000004</v>
      </c>
      <c r="EA31" s="17">
        <f>U.K.!F62</f>
        <v>5.3849999999999981E-2</v>
      </c>
      <c r="EB31" s="17">
        <f>U.K.!G62</f>
        <v>0.11682000000000002</v>
      </c>
      <c r="EC31" s="17">
        <f>U.K.!H62</f>
        <v>0.28978999999999994</v>
      </c>
      <c r="ED31" s="17">
        <f>U.K.!I62</f>
        <v>7.1290000000000076E-2</v>
      </c>
      <c r="EE31" s="17">
        <f>U.S.!C81</f>
        <v>0.22881000000000001</v>
      </c>
      <c r="EF31" s="17">
        <f>U.S.!D81</f>
        <v>0.22707999999999998</v>
      </c>
      <c r="EG31" s="17">
        <f>U.S.!E81</f>
        <v>0.22972000000000009</v>
      </c>
      <c r="EH31" s="17">
        <f>U.S.!F81</f>
        <v>7.4029999999999915E-2</v>
      </c>
      <c r="EI31" s="17">
        <f>U.S.!G81</f>
        <v>0.10930999999999998</v>
      </c>
      <c r="EJ31" s="17">
        <f>U.S.!H81</f>
        <v>8.6540000000000103E-2</v>
      </c>
      <c r="EK31" s="17">
        <f>U.S.!I81</f>
        <v>4.4509999999999939E-2</v>
      </c>
    </row>
    <row r="32" spans="1:141">
      <c r="A32">
        <f>World!B97</f>
        <v>1979</v>
      </c>
      <c r="B32" s="17">
        <f>World!C97</f>
        <v>0.13558999999999999</v>
      </c>
      <c r="C32" s="17">
        <f>World!D97</f>
        <v>6.8839999999999998E-2</v>
      </c>
      <c r="D32" s="17">
        <f>World!E97</f>
        <v>0.15253</v>
      </c>
      <c r="E32" s="17">
        <f>World!F97</f>
        <v>9.6560000000000007E-2</v>
      </c>
      <c r="F32" s="17">
        <f>World!G97</f>
        <v>0.13463</v>
      </c>
      <c r="G32" s="17">
        <f>World!H97</f>
        <v>0.22666</v>
      </c>
      <c r="H32" s="17">
        <f>World!I97</f>
        <v>0.18518999999999999</v>
      </c>
      <c r="P32" s="17">
        <f>Australia!C122</f>
        <v>0.35542000000000001</v>
      </c>
      <c r="Q32" s="17">
        <f>Australia!D122</f>
        <v>9.6879999999999994E-2</v>
      </c>
      <c r="R32" s="17">
        <f>Australia!E122</f>
        <v>0.27009</v>
      </c>
      <c r="S32" s="17">
        <f>Australia!F122</f>
        <v>9.4640000000000002E-2</v>
      </c>
      <c r="T32" s="17">
        <f>Australia!G122</f>
        <v>0.11999</v>
      </c>
      <c r="U32" s="17">
        <f>Australia!H122</f>
        <v>5.9970000000000002E-2</v>
      </c>
      <c r="V32" s="17">
        <f>Australia!I122</f>
        <v>3.0099999999999572E-3</v>
      </c>
      <c r="W32" s="17">
        <f>Austria!C142</f>
        <v>0.21858</v>
      </c>
      <c r="X32" s="17">
        <f>Austria!D142</f>
        <v>9.869E-2</v>
      </c>
      <c r="Y32" s="17">
        <f>Austria!E142</f>
        <v>5.0470000000000001E-2</v>
      </c>
      <c r="Z32" s="17">
        <f>Austria!F142</f>
        <v>5.3019999999999998E-2</v>
      </c>
      <c r="AA32" s="17">
        <f>Austria!G142</f>
        <v>0.19051999999999999</v>
      </c>
      <c r="AB32" s="17">
        <f>Austria!H142</f>
        <v>3.2710000000000003E-2</v>
      </c>
      <c r="AC32" s="17">
        <f>Austria!I142</f>
        <v>0.35601000000000005</v>
      </c>
      <c r="AD32" s="17">
        <f>Belgium!C141</f>
        <v>0.36131999999999997</v>
      </c>
      <c r="AE32" s="17">
        <f>Belgium!D141</f>
        <v>4.4569999999999999E-2</v>
      </c>
      <c r="AF32" s="17">
        <f>Belgium!E141</f>
        <v>0.21748999999999999</v>
      </c>
      <c r="AG32" s="17">
        <f>Belgium!F141</f>
        <v>2.3800000000000002E-3</v>
      </c>
      <c r="AH32" s="17">
        <f>Belgium!G141</f>
        <v>0.15561</v>
      </c>
      <c r="AI32" s="17">
        <f>Belgium!H141</f>
        <v>0.19475000000000001</v>
      </c>
      <c r="AJ32" s="17">
        <f>Belgium!I141</f>
        <v>2.3880000000000012E-2</v>
      </c>
      <c r="AK32" s="17">
        <f>Brazil!C95</f>
        <v>0.24631</v>
      </c>
      <c r="AL32" s="17">
        <f>Brazil!D95</f>
        <v>0.18625</v>
      </c>
      <c r="AM32" s="17">
        <f>Brazil!E95</f>
        <v>8.7840000000000001E-2</v>
      </c>
      <c r="AN32" s="17">
        <f>Brazil!F95</f>
        <v>3.7740000000000003E-2</v>
      </c>
      <c r="AO32" s="17">
        <f>Brazil!G95</f>
        <v>0.21840000000000001</v>
      </c>
      <c r="AP32" s="17">
        <f>Brazil!H95</f>
        <v>0.14412</v>
      </c>
      <c r="AQ32" s="17">
        <f>Brazil!I95</f>
        <v>7.9339999999999966E-2</v>
      </c>
      <c r="AR32" s="17">
        <f>China!C55</f>
        <v>0.17430999999999999</v>
      </c>
      <c r="AS32" s="17">
        <f>China!D55</f>
        <v>0.10814</v>
      </c>
      <c r="AT32" s="17">
        <f>China!E55</f>
        <v>1.933E-2</v>
      </c>
      <c r="AU32" s="17">
        <f>China!F55</f>
        <v>0.25041000000000002</v>
      </c>
      <c r="AV32" s="17">
        <f>China!G55</f>
        <v>0.29185</v>
      </c>
      <c r="AW32" s="17">
        <f>China!H55</f>
        <v>8.2570000000000005E-2</v>
      </c>
      <c r="AX32" s="17">
        <f>China!I55</f>
        <v>7.3389999999999955E-2</v>
      </c>
      <c r="AY32" s="17">
        <f>France!C74</f>
        <v>0.1089</v>
      </c>
      <c r="AZ32" s="17">
        <f>France!D74</f>
        <v>0.32684000000000002</v>
      </c>
      <c r="BA32" s="17">
        <f>France!E74</f>
        <v>9.8330000000000001E-2</v>
      </c>
      <c r="BB32" s="17">
        <f>France!F74</f>
        <v>5.6210000000000003E-2</v>
      </c>
      <c r="BC32" s="17">
        <f>France!G74</f>
        <v>0.17577999999999999</v>
      </c>
      <c r="BD32" s="17">
        <f>France!H74</f>
        <v>6.4619999999999997E-2</v>
      </c>
      <c r="BE32" s="17">
        <f>France!I74</f>
        <v>0.16932000000000003</v>
      </c>
      <c r="BF32" s="17">
        <f>Germany!C88</f>
        <v>0.19334000000000001</v>
      </c>
      <c r="BG32" s="17">
        <f>Germany!D88</f>
        <v>0.28899999999999998</v>
      </c>
      <c r="BH32" s="17">
        <f>Germany!E88</f>
        <v>0.10775</v>
      </c>
      <c r="BI32" s="17">
        <f>Germany!F88</f>
        <v>7.9519999999999993E-2</v>
      </c>
      <c r="BJ32" s="17">
        <f>Germany!G88</f>
        <v>7.485E-2</v>
      </c>
      <c r="BK32" s="17">
        <f>Germany!H88</f>
        <v>7.986E-2</v>
      </c>
      <c r="BL32" s="17">
        <f>Germany!I88</f>
        <v>0.17567999999999995</v>
      </c>
      <c r="BM32" s="17">
        <f>India!C97</f>
        <v>5.7069999999999996E-2</v>
      </c>
      <c r="BN32" s="17">
        <f>India!D97</f>
        <v>0.11181999999999999</v>
      </c>
      <c r="BO32" s="17">
        <f>India!E97</f>
        <v>6.5060000000000007E-2</v>
      </c>
      <c r="BP32" s="17">
        <f>India!F97</f>
        <v>0</v>
      </c>
      <c r="BQ32" s="17">
        <f>India!G97</f>
        <v>0.52091999999999994</v>
      </c>
      <c r="BR32" s="17">
        <f>India!H97</f>
        <v>0.19349000000000005</v>
      </c>
      <c r="BS32" s="17">
        <f>India!I97</f>
        <v>5.1640000000000019E-2</v>
      </c>
      <c r="BT32" s="17">
        <f>Italy!C61</f>
        <v>0.21920000000000001</v>
      </c>
      <c r="BU32" s="17">
        <f>Italy!D61</f>
        <v>0.32366</v>
      </c>
      <c r="BV32" s="17">
        <f>Italy!E61</f>
        <v>0.10061999999999997</v>
      </c>
      <c r="BW32" s="17">
        <f>Italy!F61</f>
        <v>7.5289999999999968E-2</v>
      </c>
      <c r="BX32" s="17">
        <f>Italy!G61</f>
        <v>4.6280000000000002E-2</v>
      </c>
      <c r="BY32" s="17">
        <f>Italy!H61</f>
        <v>0.13664000000000001</v>
      </c>
      <c r="BZ32" s="17">
        <f>Italy!I61</f>
        <v>9.8310000000000008E-2</v>
      </c>
      <c r="CA32" s="17">
        <f>Japan!C57</f>
        <v>0.31664000000000003</v>
      </c>
      <c r="CB32" s="17">
        <f>Japan!D57</f>
        <v>0.24824999999999997</v>
      </c>
      <c r="CC32" s="17">
        <f>Japan!E57</f>
        <v>6.8700000000000039E-2</v>
      </c>
      <c r="CD32" s="17">
        <f>Japan!F57</f>
        <v>6.8809999999999927E-2</v>
      </c>
      <c r="CE32" s="17">
        <f>Japan!G57</f>
        <v>0.1089500000000001</v>
      </c>
      <c r="CF32" s="17">
        <f>Japan!H57</f>
        <v>1.8279999999999887E-2</v>
      </c>
      <c r="CG32" s="17">
        <f>Japan!I57</f>
        <v>0.17037000000000002</v>
      </c>
      <c r="CH32" s="52">
        <f>Netherlands!C97</f>
        <v>0.30782999999999999</v>
      </c>
      <c r="CI32" s="52">
        <f>Netherlands!D97</f>
        <v>8.7289999999999993E-2</v>
      </c>
      <c r="CJ32" s="52">
        <f>Netherlands!E97</f>
        <v>0.20976999999999996</v>
      </c>
      <c r="CK32" s="52">
        <f>Netherlands!F97</f>
        <v>7.0770000000000055E-2</v>
      </c>
      <c r="CL32" s="52">
        <f>Netherlands!G97</f>
        <v>7.8780000000000003E-2</v>
      </c>
      <c r="CM32" s="52">
        <f>Netherlands!H97</f>
        <v>0.18531999999999996</v>
      </c>
      <c r="CN32" s="52">
        <f>Netherlands!I97</f>
        <v>6.023999999999996E-2</v>
      </c>
      <c r="CO32" s="19">
        <f>Norway!C96</f>
        <v>0.14984999999999998</v>
      </c>
      <c r="CP32" s="52">
        <f>Norway!D96</f>
        <v>0.19579000000000002</v>
      </c>
      <c r="CQ32" s="52">
        <f>Norway!E96</f>
        <v>0.12429999999999999</v>
      </c>
      <c r="CR32" s="52">
        <f>Norway!F96</f>
        <v>6.6180000000000017E-2</v>
      </c>
      <c r="CS32" s="52">
        <f>Norway!G96</f>
        <v>0.34690999999999994</v>
      </c>
      <c r="CT32" s="52">
        <f>Norway!H96</f>
        <v>7.1300000000000099E-2</v>
      </c>
      <c r="CU32" s="52">
        <f>Norway!I96</f>
        <v>4.5669999999999877E-2</v>
      </c>
      <c r="DC32" s="17">
        <f>'South Africa'!C77</f>
        <v>0.18908999999999998</v>
      </c>
      <c r="DD32" s="17">
        <f>'South Africa'!D77</f>
        <v>6.5700000000000008E-2</v>
      </c>
      <c r="DE32" s="17">
        <f>'South Africa'!E77</f>
        <v>0.14746999999999999</v>
      </c>
      <c r="DF32" s="17">
        <f>'South Africa'!F77</f>
        <v>0.28126999999999996</v>
      </c>
      <c r="DG32" s="17">
        <f>'South Africa'!G77</f>
        <v>0.23945000000000008</v>
      </c>
      <c r="DH32" s="17">
        <f>'South Africa'!H77</f>
        <v>3.9860000000000041E-2</v>
      </c>
      <c r="DI32" s="17">
        <f>'South Africa'!I77</f>
        <v>3.7159999999999971E-2</v>
      </c>
      <c r="DJ32" s="17">
        <f>Spain!C47</f>
        <v>0.29370999999999997</v>
      </c>
      <c r="DK32" s="17">
        <f>Spain!D47</f>
        <v>0.11129000000000001</v>
      </c>
      <c r="DL32" s="17">
        <f>Spain!E47</f>
        <v>0.13149999999999998</v>
      </c>
      <c r="DM32" s="17">
        <f>Spain!F47</f>
        <v>5.5910000000000008E-2</v>
      </c>
      <c r="DN32" s="17">
        <f>Spain!G47</f>
        <v>0.13882000000000005</v>
      </c>
      <c r="DO32" s="17">
        <f>Spain!H47</f>
        <v>0.12912999999999997</v>
      </c>
      <c r="DP32" s="17">
        <f>Spain!I47</f>
        <v>0.13963999999999999</v>
      </c>
      <c r="DQ32" s="17">
        <f>Switzerland!C64</f>
        <v>0.20935999999999999</v>
      </c>
      <c r="DR32" s="17">
        <f>Switzerland!D64</f>
        <v>7.4110000000000009E-2</v>
      </c>
      <c r="DS32" s="17">
        <f>Switzerland!E64</f>
        <v>0.25914000000000004</v>
      </c>
      <c r="DT32" s="17">
        <f>Switzerland!F64</f>
        <v>0.10722999999999992</v>
      </c>
      <c r="DU32" s="17">
        <f>Switzerland!G64</f>
        <v>0.11044000000000011</v>
      </c>
      <c r="DV32" s="17">
        <f>Switzerland!H64</f>
        <v>4.0599999999999879E-2</v>
      </c>
      <c r="DW32" s="17">
        <f>Switzerland!I64</f>
        <v>0.19912000000000007</v>
      </c>
      <c r="DX32" s="17">
        <f>U.K.!C63</f>
        <v>0.14191999999999999</v>
      </c>
      <c r="DY32" s="17">
        <f>U.K.!D63</f>
        <v>0.20713000000000001</v>
      </c>
      <c r="DZ32" s="17">
        <f>U.K.!E63</f>
        <v>9.8110000000000003E-2</v>
      </c>
      <c r="EA32" s="17">
        <f>U.K.!F63</f>
        <v>4.8209999999999982E-2</v>
      </c>
      <c r="EB32" s="17">
        <f>U.K.!G63</f>
        <v>0.10328000000000002</v>
      </c>
      <c r="EC32" s="17">
        <f>U.K.!H63</f>
        <v>0.33553000000000005</v>
      </c>
      <c r="ED32" s="17">
        <f>U.K.!I63</f>
        <v>6.581999999999999E-2</v>
      </c>
      <c r="EE32" s="17">
        <f>U.S.!C82</f>
        <v>0.22305</v>
      </c>
      <c r="EF32" s="17">
        <f>U.S.!D82</f>
        <v>0.22564999999999999</v>
      </c>
      <c r="EG32" s="17">
        <f>U.S.!E82</f>
        <v>0.23901000000000003</v>
      </c>
      <c r="EH32" s="17">
        <f>U.S.!F82</f>
        <v>7.192999999999998E-2</v>
      </c>
      <c r="EI32" s="17">
        <f>U.S.!G82</f>
        <v>0.11275999999999996</v>
      </c>
      <c r="EJ32" s="17">
        <f>U.S.!H82</f>
        <v>8.1860000000000072E-2</v>
      </c>
      <c r="EK32" s="17">
        <f>U.S.!I82</f>
        <v>4.5740000000000003E-2</v>
      </c>
    </row>
    <row r="33" spans="1:141">
      <c r="A33">
        <f>World!B98</f>
        <v>1980</v>
      </c>
      <c r="B33" s="17">
        <f>World!C98</f>
        <v>0.13732999999999995</v>
      </c>
      <c r="C33" s="17">
        <f>World!D98</f>
        <v>7.0940000000000003E-2</v>
      </c>
      <c r="D33" s="17">
        <f>World!E98</f>
        <v>0.14848</v>
      </c>
      <c r="E33" s="17">
        <f>World!F98</f>
        <v>9.9669999999999995E-2</v>
      </c>
      <c r="F33" s="17">
        <f>World!G98</f>
        <v>0.14036000000000001</v>
      </c>
      <c r="G33" s="17">
        <f>World!H98</f>
        <v>0.22262999999999999</v>
      </c>
      <c r="H33" s="17">
        <f>World!I98</f>
        <v>0.18059</v>
      </c>
      <c r="P33" s="17">
        <f>Australia!C123</f>
        <v>0.34637000000000001</v>
      </c>
      <c r="Q33" s="17">
        <f>Australia!D123</f>
        <v>7.3609999999999995E-2</v>
      </c>
      <c r="R33" s="17">
        <f>Australia!E123</f>
        <v>0.27073000000000003</v>
      </c>
      <c r="S33" s="17">
        <f>Australia!F123</f>
        <v>8.3330000000000001E-2</v>
      </c>
      <c r="T33" s="17">
        <f>Australia!G123</f>
        <v>0.11984</v>
      </c>
      <c r="U33" s="17">
        <f>Australia!H123</f>
        <v>7.9409999999999994E-2</v>
      </c>
      <c r="V33" s="17">
        <f>Australia!I123</f>
        <v>2.6710000000000012E-2</v>
      </c>
      <c r="W33" s="17">
        <f>Austria!C143</f>
        <v>0.20813999999999999</v>
      </c>
      <c r="X33" s="17">
        <f>Austria!D143</f>
        <v>0.12576000000000001</v>
      </c>
      <c r="Y33" s="17">
        <f>Austria!E143</f>
        <v>1.967E-2</v>
      </c>
      <c r="Z33" s="17">
        <f>Austria!F143</f>
        <v>5.4339999999999999E-2</v>
      </c>
      <c r="AA33" s="17">
        <f>Austria!G143</f>
        <v>0.20429</v>
      </c>
      <c r="AB33" s="17">
        <f>Austria!H143</f>
        <v>5.373E-2</v>
      </c>
      <c r="AC33" s="17">
        <f>Austria!I143</f>
        <v>0.33406999999999998</v>
      </c>
      <c r="AD33" s="17">
        <f>Belgium!C142</f>
        <v>0.3982</v>
      </c>
      <c r="AE33" s="17">
        <f>Belgium!D142</f>
        <v>3.875E-2</v>
      </c>
      <c r="AF33" s="17">
        <f>Belgium!E142</f>
        <v>0.20221500000000001</v>
      </c>
      <c r="AG33" s="17">
        <f>Belgium!F142</f>
        <v>2.7365E-2</v>
      </c>
      <c r="AH33" s="17">
        <f>Belgium!G142</f>
        <v>0.15240999999999999</v>
      </c>
      <c r="AI33" s="17">
        <f>Belgium!H142</f>
        <v>0.17174</v>
      </c>
      <c r="AJ33" s="17">
        <f>Belgium!I142</f>
        <v>9.319999999999995E-3</v>
      </c>
      <c r="AK33" s="17">
        <f>Brazil!C96</f>
        <v>0.24646999999999999</v>
      </c>
      <c r="AL33" s="17">
        <f>Brazil!D96</f>
        <v>0.18609000000000001</v>
      </c>
      <c r="AM33" s="17">
        <f>Brazil!E96</f>
        <v>8.8150000000000006E-2</v>
      </c>
      <c r="AN33" s="17">
        <f>Brazil!F96</f>
        <v>3.7429999999999998E-2</v>
      </c>
      <c r="AO33" s="17">
        <f>Brazil!G96</f>
        <v>0.21856</v>
      </c>
      <c r="AP33" s="17">
        <f>Brazil!H96</f>
        <v>0.14412</v>
      </c>
      <c r="AQ33" s="17">
        <f>Brazil!I96</f>
        <v>7.9180000000000028E-2</v>
      </c>
      <c r="AR33" s="17">
        <f>China!C56</f>
        <v>0.17430999999999999</v>
      </c>
      <c r="AS33" s="17">
        <f>China!D56</f>
        <v>0.10845</v>
      </c>
      <c r="AT33" s="17">
        <f>China!E56</f>
        <v>1.8360000000000001E-2</v>
      </c>
      <c r="AU33" s="17">
        <f>China!F56</f>
        <v>0.25125999999999998</v>
      </c>
      <c r="AV33" s="17">
        <f>China!G56</f>
        <v>0.29165999999999997</v>
      </c>
      <c r="AW33" s="17">
        <f>China!H56</f>
        <v>8.2570000000000005E-2</v>
      </c>
      <c r="AX33" s="17">
        <f>China!I56</f>
        <v>7.3389999999999955E-2</v>
      </c>
      <c r="AY33" s="17">
        <f>France!C75</f>
        <v>0.11221</v>
      </c>
      <c r="AZ33" s="17">
        <f>France!D75</f>
        <v>0.31691000000000003</v>
      </c>
      <c r="BA33" s="17">
        <f>France!E75</f>
        <v>9.7220000000000001E-2</v>
      </c>
      <c r="BB33" s="17">
        <f>France!F75</f>
        <v>5.3789999999999998E-2</v>
      </c>
      <c r="BC33" s="17">
        <f>France!G75</f>
        <v>0.18589</v>
      </c>
      <c r="BD33" s="17">
        <f>France!H75</f>
        <v>5.8279999999999998E-2</v>
      </c>
      <c r="BE33" s="17">
        <f>France!I75</f>
        <v>0.17569999999999997</v>
      </c>
      <c r="BF33" s="17">
        <f>Germany!C89</f>
        <v>0.1855</v>
      </c>
      <c r="BG33" s="17">
        <f>Germany!D89</f>
        <v>0.30467</v>
      </c>
      <c r="BH33" s="17">
        <f>Germany!E89</f>
        <v>9.9919999999999995E-2</v>
      </c>
      <c r="BI33" s="17">
        <f>Germany!F89</f>
        <v>7.8210000000000002E-2</v>
      </c>
      <c r="BJ33" s="17">
        <f>Germany!G89</f>
        <v>8.3220000000000002E-2</v>
      </c>
      <c r="BK33" s="17">
        <f>Germany!H89</f>
        <v>7.2800000000000004E-2</v>
      </c>
      <c r="BL33" s="17">
        <f>Germany!I89</f>
        <v>0.17567999999999995</v>
      </c>
      <c r="BM33" s="17">
        <f>India!C98</f>
        <v>6.0759999999999995E-2</v>
      </c>
      <c r="BN33" s="17">
        <f>India!D98</f>
        <v>0.11606999999999999</v>
      </c>
      <c r="BO33" s="17">
        <f>India!E98</f>
        <v>6.2229999999999987E-2</v>
      </c>
      <c r="BP33" s="17">
        <f>India!F98</f>
        <v>0</v>
      </c>
      <c r="BQ33" s="17">
        <f>India!G98</f>
        <v>0.52549000000000001</v>
      </c>
      <c r="BR33" s="17">
        <f>India!H98</f>
        <v>0.18381</v>
      </c>
      <c r="BS33" s="17">
        <f>India!I98</f>
        <v>5.1640000000000019E-2</v>
      </c>
      <c r="BT33" s="17">
        <f>Italy!C62</f>
        <v>0.22632000000000002</v>
      </c>
      <c r="BU33" s="17">
        <f>Italy!D62</f>
        <v>0.31722</v>
      </c>
      <c r="BV33" s="17">
        <f>Italy!E62</f>
        <v>9.8010000000000014E-2</v>
      </c>
      <c r="BW33" s="17">
        <f>Italy!F62</f>
        <v>6.9389999999999924E-2</v>
      </c>
      <c r="BX33" s="17">
        <f>Italy!G62</f>
        <v>6.2390000000000043E-2</v>
      </c>
      <c r="BY33" s="17">
        <f>Italy!H62</f>
        <v>0.12835999999999997</v>
      </c>
      <c r="BZ33" s="17">
        <f>Italy!I62</f>
        <v>9.8310000000000008E-2</v>
      </c>
      <c r="CA33" s="17">
        <f>Japan!C58</f>
        <v>0.32140999999999997</v>
      </c>
      <c r="CB33" s="17">
        <f>Japan!D58</f>
        <v>0.25227000000000005</v>
      </c>
      <c r="CC33" s="17">
        <f>Japan!E58</f>
        <v>7.0680000000000048E-2</v>
      </c>
      <c r="CD33" s="17">
        <f>Japan!F58</f>
        <v>6.4099999999999963E-2</v>
      </c>
      <c r="CE33" s="17">
        <f>Japan!G58</f>
        <v>0.10674999999999997</v>
      </c>
      <c r="CF33" s="17">
        <f>Japan!H58</f>
        <v>1.6839999999999977E-2</v>
      </c>
      <c r="CG33" s="17">
        <f>Japan!I58</f>
        <v>0.16795000000000004</v>
      </c>
      <c r="CH33" s="52">
        <f>Netherlands!C98</f>
        <v>0.30782999999999999</v>
      </c>
      <c r="CI33" s="52">
        <f>Netherlands!D98</f>
        <v>8.7109999999999979E-2</v>
      </c>
      <c r="CJ33" s="52">
        <f>Netherlands!E98</f>
        <v>0.21012</v>
      </c>
      <c r="CK33" s="52">
        <f>Netherlands!F98</f>
        <v>7.0059999999999997E-2</v>
      </c>
      <c r="CL33" s="52">
        <f>Netherlands!G98</f>
        <v>7.9500000000000029E-2</v>
      </c>
      <c r="CM33" s="52">
        <f>Netherlands!H98</f>
        <v>0.18477999999999994</v>
      </c>
      <c r="CN33" s="52">
        <f>Netherlands!I98</f>
        <v>6.0599999999999987E-2</v>
      </c>
      <c r="CO33" s="19">
        <f>Norway!C97</f>
        <v>0.16809000000000002</v>
      </c>
      <c r="CP33" s="52">
        <f>Norway!D97</f>
        <v>0.17248999999999998</v>
      </c>
      <c r="CQ33" s="52">
        <f>Norway!E97</f>
        <v>0.11058999999999998</v>
      </c>
      <c r="CR33" s="52">
        <f>Norway!F97</f>
        <v>0.04</v>
      </c>
      <c r="CS33" s="52">
        <f>Norway!G97</f>
        <v>0.37705999999999995</v>
      </c>
      <c r="CT33" s="52">
        <f>Norway!H97</f>
        <v>8.7600000000000053E-2</v>
      </c>
      <c r="CU33" s="52">
        <f>Norway!I97</f>
        <v>4.4170000000000043E-2</v>
      </c>
      <c r="CV33" s="17">
        <f>Russia!C55</f>
        <v>2.0199999999999999E-2</v>
      </c>
      <c r="CW33" s="17">
        <f>Russia!D55</f>
        <v>0.21347000000000002</v>
      </c>
      <c r="CX33" s="17">
        <f>Russia!E55</f>
        <v>6.3999999999999987E-2</v>
      </c>
      <c r="CY33" s="17">
        <f>Russia!F55</f>
        <v>0.15351999999999999</v>
      </c>
      <c r="CZ33" s="17">
        <f>Russia!G55</f>
        <v>0.18207999999999999</v>
      </c>
      <c r="DA33" s="17">
        <f>Russia!H55</f>
        <v>0.11510000000000005</v>
      </c>
      <c r="DB33" s="17">
        <f>Russia!I55</f>
        <v>0.25163000000000002</v>
      </c>
      <c r="DC33" s="17">
        <f>'South Africa'!C78</f>
        <v>0.18317</v>
      </c>
      <c r="DD33" s="17">
        <f>'South Africa'!D78</f>
        <v>6.7079999999999987E-2</v>
      </c>
      <c r="DE33" s="17">
        <f>'South Africa'!E78</f>
        <v>0.15496000000000001</v>
      </c>
      <c r="DF33" s="17">
        <f>'South Africa'!F78</f>
        <v>0.27590999999999993</v>
      </c>
      <c r="DG33" s="17">
        <f>'South Africa'!G78</f>
        <v>0.24081000000000002</v>
      </c>
      <c r="DH33" s="17">
        <f>'South Africa'!H78</f>
        <v>4.3290000000000078E-2</v>
      </c>
      <c r="DI33" s="17">
        <f>'South Africa'!I78</f>
        <v>3.4779999999999922E-2</v>
      </c>
      <c r="DJ33" s="17">
        <f>Spain!C48</f>
        <v>0.27983000000000002</v>
      </c>
      <c r="DK33" s="17">
        <f>Spain!D48</f>
        <v>0.10471999999999998</v>
      </c>
      <c r="DL33" s="17">
        <f>Spain!E48</f>
        <v>0.13132000000000005</v>
      </c>
      <c r="DM33" s="17">
        <f>Spain!F48</f>
        <v>6.7849999999999966E-2</v>
      </c>
      <c r="DN33" s="17">
        <f>Spain!G48</f>
        <v>0.13427999999999998</v>
      </c>
      <c r="DO33" s="17">
        <f>Spain!H48</f>
        <v>0.13079000000000007</v>
      </c>
      <c r="DP33" s="17">
        <f>Spain!I48</f>
        <v>0.15120999999999996</v>
      </c>
      <c r="DQ33" s="17">
        <f>Switzerland!C65</f>
        <v>0.21628</v>
      </c>
      <c r="DR33" s="17">
        <f>Switzerland!D65</f>
        <v>8.3990000000000009E-2</v>
      </c>
      <c r="DS33" s="17">
        <f>Switzerland!E65</f>
        <v>0.23079999999999998</v>
      </c>
      <c r="DT33" s="17">
        <f>Switzerland!F65</f>
        <v>9.6660000000000038E-2</v>
      </c>
      <c r="DU33" s="17">
        <f>Switzerland!G65</f>
        <v>0.12966</v>
      </c>
      <c r="DV33" s="17">
        <f>Switzerland!H65</f>
        <v>3.3109999999999931E-2</v>
      </c>
      <c r="DW33" s="17">
        <f>Switzerland!I65</f>
        <v>0.20950000000000002</v>
      </c>
      <c r="DX33" s="17">
        <f>U.K.!C64</f>
        <v>0.15397</v>
      </c>
      <c r="DY33" s="17">
        <f>U.K.!D64</f>
        <v>0.17871999999999999</v>
      </c>
      <c r="DZ33" s="17">
        <f>U.K.!E64</f>
        <v>0.11308</v>
      </c>
      <c r="EA33" s="17">
        <f>U.K.!F64</f>
        <v>4.4990000000000023E-2</v>
      </c>
      <c r="EB33" s="17">
        <f>U.K.!G64</f>
        <v>0.11542999999999999</v>
      </c>
      <c r="EC33" s="17">
        <f>U.K.!H64</f>
        <v>0.32417000000000001</v>
      </c>
      <c r="ED33" s="17">
        <f>U.K.!I64</f>
        <v>6.9640000000000035E-2</v>
      </c>
      <c r="EE33" s="17">
        <f>U.S.!C83</f>
        <v>0.21754999999999999</v>
      </c>
      <c r="EF33" s="17">
        <f>U.S.!D83</f>
        <v>0.18997000000000003</v>
      </c>
      <c r="EG33" s="17">
        <f>U.S.!E83</f>
        <v>0.27838999999999992</v>
      </c>
      <c r="EH33" s="17">
        <f>U.S.!F83</f>
        <v>6.9230000000000014E-2</v>
      </c>
      <c r="EI33" s="17">
        <f>U.S.!G83</f>
        <v>0.11902000000000001</v>
      </c>
      <c r="EJ33" s="17">
        <f>U.S.!H83</f>
        <v>7.722000000000008E-2</v>
      </c>
      <c r="EK33" s="17">
        <f>U.S.!I83</f>
        <v>4.8619999999999997E-2</v>
      </c>
    </row>
    <row r="34" spans="1:141">
      <c r="A34">
        <f>World!B99</f>
        <v>1981</v>
      </c>
      <c r="B34" s="17">
        <f>World!C99</f>
        <v>0.13924999999999998</v>
      </c>
      <c r="C34" s="17">
        <f>World!D99</f>
        <v>7.2300000000000003E-2</v>
      </c>
      <c r="D34" s="17">
        <f>World!E99</f>
        <v>0.13880000000000001</v>
      </c>
      <c r="E34" s="17">
        <f>World!F99</f>
        <v>9.887E-2</v>
      </c>
      <c r="F34" s="17">
        <f>World!G99</f>
        <v>0.14964</v>
      </c>
      <c r="G34" s="17">
        <f>World!H99</f>
        <v>0.22151999999999999</v>
      </c>
      <c r="H34" s="17">
        <f>World!I99</f>
        <v>0.17962</v>
      </c>
      <c r="P34" s="17">
        <f>Australia!C124</f>
        <v>0.30215999999999998</v>
      </c>
      <c r="Q34" s="17">
        <f>Australia!D124</f>
        <v>9.3520000000000006E-2</v>
      </c>
      <c r="R34" s="17">
        <f>Australia!E124</f>
        <v>0.23741000000000001</v>
      </c>
      <c r="S34" s="17">
        <f>Australia!F124</f>
        <v>8.0640000000000003E-2</v>
      </c>
      <c r="T34" s="17">
        <f>Australia!G124</f>
        <v>0.10996</v>
      </c>
      <c r="U34" s="17">
        <f>Australia!H124</f>
        <v>5.0009999999999999E-2</v>
      </c>
      <c r="V34" s="17">
        <f>Australia!I124</f>
        <v>0.12629999999999997</v>
      </c>
      <c r="W34" s="17">
        <f>Austria!C144</f>
        <v>0.19771</v>
      </c>
      <c r="X34" s="17">
        <f>Austria!D144</f>
        <v>0.12867999999999999</v>
      </c>
      <c r="Y34" s="17">
        <f>Austria!E144</f>
        <v>2.8750000000000001E-2</v>
      </c>
      <c r="Z34" s="17">
        <f>Austria!F144</f>
        <v>5.7450000000000001E-2</v>
      </c>
      <c r="AA34" s="17">
        <f>Austria!G144</f>
        <v>0.16841999999999999</v>
      </c>
      <c r="AB34" s="17">
        <f>Austria!H144</f>
        <v>4.3400000000000001E-2</v>
      </c>
      <c r="AC34" s="17">
        <f>Austria!I144</f>
        <v>0.37558999999999998</v>
      </c>
      <c r="AD34" s="17">
        <f>Belgium!C143</f>
        <v>0.39241999999999999</v>
      </c>
      <c r="AE34" s="17">
        <f>Belgium!D143</f>
        <v>3.6209999999999999E-2</v>
      </c>
      <c r="AF34" s="17">
        <f>Belgium!E143</f>
        <v>0.22631999999999999</v>
      </c>
      <c r="AG34" s="17">
        <f>Belgium!F143</f>
        <v>3.0009999999999998E-2</v>
      </c>
      <c r="AH34" s="17">
        <f>Belgium!G143</f>
        <v>0.11534</v>
      </c>
      <c r="AI34" s="17">
        <f>Belgium!H143</f>
        <v>0.19824</v>
      </c>
      <c r="AJ34" s="17">
        <f>Belgium!I143</f>
        <v>1.4600000000000168E-3</v>
      </c>
      <c r="AK34" s="17">
        <f>Brazil!C97</f>
        <v>0.24389</v>
      </c>
      <c r="AL34" s="17">
        <f>Brazil!D97</f>
        <v>0.18984999999999999</v>
      </c>
      <c r="AM34" s="17">
        <f>Brazil!E97</f>
        <v>8.9560000000000001E-2</v>
      </c>
      <c r="AN34" s="17">
        <f>Brazil!F97</f>
        <v>3.7819999999999999E-2</v>
      </c>
      <c r="AO34" s="17">
        <f>Brazil!G97</f>
        <v>0.21323</v>
      </c>
      <c r="AP34" s="17">
        <f>Brazil!H97</f>
        <v>0.14521000000000001</v>
      </c>
      <c r="AQ34" s="17">
        <f>Brazil!I97</f>
        <v>8.0439999999999956E-2</v>
      </c>
      <c r="AR34" s="17">
        <f>China!C57</f>
        <v>0.17430999999999999</v>
      </c>
      <c r="AS34" s="17">
        <f>China!D57</f>
        <v>0.10876</v>
      </c>
      <c r="AT34" s="17">
        <f>China!E57</f>
        <v>1.7389999999999999E-2</v>
      </c>
      <c r="AU34" s="17">
        <f>China!F57</f>
        <v>0.25212000000000001</v>
      </c>
      <c r="AV34" s="17">
        <f>China!G57</f>
        <v>0.29146</v>
      </c>
      <c r="AW34" s="17">
        <f>China!H57</f>
        <v>8.2570000000000005E-2</v>
      </c>
      <c r="AX34" s="17">
        <f>China!I57</f>
        <v>7.3389999999999955E-2</v>
      </c>
      <c r="AY34" s="17">
        <f>France!C76</f>
        <v>0.11552</v>
      </c>
      <c r="AZ34" s="17">
        <f>France!D76</f>
        <v>0.31451000000000001</v>
      </c>
      <c r="BA34" s="17">
        <f>France!E76</f>
        <v>8.8840000000000002E-2</v>
      </c>
      <c r="BB34" s="17">
        <f>France!F76</f>
        <v>5.135E-2</v>
      </c>
      <c r="BC34" s="17">
        <f>France!G76</f>
        <v>0.20275000000000001</v>
      </c>
      <c r="BD34" s="17">
        <f>France!H76</f>
        <v>4.4949999999999997E-2</v>
      </c>
      <c r="BE34" s="17">
        <f>France!I76</f>
        <v>0.18208000000000002</v>
      </c>
      <c r="BF34" s="17">
        <f>Germany!C90</f>
        <v>0.17766999999999999</v>
      </c>
      <c r="BG34" s="17">
        <f>Germany!D90</f>
        <v>0.30542999999999998</v>
      </c>
      <c r="BH34" s="17">
        <f>Germany!E90</f>
        <v>0.10888</v>
      </c>
      <c r="BI34" s="17">
        <f>Germany!F90</f>
        <v>7.5020000000000003E-2</v>
      </c>
      <c r="BJ34" s="17">
        <f>Germany!G90</f>
        <v>7.4730000000000005E-2</v>
      </c>
      <c r="BK34" s="17">
        <f>Germany!H90</f>
        <v>7.6569999999999999E-2</v>
      </c>
      <c r="BL34" s="17">
        <f>Germany!I90</f>
        <v>0.18169999999999997</v>
      </c>
      <c r="BM34" s="17">
        <f>India!C99</f>
        <v>5.8880000000000002E-2</v>
      </c>
      <c r="BN34" s="17">
        <f>India!D99</f>
        <v>0.12589</v>
      </c>
      <c r="BO34" s="17">
        <f>India!E99</f>
        <v>6.3629999999999992E-2</v>
      </c>
      <c r="BP34" s="17">
        <f>India!F99</f>
        <v>0</v>
      </c>
      <c r="BQ34" s="17">
        <f>India!G99</f>
        <v>0.50533000000000006</v>
      </c>
      <c r="BR34" s="17">
        <f>India!H99</f>
        <v>0.19462999999999994</v>
      </c>
      <c r="BS34" s="17">
        <f>India!I99</f>
        <v>5.1640000000000019E-2</v>
      </c>
      <c r="BT34" s="17">
        <f>Italy!C63</f>
        <v>0.23344000000000001</v>
      </c>
      <c r="BU34" s="17">
        <f>Italy!D63</f>
        <v>0.30552999999999997</v>
      </c>
      <c r="BV34" s="17">
        <f>Italy!E63</f>
        <v>0.10933</v>
      </c>
      <c r="BW34" s="17">
        <f>Italy!F63</f>
        <v>7.531999999999997E-2</v>
      </c>
      <c r="BX34" s="17">
        <f>Italy!G63</f>
        <v>5.8720000000000001E-2</v>
      </c>
      <c r="BY34" s="17">
        <f>Italy!H63</f>
        <v>0.11935000000000003</v>
      </c>
      <c r="BZ34" s="17">
        <f>Italy!I63</f>
        <v>9.8310000000000008E-2</v>
      </c>
      <c r="CA34" s="17">
        <f>Japan!C59</f>
        <v>0.31670999999999999</v>
      </c>
      <c r="CB34" s="17">
        <f>Japan!D59</f>
        <v>0.25963000000000003</v>
      </c>
      <c r="CC34" s="17">
        <f>Japan!E59</f>
        <v>7.2900000000000062E-2</v>
      </c>
      <c r="CD34" s="17">
        <f>Japan!F59</f>
        <v>6.3449999999999993E-2</v>
      </c>
      <c r="CE34" s="17">
        <f>Japan!G59</f>
        <v>0.10286999999999992</v>
      </c>
      <c r="CF34" s="17">
        <f>Japan!H59</f>
        <v>1.6140000000000043E-2</v>
      </c>
      <c r="CG34" s="17">
        <f>Japan!I59</f>
        <v>0.16830000000000001</v>
      </c>
      <c r="CH34" s="52">
        <f>Netherlands!C99</f>
        <v>0.30782999999999999</v>
      </c>
      <c r="CI34" s="52">
        <f>Netherlands!D99</f>
        <v>9.0189999999999979E-2</v>
      </c>
      <c r="CJ34" s="52">
        <f>Netherlands!E99</f>
        <v>0.19597000000000001</v>
      </c>
      <c r="CK34" s="52">
        <f>Netherlands!F99</f>
        <v>2.6189999999999998E-2</v>
      </c>
      <c r="CL34" s="52">
        <f>Netherlands!G99</f>
        <v>0.11617000000000005</v>
      </c>
      <c r="CM34" s="52">
        <f>Netherlands!H99</f>
        <v>0.16183999999999998</v>
      </c>
      <c r="CN34" s="52">
        <f>Netherlands!I99</f>
        <v>0.10180999999999996</v>
      </c>
      <c r="CO34" s="19">
        <f>Norway!C98</f>
        <v>0.14983000000000002</v>
      </c>
      <c r="CP34" s="52">
        <f>Norway!D98</f>
        <v>0.18511999999999998</v>
      </c>
      <c r="CQ34" s="52">
        <f>Norway!E98</f>
        <v>0.14283000000000001</v>
      </c>
      <c r="CR34" s="52">
        <f>Norway!F98</f>
        <v>2.9190000000000039E-2</v>
      </c>
      <c r="CS34" s="52">
        <f>Norway!G98</f>
        <v>0.34644999999999998</v>
      </c>
      <c r="CT34" s="52">
        <f>Norway!H98</f>
        <v>4.2459999999999949E-2</v>
      </c>
      <c r="CU34" s="52">
        <f>Norway!I98</f>
        <v>0.1041200000000001</v>
      </c>
      <c r="CV34" s="17">
        <f>Russia!C56</f>
        <v>2.0199999999999999E-2</v>
      </c>
      <c r="CW34" s="17">
        <f>Russia!D56</f>
        <v>0.21347000000000002</v>
      </c>
      <c r="CX34" s="17">
        <f>Russia!E56</f>
        <v>6.3999999999999987E-2</v>
      </c>
      <c r="CY34" s="17">
        <f>Russia!F56</f>
        <v>0.15351999999999999</v>
      </c>
      <c r="CZ34" s="17">
        <f>Russia!G56</f>
        <v>0.18716999999999998</v>
      </c>
      <c r="DA34" s="17">
        <f>Russia!H56</f>
        <v>0.11001000000000005</v>
      </c>
      <c r="DB34" s="17">
        <f>Russia!I56</f>
        <v>0.25163000000000002</v>
      </c>
      <c r="DC34" s="17">
        <f>'South Africa'!C79</f>
        <v>0.18283000000000002</v>
      </c>
      <c r="DD34" s="17">
        <f>'South Africa'!D79</f>
        <v>7.4989999999999987E-2</v>
      </c>
      <c r="DE34" s="17">
        <f>'South Africa'!E79</f>
        <v>0.15816</v>
      </c>
      <c r="DF34" s="17">
        <f>'South Africa'!F79</f>
        <v>0.26432</v>
      </c>
      <c r="DG34" s="17">
        <f>'South Africa'!G79</f>
        <v>0.24057999999999993</v>
      </c>
      <c r="DH34" s="17">
        <f>'South Africa'!H79</f>
        <v>4.1170000000000047E-2</v>
      </c>
      <c r="DI34" s="17">
        <f>'South Africa'!I79</f>
        <v>3.7950000000000039E-2</v>
      </c>
      <c r="DJ34" s="17">
        <f>Spain!C49</f>
        <v>0.30187000000000003</v>
      </c>
      <c r="DK34" s="17">
        <f>Spain!D49</f>
        <v>9.3229999999999966E-2</v>
      </c>
      <c r="DL34" s="17">
        <f>Spain!E49</f>
        <v>0.13271999999999998</v>
      </c>
      <c r="DM34" s="17">
        <f>Spain!F49</f>
        <v>5.8070000000000024E-2</v>
      </c>
      <c r="DN34" s="17">
        <f>Spain!G49</f>
        <v>0.13317999999999997</v>
      </c>
      <c r="DO34" s="17">
        <f>Spain!H49</f>
        <v>0.14067999999999997</v>
      </c>
      <c r="DP34" s="17">
        <f>Spain!I49</f>
        <v>0.1402500000000001</v>
      </c>
      <c r="DQ34" s="17">
        <f>Switzerland!C66</f>
        <v>0.19585999999999998</v>
      </c>
      <c r="DR34" s="17">
        <f>Switzerland!D66</f>
        <v>5.2510000000000015E-2</v>
      </c>
      <c r="DS34" s="17">
        <f>Switzerland!E66</f>
        <v>0.21163999999999997</v>
      </c>
      <c r="DT34" s="17">
        <f>Switzerland!F66</f>
        <v>0.12850999999999999</v>
      </c>
      <c r="DU34" s="17">
        <f>Switzerland!G66</f>
        <v>0.17354000000000006</v>
      </c>
      <c r="DV34" s="17">
        <f>Switzerland!H66</f>
        <v>4.0109999999999958E-2</v>
      </c>
      <c r="DW34" s="17">
        <f>Switzerland!I66</f>
        <v>0.19783000000000006</v>
      </c>
      <c r="DX34" s="17">
        <f>U.K.!C65</f>
        <v>0.17052</v>
      </c>
      <c r="DY34" s="17">
        <f>U.K.!D65</f>
        <v>0.16728999999999999</v>
      </c>
      <c r="DZ34" s="17">
        <f>U.K.!E65</f>
        <v>0.11920000000000001</v>
      </c>
      <c r="EA34" s="17">
        <f>U.K.!F65</f>
        <v>4.5069999999999978E-2</v>
      </c>
      <c r="EB34" s="17">
        <f>U.K.!G65</f>
        <v>0.11843000000000004</v>
      </c>
      <c r="EC34" s="17">
        <f>U.K.!H65</f>
        <v>0.30536999999999992</v>
      </c>
      <c r="ED34" s="17">
        <f>U.K.!I65</f>
        <v>7.4120000000000075E-2</v>
      </c>
      <c r="EE34" s="17">
        <f>U.S.!C84</f>
        <v>0.21242999999999998</v>
      </c>
      <c r="EF34" s="17">
        <f>U.S.!D84</f>
        <v>0.18101000000000003</v>
      </c>
      <c r="EG34" s="17">
        <f>U.S.!E84</f>
        <v>0.29159000000000002</v>
      </c>
      <c r="EH34" s="17">
        <f>U.S.!F84</f>
        <v>6.7609999999999962E-2</v>
      </c>
      <c r="EI34" s="17">
        <f>U.S.!G84</f>
        <v>0.11478000000000009</v>
      </c>
      <c r="EJ34" s="17">
        <f>U.S.!H84</f>
        <v>8.3409999999999943E-2</v>
      </c>
      <c r="EK34" s="17">
        <f>U.S.!I84</f>
        <v>4.9170000000000047E-2</v>
      </c>
    </row>
    <row r="35" spans="1:141">
      <c r="A35">
        <f>World!B100</f>
        <v>1982</v>
      </c>
      <c r="B35" s="17">
        <f>World!C100</f>
        <v>0.13715999999999995</v>
      </c>
      <c r="C35" s="17">
        <f>World!D100</f>
        <v>6.9449999999999998E-2</v>
      </c>
      <c r="D35" s="17">
        <f>World!E100</f>
        <v>0.13733999999999999</v>
      </c>
      <c r="E35" s="17">
        <f>World!F100</f>
        <v>9.8080000000000001E-2</v>
      </c>
      <c r="F35" s="17">
        <f>World!G100</f>
        <v>0.15024000000000001</v>
      </c>
      <c r="G35" s="17">
        <f>World!H100</f>
        <v>0.22427</v>
      </c>
      <c r="H35" s="17">
        <f>World!I100</f>
        <v>0.18346000000000001</v>
      </c>
      <c r="W35" s="17">
        <f>Austria!C145</f>
        <v>0.19986000000000001</v>
      </c>
      <c r="X35" s="17">
        <f>Austria!D145</f>
        <v>0.16297</v>
      </c>
      <c r="Y35" s="17">
        <f>Austria!E145</f>
        <v>6.3789999999999999E-2</v>
      </c>
      <c r="Z35" s="17">
        <f>Austria!F145</f>
        <v>5.2209999999999999E-2</v>
      </c>
      <c r="AA35" s="17">
        <f>Austria!G145</f>
        <v>0.14854000000000001</v>
      </c>
      <c r="AB35" s="17">
        <f>Austria!H145</f>
        <v>2.972E-2</v>
      </c>
      <c r="AC35" s="17">
        <f>Austria!I145</f>
        <v>0.34291000000000005</v>
      </c>
      <c r="AD35" s="17">
        <f>Belgium!C144</f>
        <v>0.37192999999999998</v>
      </c>
      <c r="AE35" s="17">
        <f>Belgium!D144</f>
        <v>5.9909999999999998E-2</v>
      </c>
      <c r="AF35" s="17">
        <f>Belgium!E144</f>
        <v>0.20701</v>
      </c>
      <c r="AG35" s="17">
        <f>Belgium!F144</f>
        <v>1.473E-2</v>
      </c>
      <c r="AH35" s="17">
        <f>Belgium!G144</f>
        <v>0.13092000000000001</v>
      </c>
      <c r="AI35" s="17">
        <f>Belgium!H144</f>
        <v>0.2155</v>
      </c>
      <c r="AJ35" s="17">
        <f>Belgium!I144</f>
        <v>0</v>
      </c>
      <c r="AK35" s="17">
        <f>Brazil!C98</f>
        <v>0.24018</v>
      </c>
      <c r="AL35" s="17">
        <f>Brazil!D98</f>
        <v>0.19742000000000001</v>
      </c>
      <c r="AM35" s="17">
        <f>Brazil!E98</f>
        <v>9.3420000000000003E-2</v>
      </c>
      <c r="AN35" s="17">
        <f>Brazil!F98</f>
        <v>3.9829999999999997E-2</v>
      </c>
      <c r="AO35" s="17">
        <f>Brazil!G98</f>
        <v>0.20011999999999999</v>
      </c>
      <c r="AP35" s="17">
        <f>Brazil!H98</f>
        <v>0.14413999999999999</v>
      </c>
      <c r="AQ35" s="17">
        <f>Brazil!I98</f>
        <v>8.4890000000000021E-2</v>
      </c>
      <c r="AR35" s="17">
        <f>China!C58</f>
        <v>0.17430999999999999</v>
      </c>
      <c r="AS35" s="17">
        <f>China!D58</f>
        <v>0.10907</v>
      </c>
      <c r="AT35" s="17">
        <f>China!E58</f>
        <v>1.6420000000000001E-2</v>
      </c>
      <c r="AU35" s="17">
        <f>China!F58</f>
        <v>0.25296999999999997</v>
      </c>
      <c r="AV35" s="17">
        <f>China!G58</f>
        <v>0.29126999999999997</v>
      </c>
      <c r="AW35" s="17">
        <f>China!H58</f>
        <v>8.2570000000000005E-2</v>
      </c>
      <c r="AX35" s="17">
        <f>China!I58</f>
        <v>7.3389999999999955E-2</v>
      </c>
      <c r="AY35" s="17">
        <f>France!C77</f>
        <v>0.1177</v>
      </c>
      <c r="AZ35" s="17">
        <f>France!D77</f>
        <v>0.32393</v>
      </c>
      <c r="BA35" s="17">
        <f>France!E77</f>
        <v>9.3479999999999994E-2</v>
      </c>
      <c r="BB35" s="17">
        <f>France!F77</f>
        <v>4.6710000000000002E-2</v>
      </c>
      <c r="BC35" s="17">
        <f>France!G77</f>
        <v>0.18917999999999999</v>
      </c>
      <c r="BD35" s="17">
        <f>France!H77</f>
        <v>4.054E-2</v>
      </c>
      <c r="BE35" s="17">
        <f>France!I77</f>
        <v>0.18845999999999996</v>
      </c>
      <c r="BF35" s="17">
        <f>Germany!C91</f>
        <v>0.17743</v>
      </c>
      <c r="BG35" s="17">
        <f>Germany!D91</f>
        <v>0.30431000000000002</v>
      </c>
      <c r="BH35" s="17">
        <f>Germany!E91</f>
        <v>0.12493</v>
      </c>
      <c r="BI35" s="17">
        <f>Germany!F91</f>
        <v>7.1679999999999994E-2</v>
      </c>
      <c r="BJ35" s="17">
        <f>Germany!G91</f>
        <v>6.4399999999999999E-2</v>
      </c>
      <c r="BK35" s="17">
        <f>Germany!H91</f>
        <v>6.5629999999999994E-2</v>
      </c>
      <c r="BL35" s="17">
        <f>Germany!I91</f>
        <v>0.19162000000000001</v>
      </c>
      <c r="BM35" s="17">
        <f>India!C100</f>
        <v>5.6559999999999999E-2</v>
      </c>
      <c r="BN35" s="17">
        <f>India!D100</f>
        <v>0.13616</v>
      </c>
      <c r="BO35" s="17">
        <f>India!E100</f>
        <v>6.5350000000000005E-2</v>
      </c>
      <c r="BP35" s="17">
        <f>India!F100</f>
        <v>0</v>
      </c>
      <c r="BQ35" s="17">
        <f>India!G100</f>
        <v>0.48322999999999994</v>
      </c>
      <c r="BR35" s="17">
        <f>India!H100</f>
        <v>0.20706000000000002</v>
      </c>
      <c r="BS35" s="17">
        <f>India!I100</f>
        <v>5.1640000000000019E-2</v>
      </c>
      <c r="BT35" s="17">
        <f>Italy!C64</f>
        <v>0.24557999999999999</v>
      </c>
      <c r="BU35" s="17">
        <f>Italy!D64</f>
        <v>0.30660999999999999</v>
      </c>
      <c r="BV35" s="17">
        <f>Italy!E64</f>
        <v>0.11014000000000003</v>
      </c>
      <c r="BW35" s="17">
        <f>Italy!F64</f>
        <v>7.9320000000000015E-2</v>
      </c>
      <c r="BX35" s="17">
        <f>Italy!G64</f>
        <v>4.9699999999999987E-2</v>
      </c>
      <c r="BY35" s="17">
        <f>Italy!H64</f>
        <v>0.11132999999999996</v>
      </c>
      <c r="BZ35" s="17">
        <f>Italy!I64</f>
        <v>9.7319999999999962E-2</v>
      </c>
      <c r="CA35" s="17">
        <f>Japan!C60</f>
        <v>0.31201000000000001</v>
      </c>
      <c r="CB35" s="17">
        <f>Japan!D60</f>
        <v>0.26555999999999996</v>
      </c>
      <c r="CC35" s="17">
        <f>Japan!E60</f>
        <v>7.6540000000000039E-2</v>
      </c>
      <c r="CD35" s="17">
        <f>Japan!F60</f>
        <v>6.2819999999999959E-2</v>
      </c>
      <c r="CE35" s="17">
        <f>Japan!G60</f>
        <v>9.8979999999999957E-2</v>
      </c>
      <c r="CF35" s="17">
        <f>Japan!H60</f>
        <v>1.5440000000000112E-2</v>
      </c>
      <c r="CG35" s="17">
        <f>Japan!I60</f>
        <v>0.16864999999999997</v>
      </c>
      <c r="CH35" s="52">
        <f>Netherlands!C100</f>
        <v>0.41293999999999997</v>
      </c>
      <c r="CI35" s="52">
        <f>Netherlands!D100</f>
        <v>2.4520000000000052E-2</v>
      </c>
      <c r="CJ35" s="52">
        <f>Netherlands!E100</f>
        <v>4.6329999999999955E-2</v>
      </c>
      <c r="CK35" s="52">
        <f>Netherlands!F100</f>
        <v>0</v>
      </c>
      <c r="CL35" s="52">
        <f>Netherlands!G100</f>
        <v>3.5010000000000048E-2</v>
      </c>
      <c r="CM35" s="52">
        <f>Netherlands!H100</f>
        <v>0.20360999999999996</v>
      </c>
      <c r="CN35" s="52">
        <f>Netherlands!I100</f>
        <v>0.27759</v>
      </c>
      <c r="CO35" s="19">
        <f>Norway!C99</f>
        <v>0.13744000000000001</v>
      </c>
      <c r="CP35" s="52">
        <f>Norway!D99</f>
        <v>0.18987000000000001</v>
      </c>
      <c r="CQ35" s="52">
        <f>Norway!E99</f>
        <v>0.12991</v>
      </c>
      <c r="CR35" s="52">
        <f>Norway!F99</f>
        <v>1.3269999999999981E-2</v>
      </c>
      <c r="CS35" s="52">
        <f>Norway!G99</f>
        <v>0.32470999999999994</v>
      </c>
      <c r="CT35" s="52">
        <f>Norway!H99</f>
        <v>2.2100000000000078E-2</v>
      </c>
      <c r="CU35" s="52">
        <f>Norway!I99</f>
        <v>0.18269999999999997</v>
      </c>
      <c r="CV35" s="17">
        <f>Russia!C57</f>
        <v>2.0739999999999998E-2</v>
      </c>
      <c r="CW35" s="17">
        <f>Russia!D57</f>
        <v>0.21292999999999998</v>
      </c>
      <c r="CX35" s="17">
        <f>Russia!E57</f>
        <v>6.3999999999999987E-2</v>
      </c>
      <c r="CY35" s="17">
        <f>Russia!F57</f>
        <v>0.15796000000000002</v>
      </c>
      <c r="CZ35" s="17">
        <f>Russia!G57</f>
        <v>0.18781999999999996</v>
      </c>
      <c r="DA35" s="17">
        <f>Russia!H57</f>
        <v>0.11052999999999998</v>
      </c>
      <c r="DB35" s="17">
        <f>Russia!I57</f>
        <v>0.24602000000000002</v>
      </c>
      <c r="DC35" s="17">
        <f>'South Africa'!C80</f>
        <v>0.18922999999999998</v>
      </c>
      <c r="DD35" s="17">
        <f>'South Africa'!D80</f>
        <v>8.0100000000000018E-2</v>
      </c>
      <c r="DE35" s="17">
        <f>'South Africa'!E80</f>
        <v>0.15741999999999998</v>
      </c>
      <c r="DF35" s="17">
        <f>'South Africa'!F80</f>
        <v>0.25272999999999995</v>
      </c>
      <c r="DG35" s="17">
        <f>'South Africa'!G80</f>
        <v>0.24017000000000011</v>
      </c>
      <c r="DH35" s="17">
        <f>'South Africa'!H80</f>
        <v>3.921999999999997E-2</v>
      </c>
      <c r="DI35" s="17">
        <f>'South Africa'!I80</f>
        <v>4.113E-2</v>
      </c>
      <c r="DJ35" s="17">
        <f>Spain!C50</f>
        <v>0.29609000000000002</v>
      </c>
      <c r="DK35" s="17">
        <f>Spain!D50</f>
        <v>0.11058</v>
      </c>
      <c r="DL35" s="17">
        <f>Spain!E50</f>
        <v>0.13417000000000001</v>
      </c>
      <c r="DM35" s="17">
        <f>Spain!F50</f>
        <v>5.4969999999999998E-2</v>
      </c>
      <c r="DN35" s="17">
        <f>Spain!G50</f>
        <v>0.13096999999999995</v>
      </c>
      <c r="DO35" s="17">
        <f>Spain!H50</f>
        <v>0.15353999999999998</v>
      </c>
      <c r="DP35" s="17">
        <f>Spain!I50</f>
        <v>0.11968000000000001</v>
      </c>
      <c r="DQ35" s="17">
        <f>Switzerland!C67</f>
        <v>0.21329999999999999</v>
      </c>
      <c r="DR35" s="17">
        <f>Switzerland!D67</f>
        <v>4.3580000000000008E-2</v>
      </c>
      <c r="DS35" s="17">
        <f>Switzerland!E67</f>
        <v>0.20657999999999999</v>
      </c>
      <c r="DT35" s="17">
        <f>Switzerland!F67</f>
        <v>0.16022000000000006</v>
      </c>
      <c r="DU35" s="17">
        <f>Switzerland!G67</f>
        <v>0.16606000000000001</v>
      </c>
      <c r="DV35" s="17">
        <f>Switzerland!H67</f>
        <v>4.716999999999999E-2</v>
      </c>
      <c r="DW35" s="17">
        <f>Switzerland!I67</f>
        <v>0.16308999999999996</v>
      </c>
      <c r="DX35" s="17">
        <f>U.K.!C66</f>
        <v>0.18706</v>
      </c>
      <c r="DY35" s="17">
        <f>U.K.!D66</f>
        <v>0.15934000000000001</v>
      </c>
      <c r="DZ35" s="17">
        <f>U.K.!E66</f>
        <v>0.11978000000000001</v>
      </c>
      <c r="EA35" s="17">
        <f>U.K.!F66</f>
        <v>4.8990000000000006E-2</v>
      </c>
      <c r="EB35" s="17">
        <f>U.K.!G66</f>
        <v>0.13237999999999991</v>
      </c>
      <c r="EC35" s="17">
        <f>U.K.!H66</f>
        <v>0.27643000000000001</v>
      </c>
      <c r="ED35" s="17">
        <f>U.K.!I66</f>
        <v>7.6020000000000088E-2</v>
      </c>
      <c r="EE35" s="17">
        <f>U.S.!C85</f>
        <v>0.20862999999999998</v>
      </c>
      <c r="EF35" s="17">
        <f>U.S.!D85</f>
        <v>0.17072999999999999</v>
      </c>
      <c r="EG35" s="17">
        <f>U.S.!E85</f>
        <v>0.32779000000000003</v>
      </c>
      <c r="EH35" s="17">
        <f>U.S.!F85</f>
        <v>6.2309999999999949E-2</v>
      </c>
      <c r="EI35" s="17">
        <f>U.S.!G85</f>
        <v>0.10573000000000007</v>
      </c>
      <c r="EJ35" s="17">
        <f>U.S.!H85</f>
        <v>7.9089999999999924E-2</v>
      </c>
      <c r="EK35" s="17">
        <f>U.S.!I85</f>
        <v>4.5719999999999983E-2</v>
      </c>
    </row>
    <row r="36" spans="1:141">
      <c r="A36">
        <f>World!B101</f>
        <v>1983</v>
      </c>
      <c r="B36" s="17">
        <f>World!C101</f>
        <v>0.13331999999999999</v>
      </c>
      <c r="C36" s="17">
        <f>World!D101</f>
        <v>6.8360000000000004E-2</v>
      </c>
      <c r="D36" s="17">
        <f>World!E101</f>
        <v>0.13600999999999999</v>
      </c>
      <c r="E36" s="17">
        <f>World!F101</f>
        <v>9.7030000000000005E-2</v>
      </c>
      <c r="F36" s="17">
        <f>World!G101</f>
        <v>0.15096999999999999</v>
      </c>
      <c r="G36" s="17">
        <f>World!H101</f>
        <v>0.23044999999999999</v>
      </c>
      <c r="H36" s="17">
        <f>World!I101</f>
        <v>0.18386</v>
      </c>
      <c r="W36" s="17">
        <f>Austria!C146</f>
        <v>0.22517999999999999</v>
      </c>
      <c r="X36" s="17">
        <f>Austria!D146</f>
        <v>0.17408000000000001</v>
      </c>
      <c r="Y36" s="17">
        <f>Austria!E146</f>
        <v>7.3779999999999998E-2</v>
      </c>
      <c r="Z36" s="17">
        <f>Austria!F146</f>
        <v>5.1330000000000001E-2</v>
      </c>
      <c r="AA36" s="17">
        <f>Austria!G146</f>
        <v>0.12881999999999999</v>
      </c>
      <c r="AB36" s="17">
        <f>Austria!H146</f>
        <v>6.5119999999999997E-2</v>
      </c>
      <c r="AC36" s="17">
        <f>Austria!I146</f>
        <v>0.28169</v>
      </c>
      <c r="AD36" s="17">
        <f>Belgium!C145</f>
        <v>0.40687000000000001</v>
      </c>
      <c r="AE36" s="17">
        <f>Belgium!D145</f>
        <v>5.9909999999999998E-2</v>
      </c>
      <c r="AF36" s="17">
        <f>Belgium!E145</f>
        <v>0.20033500000000001</v>
      </c>
      <c r="AG36" s="17">
        <f>Belgium!F145</f>
        <v>0</v>
      </c>
      <c r="AH36" s="17">
        <f>Belgium!G145</f>
        <v>0.12903500000000001</v>
      </c>
      <c r="AI36" s="17">
        <f>Belgium!H145</f>
        <v>0.19627</v>
      </c>
      <c r="AJ36" s="17">
        <f>Belgium!I145</f>
        <v>7.5800000000000312E-3</v>
      </c>
      <c r="AK36" s="17">
        <f>Brazil!C99</f>
        <v>0.23647000000000001</v>
      </c>
      <c r="AL36" s="17">
        <f>Brazil!D99</f>
        <v>0.20499999999999999</v>
      </c>
      <c r="AM36" s="17">
        <f>Brazil!E99</f>
        <v>9.7280000000000005E-2</v>
      </c>
      <c r="AN36" s="17">
        <f>Brazil!F99</f>
        <v>4.1840000000000002E-2</v>
      </c>
      <c r="AO36" s="17">
        <f>Brazil!G99</f>
        <v>0.187</v>
      </c>
      <c r="AP36" s="17">
        <f>Brazil!H99</f>
        <v>0.14305999999999999</v>
      </c>
      <c r="AQ36" s="17">
        <f>Brazil!I99</f>
        <v>8.9350000000000041E-2</v>
      </c>
      <c r="AR36" s="17">
        <f>China!C59</f>
        <v>0.17430999999999999</v>
      </c>
      <c r="AS36" s="17">
        <f>China!D59</f>
        <v>0.10938000000000001</v>
      </c>
      <c r="AT36" s="17">
        <f>China!E59</f>
        <v>1.546E-2</v>
      </c>
      <c r="AU36" s="17">
        <f>China!F59</f>
        <v>0.25381999999999999</v>
      </c>
      <c r="AV36" s="17">
        <f>China!G59</f>
        <v>0.29107</v>
      </c>
      <c r="AW36" s="17">
        <f>China!H59</f>
        <v>8.2570000000000005E-2</v>
      </c>
      <c r="AX36" s="17">
        <f>China!I59</f>
        <v>7.3389999999999955E-2</v>
      </c>
      <c r="AY36" s="17">
        <f>France!C78</f>
        <v>0.11915000000000001</v>
      </c>
      <c r="AZ36" s="17">
        <f>France!D78</f>
        <v>0.33407999999999999</v>
      </c>
      <c r="BA36" s="17">
        <f>France!E78</f>
        <v>9.8110000000000003E-2</v>
      </c>
      <c r="BB36" s="17">
        <f>France!F78</f>
        <v>4.2079999999999999E-2</v>
      </c>
      <c r="BC36" s="17">
        <f>France!G78</f>
        <v>0.16985</v>
      </c>
      <c r="BD36" s="17">
        <f>France!H78</f>
        <v>4.1889999999999997E-2</v>
      </c>
      <c r="BE36" s="17">
        <f>France!I78</f>
        <v>0.19484000000000001</v>
      </c>
      <c r="BF36" s="17">
        <f>Germany!C92</f>
        <v>0.17978</v>
      </c>
      <c r="BG36" s="17">
        <f>Germany!D92</f>
        <v>0.30970999999999999</v>
      </c>
      <c r="BH36" s="17">
        <f>Germany!E92</f>
        <v>0.11729000000000001</v>
      </c>
      <c r="BI36" s="17">
        <f>Germany!F92</f>
        <v>7.0900000000000005E-2</v>
      </c>
      <c r="BJ36" s="17">
        <f>Germany!G92</f>
        <v>6.8739999999999996E-2</v>
      </c>
      <c r="BK36" s="17">
        <f>Germany!H92</f>
        <v>5.5239999999999997E-2</v>
      </c>
      <c r="BL36" s="17">
        <f>Germany!I92</f>
        <v>0.19833999999999996</v>
      </c>
      <c r="BM36" s="17">
        <f>India!C101</f>
        <v>5.4240000000000003E-2</v>
      </c>
      <c r="BN36" s="17">
        <f>India!D101</f>
        <v>0.14641999999999999</v>
      </c>
      <c r="BO36" s="17">
        <f>India!E101</f>
        <v>6.7089999999999997E-2</v>
      </c>
      <c r="BP36" s="17">
        <f>India!F101</f>
        <v>0</v>
      </c>
      <c r="BQ36" s="17">
        <f>India!G101</f>
        <v>0.46110999999999996</v>
      </c>
      <c r="BR36" s="17">
        <f>India!H101</f>
        <v>0.21950000000000003</v>
      </c>
      <c r="BS36" s="17">
        <f>India!I101</f>
        <v>5.1640000000000019E-2</v>
      </c>
      <c r="BT36" s="17">
        <f>Italy!C65</f>
        <v>0.25879000000000002</v>
      </c>
      <c r="BU36" s="17">
        <f>Italy!D65</f>
        <v>0.30498999999999998</v>
      </c>
      <c r="BV36" s="17">
        <f>Italy!E65</f>
        <v>0.10838999999999999</v>
      </c>
      <c r="BW36" s="17">
        <f>Italy!F65</f>
        <v>8.0559999999999979E-2</v>
      </c>
      <c r="BX36" s="17">
        <f>Italy!G65</f>
        <v>4.9669999999999985E-2</v>
      </c>
      <c r="BY36" s="17">
        <f>Italy!H65</f>
        <v>0.11187000000000012</v>
      </c>
      <c r="BZ36" s="17">
        <f>Italy!I65</f>
        <v>8.5729999999999973E-2</v>
      </c>
      <c r="CA36" s="17">
        <f>Japan!C61</f>
        <v>0.30731000000000003</v>
      </c>
      <c r="CB36" s="17">
        <f>Japan!D61</f>
        <v>0.27149000000000001</v>
      </c>
      <c r="CC36" s="17">
        <f>Japan!E61</f>
        <v>8.0189999999999984E-2</v>
      </c>
      <c r="CD36" s="17">
        <f>Japan!F61</f>
        <v>6.2169999999999989E-2</v>
      </c>
      <c r="CE36" s="17">
        <f>Japan!G61</f>
        <v>9.5090000000000008E-2</v>
      </c>
      <c r="CF36" s="17">
        <f>Japan!H61</f>
        <v>1.475999999999999E-2</v>
      </c>
      <c r="CG36" s="17">
        <f>Japan!I61</f>
        <v>0.16898999999999997</v>
      </c>
      <c r="CH36" s="52">
        <f>Netherlands!C101</f>
        <v>0.37743000000000004</v>
      </c>
      <c r="CI36" s="52">
        <f>Netherlands!D101</f>
        <v>8.2779999999999992E-2</v>
      </c>
      <c r="CJ36" s="52">
        <f>Netherlands!E101</f>
        <v>2.1069999999999992E-2</v>
      </c>
      <c r="CK36" s="52">
        <f>Netherlands!F101</f>
        <v>8.8400000000000041E-3</v>
      </c>
      <c r="CL36" s="52">
        <f>Netherlands!G101</f>
        <v>4.8470000000000013E-2</v>
      </c>
      <c r="CM36" s="52">
        <f>Netherlands!H101</f>
        <v>5.9750000000000011E-2</v>
      </c>
      <c r="CN36" s="52">
        <f>Netherlands!I101</f>
        <v>0.40166000000000002</v>
      </c>
      <c r="CO36" s="19">
        <f>Norway!C100</f>
        <v>0.12922</v>
      </c>
      <c r="CP36" s="52">
        <f>Norway!D100</f>
        <v>0.16637000000000002</v>
      </c>
      <c r="CQ36" s="52">
        <f>Norway!E100</f>
        <v>9.0929999999999997E-2</v>
      </c>
      <c r="CR36" s="52">
        <f>Norway!F100</f>
        <v>2.0640000000000002E-2</v>
      </c>
      <c r="CS36" s="52">
        <f>Norway!G100</f>
        <v>0.32963000000000003</v>
      </c>
      <c r="CT36" s="52">
        <f>Norway!H100</f>
        <v>2.6569999999999965E-2</v>
      </c>
      <c r="CU36" s="52">
        <f>Norway!I100</f>
        <v>0.23663999999999996</v>
      </c>
      <c r="CV36" s="17">
        <f>Russia!C58</f>
        <v>2.2509999999999999E-2</v>
      </c>
      <c r="CW36" s="17">
        <f>Russia!D58</f>
        <v>0.21115999999999999</v>
      </c>
      <c r="CX36" s="17">
        <f>Russia!E58</f>
        <v>6.6310000000000008E-2</v>
      </c>
      <c r="CY36" s="17">
        <f>Russia!F58</f>
        <v>0.16008999999999995</v>
      </c>
      <c r="CZ36" s="17">
        <f>Russia!G58</f>
        <v>0.18847000000000003</v>
      </c>
      <c r="DA36" s="17">
        <f>Russia!H58</f>
        <v>0.11103999999999999</v>
      </c>
      <c r="DB36" s="17">
        <f>Russia!I58</f>
        <v>0.24041999999999997</v>
      </c>
      <c r="DC36" s="17">
        <f>'South Africa'!C81</f>
        <v>0.19562000000000002</v>
      </c>
      <c r="DD36" s="17">
        <f>'South Africa'!D81</f>
        <v>8.521999999999999E-2</v>
      </c>
      <c r="DE36" s="17">
        <f>'South Africa'!E81</f>
        <v>0.15668000000000004</v>
      </c>
      <c r="DF36" s="17">
        <f>'South Africa'!F81</f>
        <v>0.24112999999999993</v>
      </c>
      <c r="DG36" s="17">
        <f>'South Africa'!G81</f>
        <v>0.23962000000000003</v>
      </c>
      <c r="DH36" s="17">
        <f>'South Africa'!H81</f>
        <v>3.7429999999999949E-2</v>
      </c>
      <c r="DI36" s="17">
        <f>'South Africa'!I81</f>
        <v>4.4300000000000117E-2</v>
      </c>
      <c r="DJ36" s="17">
        <f>Spain!C51</f>
        <v>0.30997000000000002</v>
      </c>
      <c r="DK36" s="17">
        <f>Spain!D51</f>
        <v>0.10826999999999998</v>
      </c>
      <c r="DL36" s="17">
        <f>Spain!E51</f>
        <v>0.14962000000000003</v>
      </c>
      <c r="DM36" s="17">
        <f>Spain!F51</f>
        <v>6.1219999999999997E-2</v>
      </c>
      <c r="DN36" s="17">
        <f>Spain!G51</f>
        <v>0.12028999999999997</v>
      </c>
      <c r="DO36" s="17">
        <f>Spain!H51</f>
        <v>0.1598700000000001</v>
      </c>
      <c r="DP36" s="17">
        <f>Spain!I51</f>
        <v>9.0759999999999952E-2</v>
      </c>
      <c r="DQ36" s="17">
        <f>Switzerland!C68</f>
        <v>0.23946999999999999</v>
      </c>
      <c r="DR36" s="17">
        <f>Switzerland!D68</f>
        <v>7.6270000000000018E-2</v>
      </c>
      <c r="DS36" s="17">
        <f>Switzerland!E68</f>
        <v>0.18562000000000001</v>
      </c>
      <c r="DT36" s="17">
        <f>Switzerland!F68</f>
        <v>0.15835999999999992</v>
      </c>
      <c r="DU36" s="17">
        <f>Switzerland!G68</f>
        <v>0.17400000000000004</v>
      </c>
      <c r="DV36" s="17">
        <f>Switzerland!H68</f>
        <v>3.9749999999999945E-2</v>
      </c>
      <c r="DW36" s="17">
        <f>Switzerland!I68</f>
        <v>0.12653000000000003</v>
      </c>
      <c r="DX36" s="17">
        <f>U.K.!C67</f>
        <v>0.21821000000000002</v>
      </c>
      <c r="DY36" s="17">
        <f>U.K.!D67</f>
        <v>0.15554999999999997</v>
      </c>
      <c r="DZ36" s="17">
        <f>U.K.!E67</f>
        <v>0.12926000000000001</v>
      </c>
      <c r="EA36" s="17">
        <f>U.K.!F67</f>
        <v>5.908999999999999E-2</v>
      </c>
      <c r="EB36" s="17">
        <f>U.K.!G67</f>
        <v>0.11296000000000006</v>
      </c>
      <c r="EC36" s="17">
        <f>U.K.!H67</f>
        <v>0.24890999999999991</v>
      </c>
      <c r="ED36" s="17">
        <f>U.K.!I67</f>
        <v>7.6020000000000088E-2</v>
      </c>
      <c r="EE36" s="17">
        <f>U.S.!C86</f>
        <v>0.21888000000000002</v>
      </c>
      <c r="EF36" s="17">
        <f>U.S.!D86</f>
        <v>0.18638000000000002</v>
      </c>
      <c r="EG36" s="17">
        <f>U.S.!E86</f>
        <v>0.31255999999999995</v>
      </c>
      <c r="EH36" s="17">
        <f>U.S.!F86</f>
        <v>6.2259999999999989E-2</v>
      </c>
      <c r="EI36" s="17">
        <f>U.S.!G86</f>
        <v>9.2800000000000007E-2</v>
      </c>
      <c r="EJ36" s="17">
        <f>U.S.!H86</f>
        <v>8.4860000000000047E-2</v>
      </c>
      <c r="EK36" s="17">
        <f>U.S.!I86</f>
        <v>4.2259999999999964E-2</v>
      </c>
    </row>
    <row r="37" spans="1:141">
      <c r="A37">
        <f>World!B102</f>
        <v>1984</v>
      </c>
      <c r="B37" s="17">
        <f>World!C102</f>
        <v>0.12895000000000001</v>
      </c>
      <c r="C37" s="17">
        <f>World!D102</f>
        <v>6.9269999999999998E-2</v>
      </c>
      <c r="D37" s="17">
        <f>World!E102</f>
        <v>0.13371</v>
      </c>
      <c r="E37" s="17">
        <f>World!F102</f>
        <v>9.511E-2</v>
      </c>
      <c r="F37" s="17">
        <f>World!G102</f>
        <v>0.15376000000000001</v>
      </c>
      <c r="G37" s="17">
        <f>World!H102</f>
        <v>0.24435999999999999</v>
      </c>
      <c r="H37" s="17">
        <f>World!I102</f>
        <v>0.17484</v>
      </c>
      <c r="W37" s="17">
        <f>Austria!C147</f>
        <v>0.19558500000000001</v>
      </c>
      <c r="X37" s="17">
        <f>Austria!D147</f>
        <v>0.16672500000000001</v>
      </c>
      <c r="Y37" s="17">
        <f>Austria!E147</f>
        <v>8.5610000000000006E-2</v>
      </c>
      <c r="Z37" s="17">
        <f>Austria!F147</f>
        <v>6.293E-2</v>
      </c>
      <c r="AA37" s="17">
        <f>Austria!G147</f>
        <v>0.10949</v>
      </c>
      <c r="AB37" s="17">
        <f>Austria!H147</f>
        <v>5.8229999999999997E-2</v>
      </c>
      <c r="AC37" s="17">
        <f>Austria!I147</f>
        <v>0.32142999999999999</v>
      </c>
      <c r="AD37" s="17">
        <f>Belgium!C146</f>
        <v>0.30034</v>
      </c>
      <c r="AE37" s="17">
        <f>Belgium!D146</f>
        <v>6.8589999999999998E-2</v>
      </c>
      <c r="AF37" s="17">
        <f>Belgium!E146</f>
        <v>0.21239</v>
      </c>
      <c r="AG37" s="17">
        <f>Belgium!F146</f>
        <v>0</v>
      </c>
      <c r="AH37" s="17">
        <f>Belgium!G146</f>
        <v>0.13270000000000001</v>
      </c>
      <c r="AI37" s="17">
        <f>Belgium!H146</f>
        <v>0.25176999999999999</v>
      </c>
      <c r="AJ37" s="17">
        <f>Belgium!I146</f>
        <v>3.4209999999999963E-2</v>
      </c>
      <c r="AK37" s="17">
        <f>Brazil!C100</f>
        <v>0.23275999999999999</v>
      </c>
      <c r="AL37" s="17">
        <f>Brazil!D100</f>
        <v>0.21257000000000001</v>
      </c>
      <c r="AM37" s="17">
        <f>Brazil!E100</f>
        <v>0.10113999999999999</v>
      </c>
      <c r="AN37" s="17">
        <f>Brazil!F100</f>
        <v>4.385E-2</v>
      </c>
      <c r="AO37" s="17">
        <f>Brazil!G100</f>
        <v>0.17388999999999999</v>
      </c>
      <c r="AP37" s="17">
        <f>Brazil!H100</f>
        <v>0.14199000000000001</v>
      </c>
      <c r="AQ37" s="17">
        <f>Brazil!I100</f>
        <v>9.3799999999999994E-2</v>
      </c>
      <c r="AR37" s="17">
        <f>China!C60</f>
        <v>0.17430999999999999</v>
      </c>
      <c r="AS37" s="17">
        <f>China!D60</f>
        <v>0.10969</v>
      </c>
      <c r="AT37" s="17">
        <f>China!E60</f>
        <v>1.4489999999999999E-2</v>
      </c>
      <c r="AU37" s="17">
        <f>China!F60</f>
        <v>0.25467000000000001</v>
      </c>
      <c r="AV37" s="17">
        <f>China!G60</f>
        <v>0.29088000000000003</v>
      </c>
      <c r="AW37" s="17">
        <f>China!H60</f>
        <v>8.2570000000000005E-2</v>
      </c>
      <c r="AX37" s="17">
        <f>China!I60</f>
        <v>7.3389999999999955E-2</v>
      </c>
      <c r="AY37" s="17">
        <f>France!C79</f>
        <v>0.1206</v>
      </c>
      <c r="AZ37" s="17">
        <f>France!D79</f>
        <v>0.32689000000000001</v>
      </c>
      <c r="BA37" s="17">
        <f>France!E79</f>
        <v>9.2359999999999998E-2</v>
      </c>
      <c r="BB37" s="17">
        <f>France!F79</f>
        <v>5.1959999999999999E-2</v>
      </c>
      <c r="BC37" s="17">
        <f>France!G79</f>
        <v>0.16372999999999999</v>
      </c>
      <c r="BD37" s="17">
        <f>France!H79</f>
        <v>4.3249999999999997E-2</v>
      </c>
      <c r="BE37" s="17">
        <f>France!I79</f>
        <v>0.20121</v>
      </c>
      <c r="BF37" s="17">
        <f>Germany!C93</f>
        <v>0.16880999999999999</v>
      </c>
      <c r="BG37" s="17">
        <f>Germany!D93</f>
        <v>0.31363000000000002</v>
      </c>
      <c r="BH37" s="17">
        <f>Germany!E93</f>
        <v>0.11454</v>
      </c>
      <c r="BI37" s="17">
        <f>Germany!F93</f>
        <v>6.8949999999999997E-2</v>
      </c>
      <c r="BJ37" s="17">
        <f>Germany!G93</f>
        <v>7.0690000000000003E-2</v>
      </c>
      <c r="BK37" s="17">
        <f>Germany!H93</f>
        <v>5.833E-2</v>
      </c>
      <c r="BL37" s="17">
        <f>Germany!I93</f>
        <v>0.20504999999999995</v>
      </c>
      <c r="BM37" s="17">
        <f>India!C102</f>
        <v>5.1920000000000001E-2</v>
      </c>
      <c r="BN37" s="17">
        <f>India!D102</f>
        <v>0.15667999999999999</v>
      </c>
      <c r="BO37" s="17">
        <f>India!E102</f>
        <v>6.882000000000002E-2</v>
      </c>
      <c r="BP37" s="17">
        <f>India!F102</f>
        <v>0</v>
      </c>
      <c r="BQ37" s="17">
        <f>India!G102</f>
        <v>0.43899999999999989</v>
      </c>
      <c r="BR37" s="17">
        <f>India!H102</f>
        <v>0.23194000000000004</v>
      </c>
      <c r="BS37" s="17">
        <f>India!I102</f>
        <v>5.1640000000000019E-2</v>
      </c>
      <c r="BT37" s="17">
        <f>Italy!C66</f>
        <v>0.23832</v>
      </c>
      <c r="BU37" s="17">
        <f>Italy!D66</f>
        <v>0.311</v>
      </c>
      <c r="BV37" s="17">
        <f>Italy!E66</f>
        <v>0.11138999999999996</v>
      </c>
      <c r="BW37" s="17">
        <f>Italy!F66</f>
        <v>8.5480000000000014E-2</v>
      </c>
      <c r="BX37" s="17">
        <f>Italy!G66</f>
        <v>6.7800000000000013E-2</v>
      </c>
      <c r="BY37" s="17">
        <f>Italy!H66</f>
        <v>0.11186999999999997</v>
      </c>
      <c r="BZ37" s="17">
        <f>Italy!I66</f>
        <v>7.4139999999999984E-2</v>
      </c>
      <c r="CA37" s="17">
        <f>Japan!C62</f>
        <v>0.30260999999999999</v>
      </c>
      <c r="CB37" s="17">
        <f>Japan!D62</f>
        <v>0.27742</v>
      </c>
      <c r="CC37" s="17">
        <f>Japan!E62</f>
        <v>8.382999999999996E-2</v>
      </c>
      <c r="CD37" s="17">
        <f>Japan!F62</f>
        <v>6.1530000000000057E-2</v>
      </c>
      <c r="CE37" s="17">
        <f>Japan!G62</f>
        <v>9.1209999999999958E-2</v>
      </c>
      <c r="CF37" s="17">
        <f>Japan!H62</f>
        <v>1.4060000000000059E-2</v>
      </c>
      <c r="CG37" s="17">
        <f>Japan!I62</f>
        <v>0.16933999999999994</v>
      </c>
      <c r="CH37" s="52">
        <f>Netherlands!C102</f>
        <v>0.34401000000000004</v>
      </c>
      <c r="CI37" s="52">
        <f>Netherlands!D102</f>
        <v>9.4769999999999965E-2</v>
      </c>
      <c r="CJ37" s="52">
        <f>Netherlands!E102</f>
        <v>2.749999999999986E-3</v>
      </c>
      <c r="CK37" s="52">
        <f>Netherlands!F102</f>
        <v>1.7809999999999989E-2</v>
      </c>
      <c r="CL37" s="52">
        <f>Netherlands!G102</f>
        <v>6.6960000000000047E-2</v>
      </c>
      <c r="CM37" s="52">
        <f>Netherlands!H102</f>
        <v>8.4269999999999998E-2</v>
      </c>
      <c r="CN37" s="52">
        <f>Netherlands!I102</f>
        <v>0.38942999999999994</v>
      </c>
      <c r="CO37" s="19">
        <f>Norway!C101</f>
        <v>0.14663000000000001</v>
      </c>
      <c r="CP37" s="52">
        <f>Norway!D101</f>
        <v>0.21310999999999997</v>
      </c>
      <c r="CQ37" s="52">
        <f>Norway!E101</f>
        <v>0.10108000000000004</v>
      </c>
      <c r="CR37" s="52">
        <f>Norway!F101</f>
        <v>3.1109999999999971E-2</v>
      </c>
      <c r="CS37" s="52">
        <f>Norway!G101</f>
        <v>0.28481000000000006</v>
      </c>
      <c r="CT37" s="52">
        <f>Norway!H101</f>
        <v>6.7239999999999897E-2</v>
      </c>
      <c r="CU37" s="52">
        <f>Norway!I101</f>
        <v>0.15602000000000005</v>
      </c>
      <c r="CV37" s="17">
        <f>Russia!C59</f>
        <v>2.4289999999999999E-2</v>
      </c>
      <c r="CW37" s="17">
        <f>Russia!D59</f>
        <v>0.20938000000000001</v>
      </c>
      <c r="CX37" s="17">
        <f>Russia!E59</f>
        <v>6.8610000000000004E-2</v>
      </c>
      <c r="CY37" s="17">
        <f>Russia!F59</f>
        <v>0.16222999999999999</v>
      </c>
      <c r="CZ37" s="17">
        <f>Russia!G59</f>
        <v>0.18911999999999998</v>
      </c>
      <c r="DA37" s="17">
        <f>Russia!H59</f>
        <v>0.11156000000000006</v>
      </c>
      <c r="DB37" s="17">
        <f>Russia!I59</f>
        <v>0.23480999999999996</v>
      </c>
      <c r="DC37" s="17">
        <f>'South Africa'!C82</f>
        <v>0.20202000000000001</v>
      </c>
      <c r="DD37" s="17">
        <f>'South Africa'!D82</f>
        <v>9.033999999999999E-2</v>
      </c>
      <c r="DE37" s="17">
        <f>'South Africa'!E82</f>
        <v>0.15593000000000001</v>
      </c>
      <c r="DF37" s="17">
        <f>'South Africa'!F82</f>
        <v>0.23077000000000006</v>
      </c>
      <c r="DG37" s="17">
        <f>'South Africa'!G82</f>
        <v>0.23782999999999987</v>
      </c>
      <c r="DH37" s="17">
        <f>'South Africa'!H82</f>
        <v>3.5630000000000023E-2</v>
      </c>
      <c r="DI37" s="17">
        <f>'South Africa'!I82</f>
        <v>4.7480000000000078E-2</v>
      </c>
      <c r="DJ37" s="17">
        <f>Spain!C52</f>
        <v>0.30642999999999998</v>
      </c>
      <c r="DK37" s="17">
        <f>Spain!D52</f>
        <v>9.6569999999999961E-2</v>
      </c>
      <c r="DL37" s="17">
        <f>Spain!E52</f>
        <v>0.18564</v>
      </c>
      <c r="DM37" s="17">
        <f>Spain!F52</f>
        <v>3.1760000000000017E-2</v>
      </c>
      <c r="DN37" s="17">
        <f>Spain!G52</f>
        <v>0.11288000000000004</v>
      </c>
      <c r="DO37" s="17">
        <f>Spain!H52</f>
        <v>0.19346999999999995</v>
      </c>
      <c r="DP37" s="17">
        <f>Spain!I52</f>
        <v>7.3250000000000037E-2</v>
      </c>
      <c r="DQ37" s="17">
        <f>Switzerland!C69</f>
        <v>0.22628000000000001</v>
      </c>
      <c r="DR37" s="17">
        <f>Switzerland!D69</f>
        <v>7.4560000000000001E-2</v>
      </c>
      <c r="DS37" s="17">
        <f>Switzerland!E69</f>
        <v>0.18644000000000002</v>
      </c>
      <c r="DT37" s="17">
        <f>Switzerland!F69</f>
        <v>0.15423999999999999</v>
      </c>
      <c r="DU37" s="17">
        <f>Switzerland!G69</f>
        <v>0.16254999999999994</v>
      </c>
      <c r="DV37" s="17">
        <f>Switzerland!H69</f>
        <v>3.1890000000000071E-2</v>
      </c>
      <c r="DW37" s="17">
        <f>Switzerland!I69</f>
        <v>0.16403999999999996</v>
      </c>
      <c r="DX37" s="17">
        <f>U.K.!C68</f>
        <v>0.21078</v>
      </c>
      <c r="DY37" s="17">
        <f>U.K.!D68</f>
        <v>0.14190000000000003</v>
      </c>
      <c r="DZ37" s="17">
        <f>U.K.!E68</f>
        <v>0.13832</v>
      </c>
      <c r="EA37" s="17">
        <f>U.K.!F68</f>
        <v>7.6379999999999976E-2</v>
      </c>
      <c r="EB37" s="17">
        <f>U.K.!G68</f>
        <v>0.10081999999999994</v>
      </c>
      <c r="EC37" s="17">
        <f>U.K.!H68</f>
        <v>0.26492000000000004</v>
      </c>
      <c r="ED37" s="17">
        <f>U.K.!I68</f>
        <v>6.6880000000000051E-2</v>
      </c>
      <c r="EE37" s="17">
        <f>U.S.!C87</f>
        <v>0.20487</v>
      </c>
      <c r="EF37" s="17">
        <f>U.S.!D87</f>
        <v>0.21540999999999999</v>
      </c>
      <c r="EG37" s="17">
        <f>U.S.!E87</f>
        <v>0.29207</v>
      </c>
      <c r="EH37" s="17">
        <f>U.S.!F87</f>
        <v>6.0810000000000031E-2</v>
      </c>
      <c r="EI37" s="17">
        <f>U.S.!G87</f>
        <v>0.10379999999999995</v>
      </c>
      <c r="EJ37" s="17">
        <f>U.S.!H87</f>
        <v>8.3520000000000039E-2</v>
      </c>
      <c r="EK37" s="17">
        <f>U.S.!I87</f>
        <v>3.952E-2</v>
      </c>
    </row>
    <row r="38" spans="1:141">
      <c r="A38">
        <f>World!B103</f>
        <v>1985</v>
      </c>
      <c r="B38" s="17">
        <f>World!C103</f>
        <v>0.12400999999999995</v>
      </c>
      <c r="C38" s="17">
        <f>World!D103</f>
        <v>7.2289999999999993E-2</v>
      </c>
      <c r="D38" s="17">
        <f>World!E103</f>
        <v>0.12995000000000001</v>
      </c>
      <c r="E38" s="17">
        <f>World!F103</f>
        <v>9.3200000000000005E-2</v>
      </c>
      <c r="F38" s="17">
        <f>World!G103</f>
        <v>0.15679999999999999</v>
      </c>
      <c r="G38" s="17">
        <f>World!H103</f>
        <v>0.2397</v>
      </c>
      <c r="H38" s="17">
        <f>World!I103</f>
        <v>0.18404999999999999</v>
      </c>
      <c r="W38" s="17">
        <f>Austria!C148</f>
        <v>0.16599</v>
      </c>
      <c r="X38" s="17">
        <f>Austria!D148</f>
        <v>0.17895</v>
      </c>
      <c r="Y38" s="17">
        <f>Austria!E148</f>
        <v>0.10766000000000001</v>
      </c>
      <c r="Z38" s="17">
        <f>Austria!F148</f>
        <v>6.6100000000000006E-2</v>
      </c>
      <c r="AA38" s="17">
        <f>Austria!G148</f>
        <v>0.10184</v>
      </c>
      <c r="AB38" s="17">
        <f>Austria!H148</f>
        <v>2.0389999999999998E-2</v>
      </c>
      <c r="AC38" s="17">
        <f>Austria!I148</f>
        <v>0.35907</v>
      </c>
      <c r="AD38" s="17">
        <f>Belgium!C147</f>
        <v>0.30732999999999999</v>
      </c>
      <c r="AE38" s="17">
        <f>Belgium!D147</f>
        <v>6.3930000000000001E-2</v>
      </c>
      <c r="AF38" s="17">
        <f>Belgium!E147</f>
        <v>0.21106</v>
      </c>
      <c r="AG38" s="17">
        <f>Belgium!F147</f>
        <v>-2.0899999999999998E-3</v>
      </c>
      <c r="AH38" s="17">
        <f>Belgium!G147</f>
        <v>0.13145999999999999</v>
      </c>
      <c r="AI38" s="17">
        <f>Belgium!H147</f>
        <v>0.15704000000000001</v>
      </c>
      <c r="AJ38" s="17">
        <f>Belgium!I147</f>
        <v>0.13127</v>
      </c>
      <c r="AK38" s="17">
        <f>Brazil!C101</f>
        <v>0.22906000000000001</v>
      </c>
      <c r="AL38" s="17">
        <f>Brazil!D101</f>
        <v>0.22012999999999999</v>
      </c>
      <c r="AM38" s="17">
        <f>Brazil!E101</f>
        <v>0.105</v>
      </c>
      <c r="AN38" s="17">
        <f>Brazil!F101</f>
        <v>4.5859999999999998E-2</v>
      </c>
      <c r="AO38" s="17">
        <f>Brazil!G101</f>
        <v>0.16078999999999999</v>
      </c>
      <c r="AP38" s="17">
        <f>Brazil!H101</f>
        <v>0.1409</v>
      </c>
      <c r="AQ38" s="17">
        <f>Brazil!I101</f>
        <v>9.8260000000000014E-2</v>
      </c>
      <c r="AR38" s="17">
        <f>China!C61</f>
        <v>0.18182000000000001</v>
      </c>
      <c r="AS38" s="17">
        <f>China!D61</f>
        <v>0.10249</v>
      </c>
      <c r="AT38" s="17">
        <f>China!E61</f>
        <v>2.444E-2</v>
      </c>
      <c r="AU38" s="17">
        <f>China!F61</f>
        <v>0.24460999999999999</v>
      </c>
      <c r="AV38" s="17">
        <f>China!G61</f>
        <v>0.29067999999999999</v>
      </c>
      <c r="AW38" s="17">
        <f>China!H61</f>
        <v>8.2570000000000005E-2</v>
      </c>
      <c r="AX38" s="17">
        <f>China!I61</f>
        <v>7.3389999999999955E-2</v>
      </c>
      <c r="AY38" s="17">
        <f>France!C80</f>
        <v>0.12386999999999999</v>
      </c>
      <c r="AZ38" s="17">
        <f>France!D80</f>
        <v>0.32938000000000001</v>
      </c>
      <c r="BA38" s="17">
        <f>France!E80</f>
        <v>9.6780000000000005E-2</v>
      </c>
      <c r="BB38" s="17">
        <f>France!F80</f>
        <v>4.0120000000000003E-2</v>
      </c>
      <c r="BC38" s="17">
        <f>France!G80</f>
        <v>0.15765999999999999</v>
      </c>
      <c r="BD38" s="17">
        <f>France!H80</f>
        <v>4.4600000000000001E-2</v>
      </c>
      <c r="BE38" s="17">
        <f>France!I80</f>
        <v>0.20759000000000005</v>
      </c>
      <c r="BF38" s="17">
        <f>Germany!C94</f>
        <v>0.15509999999999999</v>
      </c>
      <c r="BG38" s="17">
        <f>Germany!D94</f>
        <v>0.32890000000000003</v>
      </c>
      <c r="BH38" s="17">
        <f>Germany!E94</f>
        <v>0.11044</v>
      </c>
      <c r="BI38" s="17">
        <f>Germany!F94</f>
        <v>7.9259999999999997E-2</v>
      </c>
      <c r="BJ38" s="17">
        <f>Germany!G94</f>
        <v>6.0499999999999998E-2</v>
      </c>
      <c r="BK38" s="17">
        <f>Germany!H94</f>
        <v>6.5579999999999999E-2</v>
      </c>
      <c r="BL38" s="17">
        <f>Germany!I94</f>
        <v>0.20021999999999995</v>
      </c>
      <c r="BM38" s="17">
        <f>India!C103</f>
        <v>4.9589999999999995E-2</v>
      </c>
      <c r="BN38" s="17">
        <f>India!D103</f>
        <v>0.16667000000000001</v>
      </c>
      <c r="BO38" s="17">
        <f>India!E103</f>
        <v>7.084E-2</v>
      </c>
      <c r="BP38" s="17">
        <f>India!F103</f>
        <v>0</v>
      </c>
      <c r="BQ38" s="17">
        <f>India!G103</f>
        <v>0.41687999999999997</v>
      </c>
      <c r="BR38" s="17">
        <f>India!H103</f>
        <v>0.24438000000000001</v>
      </c>
      <c r="BS38" s="17">
        <f>India!I103</f>
        <v>5.1640000000000019E-2</v>
      </c>
      <c r="BT38" s="17">
        <f>Italy!C67</f>
        <v>0.23877999999999999</v>
      </c>
      <c r="BU38" s="17">
        <f>Italy!D67</f>
        <v>0.30374000000000001</v>
      </c>
      <c r="BV38" s="17">
        <f>Italy!E67</f>
        <v>0.10990999999999992</v>
      </c>
      <c r="BW38" s="17">
        <f>Italy!F67</f>
        <v>0.10165000000000006</v>
      </c>
      <c r="BX38" s="17">
        <f>Italy!G67</f>
        <v>7.1500000000000064E-2</v>
      </c>
      <c r="BY38" s="17">
        <f>Italy!H67</f>
        <v>9.74799999999999E-2</v>
      </c>
      <c r="BZ38" s="17">
        <f>Italy!I67</f>
        <v>7.6940000000000008E-2</v>
      </c>
      <c r="CA38" s="17">
        <f>Japan!C63</f>
        <v>0.29791000000000001</v>
      </c>
      <c r="CB38" s="17">
        <f>Japan!D63</f>
        <v>0.28334999999999999</v>
      </c>
      <c r="CC38" s="17">
        <f>Japan!E63</f>
        <v>8.7470000000000075E-2</v>
      </c>
      <c r="CD38" s="17">
        <f>Japan!F63</f>
        <v>6.0889999999999986E-2</v>
      </c>
      <c r="CE38" s="17">
        <f>Japan!G63</f>
        <v>8.7329999999999894E-2</v>
      </c>
      <c r="CF38" s="17">
        <f>Japan!H63</f>
        <v>1.3360000000000127E-2</v>
      </c>
      <c r="CG38" s="17">
        <f>Japan!I63</f>
        <v>0.1696899999999999</v>
      </c>
      <c r="CH38" s="52">
        <f>Netherlands!C103</f>
        <v>0.34100999999999998</v>
      </c>
      <c r="CI38" s="52">
        <f>Netherlands!D103</f>
        <v>9.8560000000000023E-2</v>
      </c>
      <c r="CJ38" s="52">
        <f>Netherlands!E103</f>
        <v>2.1409999999999981E-2</v>
      </c>
      <c r="CK38" s="52">
        <f>Netherlands!F103</f>
        <v>2.3000000000000041E-2</v>
      </c>
      <c r="CL38" s="52">
        <f>Netherlands!G103</f>
        <v>5.1849999999999952E-2</v>
      </c>
      <c r="CM38" s="52">
        <f>Netherlands!H103</f>
        <v>8.2850000000000035E-2</v>
      </c>
      <c r="CN38" s="52">
        <f>Netherlands!I103</f>
        <v>0.38131999999999999</v>
      </c>
      <c r="CO38" s="19">
        <f>Norway!C102</f>
        <v>0.18548999999999999</v>
      </c>
      <c r="CP38" s="52">
        <f>Norway!D102</f>
        <v>7.8760000000000011E-2</v>
      </c>
      <c r="CQ38" s="52">
        <f>Norway!E102</f>
        <v>0.18793000000000004</v>
      </c>
      <c r="CR38" s="52">
        <f>Norway!F102</f>
        <v>0</v>
      </c>
      <c r="CS38" s="52">
        <f>Norway!G102</f>
        <v>0.38213999999999998</v>
      </c>
      <c r="CT38" s="52">
        <f>Norway!H102</f>
        <v>4.3490000000000036E-2</v>
      </c>
      <c r="CU38" s="52">
        <f>Norway!I102</f>
        <v>0.12218999999999991</v>
      </c>
      <c r="CV38" s="17">
        <f>Russia!C60</f>
        <v>2.606E-2</v>
      </c>
      <c r="CW38" s="17">
        <f>Russia!D60</f>
        <v>0.20761000000000002</v>
      </c>
      <c r="CX38" s="17">
        <f>Russia!E60</f>
        <v>7.0919999999999983E-2</v>
      </c>
      <c r="CY38" s="17">
        <f>Russia!F60</f>
        <v>0.16435</v>
      </c>
      <c r="CZ38" s="17">
        <f>Russia!G60</f>
        <v>0.18978</v>
      </c>
      <c r="DA38" s="17">
        <f>Russia!H60</f>
        <v>0.11206999999999993</v>
      </c>
      <c r="DB38" s="17">
        <f>Russia!I60</f>
        <v>0.22921000000000002</v>
      </c>
      <c r="DC38" s="17">
        <f>'South Africa'!C83</f>
        <v>0.20841999999999999</v>
      </c>
      <c r="DD38" s="17">
        <f>'South Africa'!D83</f>
        <v>9.5450000000000021E-2</v>
      </c>
      <c r="DE38" s="17">
        <f>'South Africa'!E83</f>
        <v>0.15518999999999999</v>
      </c>
      <c r="DF38" s="17">
        <f>'South Africa'!F83</f>
        <v>0.22192000000000001</v>
      </c>
      <c r="DG38" s="17">
        <f>'South Africa'!G83</f>
        <v>0.23453000000000002</v>
      </c>
      <c r="DH38" s="17">
        <f>'South Africa'!H83</f>
        <v>3.3829999999999957E-2</v>
      </c>
      <c r="DI38" s="17">
        <f>'South Africa'!I83</f>
        <v>5.0660000000000038E-2</v>
      </c>
      <c r="DJ38" s="17">
        <f>Spain!C53</f>
        <v>0.31183</v>
      </c>
      <c r="DK38" s="17">
        <f>Spain!D53</f>
        <v>9.267000000000003E-2</v>
      </c>
      <c r="DL38" s="17">
        <f>Spain!E53</f>
        <v>0.19543999999999997</v>
      </c>
      <c r="DM38" s="17">
        <f>Spain!F53</f>
        <v>2.9510000000000005E-2</v>
      </c>
      <c r="DN38" s="17">
        <f>Spain!G53</f>
        <v>0.11771999999999999</v>
      </c>
      <c r="DO38" s="17">
        <f>Spain!H53</f>
        <v>0.19372</v>
      </c>
      <c r="DP38" s="17">
        <f>Spain!I53</f>
        <v>5.9109999999999996E-2</v>
      </c>
      <c r="DQ38" s="17">
        <f>Switzerland!C70</f>
        <v>0.22211999999999998</v>
      </c>
      <c r="DR38" s="17">
        <f>Switzerland!D70</f>
        <v>7.4110000000000009E-2</v>
      </c>
      <c r="DS38" s="17">
        <f>Switzerland!E70</f>
        <v>0.17230999999999999</v>
      </c>
      <c r="DT38" s="17">
        <f>Switzerland!F70</f>
        <v>0.16822999999999999</v>
      </c>
      <c r="DU38" s="17">
        <f>Switzerland!G70</f>
        <v>0.15267999999999993</v>
      </c>
      <c r="DV38" s="17">
        <f>Switzerland!H70</f>
        <v>2.8460000000000037E-2</v>
      </c>
      <c r="DW38" s="17">
        <f>Switzerland!I70</f>
        <v>0.18209000000000009</v>
      </c>
      <c r="DX38" s="17">
        <f>U.K.!C69</f>
        <v>0.19309000000000001</v>
      </c>
      <c r="DY38" s="17">
        <f>U.K.!D69</f>
        <v>0.14303000000000002</v>
      </c>
      <c r="DZ38" s="17">
        <f>U.K.!E69</f>
        <v>0.14800999999999995</v>
      </c>
      <c r="EA38" s="17">
        <f>U.K.!F69</f>
        <v>7.6090000000000019E-2</v>
      </c>
      <c r="EB38" s="17">
        <f>U.K.!G69</f>
        <v>0.10719000000000001</v>
      </c>
      <c r="EC38" s="17">
        <f>U.K.!H69</f>
        <v>0.27081000000000005</v>
      </c>
      <c r="ED38" s="17">
        <f>U.K.!I69</f>
        <v>6.1779999999999946E-2</v>
      </c>
      <c r="EE38" s="17">
        <f>U.S.!C88</f>
        <v>0.21145</v>
      </c>
      <c r="EF38" s="17">
        <f>U.S.!D88</f>
        <v>0.21870000000000001</v>
      </c>
      <c r="EG38" s="17">
        <f>U.S.!E88</f>
        <v>0.29178999999999999</v>
      </c>
      <c r="EH38" s="17">
        <f>U.S.!F88</f>
        <v>5.3079999999999926E-2</v>
      </c>
      <c r="EI38" s="17">
        <f>U.S.!G88</f>
        <v>0.10576999999999998</v>
      </c>
      <c r="EJ38" s="17">
        <f>U.S.!H88</f>
        <v>8.2250000000000087E-2</v>
      </c>
      <c r="EK38" s="17">
        <f>U.S.!I88</f>
        <v>3.6959999999999993E-2</v>
      </c>
    </row>
    <row r="39" spans="1:141">
      <c r="A39">
        <f>World!B104</f>
        <v>1986</v>
      </c>
      <c r="B39" s="17">
        <f>World!C104</f>
        <v>0.11907000000000001</v>
      </c>
      <c r="C39" s="17">
        <f>World!D104</f>
        <v>7.6380000000000003E-2</v>
      </c>
      <c r="D39" s="17">
        <f>World!E104</f>
        <v>0.12964999999999999</v>
      </c>
      <c r="E39" s="17">
        <f>World!F104</f>
        <v>9.2050000000000007E-2</v>
      </c>
      <c r="F39" s="17">
        <f>World!G104</f>
        <v>0.15765999999999999</v>
      </c>
      <c r="G39" s="17">
        <f>World!H104</f>
        <v>0.23558999999999999</v>
      </c>
      <c r="H39" s="17">
        <f>World!I104</f>
        <v>0.18959999999999999</v>
      </c>
      <c r="W39" s="17">
        <f>Austria!C149</f>
        <v>0.16213</v>
      </c>
      <c r="X39" s="17">
        <f>Austria!D149</f>
        <v>0.21371999999999999</v>
      </c>
      <c r="Y39" s="17">
        <f>Austria!E149</f>
        <v>0.10431</v>
      </c>
      <c r="Z39" s="17">
        <f>Austria!F149</f>
        <v>7.4349999999999999E-2</v>
      </c>
      <c r="AA39" s="17">
        <f>Austria!G149</f>
        <v>0.11153</v>
      </c>
      <c r="AB39" s="17">
        <f>Austria!H149</f>
        <v>4.2439999999999999E-2</v>
      </c>
      <c r="AC39" s="17">
        <f>Austria!I149</f>
        <v>0.29152</v>
      </c>
      <c r="AD39" s="17">
        <f>Belgium!C148</f>
        <v>0.31058000000000002</v>
      </c>
      <c r="AE39" s="17">
        <f>Belgium!D148</f>
        <v>5.9110000000000003E-2</v>
      </c>
      <c r="AF39" s="17">
        <f>Belgium!E148</f>
        <v>0.19395000000000001</v>
      </c>
      <c r="AG39" s="17">
        <f>Belgium!F148</f>
        <v>4.727E-2</v>
      </c>
      <c r="AH39" s="17">
        <f>Belgium!G148</f>
        <v>9.5579999999999998E-2</v>
      </c>
      <c r="AI39" s="17">
        <f>Belgium!H148</f>
        <v>6.5189999999999998E-2</v>
      </c>
      <c r="AJ39" s="17">
        <f>Belgium!I148</f>
        <v>0.22831999999999997</v>
      </c>
      <c r="AK39" s="17">
        <f>Brazil!C102</f>
        <v>0.22534999999999999</v>
      </c>
      <c r="AL39" s="17">
        <f>Brazil!D102</f>
        <v>0.22770000000000001</v>
      </c>
      <c r="AM39" s="17">
        <f>Brazil!E102</f>
        <v>0.10886999999999999</v>
      </c>
      <c r="AN39" s="17">
        <f>Brazil!F102</f>
        <v>4.786E-2</v>
      </c>
      <c r="AO39" s="17">
        <f>Brazil!G102</f>
        <v>0.14768000000000001</v>
      </c>
      <c r="AP39" s="17">
        <f>Brazil!H102</f>
        <v>0.13982</v>
      </c>
      <c r="AQ39" s="17">
        <f>Brazil!I102</f>
        <v>0.10272000000000003</v>
      </c>
      <c r="AR39" s="17">
        <f>China!C62</f>
        <v>0.19011</v>
      </c>
      <c r="AS39" s="17">
        <f>China!D62</f>
        <v>0.1011</v>
      </c>
      <c r="AT39" s="17">
        <f>China!E62</f>
        <v>3.8399999999999997E-2</v>
      </c>
      <c r="AU39" s="17">
        <f>China!F62</f>
        <v>0.22394</v>
      </c>
      <c r="AV39" s="17">
        <f>China!G62</f>
        <v>0.28621999999999997</v>
      </c>
      <c r="AW39" s="17">
        <f>China!H62</f>
        <v>8.3739999999999995E-2</v>
      </c>
      <c r="AX39" s="17">
        <f>China!I62</f>
        <v>7.6489999999999947E-2</v>
      </c>
      <c r="AY39" s="17">
        <f>France!C81</f>
        <v>0.13006000000000001</v>
      </c>
      <c r="AZ39" s="17">
        <f>France!D81</f>
        <v>0.34744000000000003</v>
      </c>
      <c r="BA39" s="17">
        <f>France!E81</f>
        <v>8.8590000000000002E-2</v>
      </c>
      <c r="BB39" s="17">
        <f>France!F81</f>
        <v>2.7789999999999999E-2</v>
      </c>
      <c r="BC39" s="17">
        <f>France!G81</f>
        <v>0.17276</v>
      </c>
      <c r="BD39" s="17">
        <f>France!H81</f>
        <v>4.1540000000000001E-2</v>
      </c>
      <c r="BE39" s="17">
        <f>France!I81</f>
        <v>0.19181999999999999</v>
      </c>
      <c r="BF39" s="17">
        <f>Germany!C95</f>
        <v>0.15309</v>
      </c>
      <c r="BG39" s="17">
        <f>Germany!D95</f>
        <v>0.35294999999999999</v>
      </c>
      <c r="BH39" s="17">
        <f>Germany!E95</f>
        <v>0.10309</v>
      </c>
      <c r="BI39" s="17">
        <f>Germany!F95</f>
        <v>8.1540000000000001E-2</v>
      </c>
      <c r="BJ39" s="17">
        <f>Germany!G95</f>
        <v>5.8650000000000001E-2</v>
      </c>
      <c r="BK39" s="17">
        <f>Germany!H95</f>
        <v>6.0740000000000002E-2</v>
      </c>
      <c r="BL39" s="17">
        <f>Germany!I95</f>
        <v>0.18994</v>
      </c>
      <c r="BM39" s="17">
        <f>India!C104</f>
        <v>4.7270000000000006E-2</v>
      </c>
      <c r="BN39" s="17">
        <f>India!D104</f>
        <v>0.17309000000000002</v>
      </c>
      <c r="BO39" s="17">
        <f>India!E104</f>
        <v>7.6409999999999978E-2</v>
      </c>
      <c r="BP39" s="17">
        <f>India!F104</f>
        <v>0</v>
      </c>
      <c r="BQ39" s="17">
        <f>India!G104</f>
        <v>0.40083000000000008</v>
      </c>
      <c r="BR39" s="17">
        <f>India!H104</f>
        <v>0.25075999999999993</v>
      </c>
      <c r="BS39" s="17">
        <f>India!I104</f>
        <v>5.1640000000000019E-2</v>
      </c>
      <c r="BT39" s="17">
        <f>Italy!C68</f>
        <v>0.24565999999999999</v>
      </c>
      <c r="BU39" s="17">
        <f>Italy!D68</f>
        <v>0.29402000000000006</v>
      </c>
      <c r="BV39" s="17">
        <f>Italy!E68</f>
        <v>0.10447999999999993</v>
      </c>
      <c r="BW39" s="17">
        <f>Italy!F68</f>
        <v>9.8340000000000038E-2</v>
      </c>
      <c r="BX39" s="17">
        <f>Italy!G68</f>
        <v>7.4569999999999942E-2</v>
      </c>
      <c r="BY39" s="17">
        <f>Italy!H68</f>
        <v>9.8270000000000121E-2</v>
      </c>
      <c r="BZ39" s="17">
        <f>Italy!I68</f>
        <v>8.4659999999999958E-2</v>
      </c>
      <c r="CA39" s="17">
        <f>Japan!C64</f>
        <v>0.29321000000000003</v>
      </c>
      <c r="CB39" s="17">
        <f>Japan!D64</f>
        <v>0.28927999999999998</v>
      </c>
      <c r="CC39" s="17">
        <f>Japan!E64</f>
        <v>9.112000000000002E-2</v>
      </c>
      <c r="CD39" s="17">
        <f>Japan!F64</f>
        <v>6.0249999999999915E-2</v>
      </c>
      <c r="CE39" s="17">
        <f>Japan!G64</f>
        <v>8.3440000000000084E-2</v>
      </c>
      <c r="CF39" s="17">
        <f>Japan!H64</f>
        <v>1.2659999999999911E-2</v>
      </c>
      <c r="CG39" s="17">
        <f>Japan!I64</f>
        <v>0.17004000000000008</v>
      </c>
      <c r="CH39" s="52">
        <f>Netherlands!C104</f>
        <v>0.47784999999999994</v>
      </c>
      <c r="CI39" s="52">
        <f>Netherlands!D104</f>
        <v>6.5630000000000022E-2</v>
      </c>
      <c r="CJ39" s="52">
        <f>Netherlands!E104</f>
        <v>2.5060000000000002E-2</v>
      </c>
      <c r="CK39" s="52">
        <f>Netherlands!F104</f>
        <v>2.6769999999999995E-2</v>
      </c>
      <c r="CL39" s="52">
        <f>Netherlands!G104</f>
        <v>1.7409999999999995E-2</v>
      </c>
      <c r="CM39" s="52">
        <f>Netherlands!H104</f>
        <v>3.9510000000000003E-2</v>
      </c>
      <c r="CN39" s="52">
        <f>Netherlands!I104</f>
        <v>0.34777000000000002</v>
      </c>
      <c r="CO39" s="19">
        <f>Norway!C103</f>
        <v>0.18260999999999999</v>
      </c>
      <c r="CP39" s="52">
        <f>Norway!D103</f>
        <v>4.8840000000000001E-2</v>
      </c>
      <c r="CQ39" s="52">
        <f>Norway!E103</f>
        <v>0.15507000000000001</v>
      </c>
      <c r="CR39" s="52">
        <f>Norway!F103</f>
        <v>1.3590000000000017E-2</v>
      </c>
      <c r="CS39" s="52">
        <f>Norway!G103</f>
        <v>0.40332999999999991</v>
      </c>
      <c r="CT39" s="52">
        <f>Norway!H103</f>
        <v>3.4060000000000062E-2</v>
      </c>
      <c r="CU39" s="52">
        <f>Norway!I103</f>
        <v>0.16249999999999998</v>
      </c>
      <c r="CV39" s="17">
        <f>Russia!C61</f>
        <v>2.6589999999999999E-2</v>
      </c>
      <c r="CW39" s="17">
        <f>Russia!D61</f>
        <v>0.20708000000000001</v>
      </c>
      <c r="CX39" s="17">
        <f>Russia!E61</f>
        <v>7.3230000000000003E-2</v>
      </c>
      <c r="CY39" s="17">
        <f>Russia!F61</f>
        <v>0.16647999999999999</v>
      </c>
      <c r="CZ39" s="17">
        <f>Russia!G61</f>
        <v>0.19042999999999999</v>
      </c>
      <c r="DA39" s="17">
        <f>Russia!H61</f>
        <v>0.11259000000000001</v>
      </c>
      <c r="DB39" s="17">
        <f>Russia!I61</f>
        <v>0.22360000000000002</v>
      </c>
      <c r="DC39" s="17">
        <f>'South Africa'!C84</f>
        <v>0.21481000000000003</v>
      </c>
      <c r="DD39" s="17">
        <f>'South Africa'!D84</f>
        <v>0.10056999999999999</v>
      </c>
      <c r="DE39" s="17">
        <f>'South Africa'!E84</f>
        <v>0.15444999999999998</v>
      </c>
      <c r="DF39" s="17">
        <f>'South Africa'!F84</f>
        <v>0.21307000000000009</v>
      </c>
      <c r="DG39" s="17">
        <f>'South Africa'!G84</f>
        <v>0.23122999999999991</v>
      </c>
      <c r="DH39" s="17">
        <f>'South Africa'!H84</f>
        <v>3.2040000000000075E-2</v>
      </c>
      <c r="DI39" s="17">
        <f>'South Africa'!I84</f>
        <v>5.3829999999999933E-2</v>
      </c>
      <c r="DJ39" s="17">
        <f>Spain!C54</f>
        <v>0.31344</v>
      </c>
      <c r="DK39" s="17">
        <f>Spain!D54</f>
        <v>0.10841000000000001</v>
      </c>
      <c r="DL39" s="17">
        <f>Spain!E54</f>
        <v>0.17934999999999995</v>
      </c>
      <c r="DM39" s="17">
        <f>Spain!F54</f>
        <v>2.1300000000000027E-2</v>
      </c>
      <c r="DN39" s="17">
        <f>Spain!G54</f>
        <v>0.14536000000000002</v>
      </c>
      <c r="DO39" s="17">
        <f>Spain!H54</f>
        <v>0.18272000000000005</v>
      </c>
      <c r="DP39" s="17">
        <f>Spain!I54</f>
        <v>4.9419999999999908E-2</v>
      </c>
      <c r="DQ39" s="17">
        <f>Switzerland!C71</f>
        <v>0.23365</v>
      </c>
      <c r="DR39" s="17">
        <f>Switzerland!D71</f>
        <v>6.8850000000000022E-2</v>
      </c>
      <c r="DS39" s="17">
        <f>Switzerland!E71</f>
        <v>0.16595999999999997</v>
      </c>
      <c r="DT39" s="17">
        <f>Switzerland!F71</f>
        <v>0.16600000000000001</v>
      </c>
      <c r="DU39" s="17">
        <f>Switzerland!G71</f>
        <v>0.15242000000000006</v>
      </c>
      <c r="DV39" s="17">
        <f>Switzerland!H71</f>
        <v>3.1029999999999943E-2</v>
      </c>
      <c r="DW39" s="17">
        <f>Switzerland!I71</f>
        <v>0.18209000000000009</v>
      </c>
      <c r="DX39" s="17">
        <f>U.K.!C70</f>
        <v>0.20225000000000001</v>
      </c>
      <c r="DY39" s="17">
        <f>U.K.!D70</f>
        <v>0.13829999999999998</v>
      </c>
      <c r="DZ39" s="17">
        <f>U.K.!E70</f>
        <v>0.15490000000000001</v>
      </c>
      <c r="EA39" s="17">
        <f>U.K.!F70</f>
        <v>8.3249999999999963E-2</v>
      </c>
      <c r="EB39" s="17">
        <f>U.K.!G70</f>
        <v>8.9660000000000017E-2</v>
      </c>
      <c r="EC39" s="17">
        <f>U.K.!H70</f>
        <v>0.27313000000000004</v>
      </c>
      <c r="ED39" s="17">
        <f>U.K.!I70</f>
        <v>5.8509999999999951E-2</v>
      </c>
      <c r="EE39" s="17">
        <f>U.S.!C89</f>
        <v>0.21382999999999999</v>
      </c>
      <c r="EF39" s="17">
        <f>U.S.!D89</f>
        <v>0.21454000000000004</v>
      </c>
      <c r="EG39" s="17">
        <f>U.S.!E89</f>
        <v>0.29863000000000001</v>
      </c>
      <c r="EH39" s="17">
        <f>U.S.!F89</f>
        <v>5.2629999999999913E-2</v>
      </c>
      <c r="EI39" s="17">
        <f>U.S.!G89</f>
        <v>9.9070000000000102E-2</v>
      </c>
      <c r="EJ39" s="17">
        <f>U.S.!H89</f>
        <v>8.4909999999999999E-2</v>
      </c>
      <c r="EK39" s="17">
        <f>U.S.!I89</f>
        <v>3.6389999999999922E-2</v>
      </c>
    </row>
    <row r="40" spans="1:141">
      <c r="A40">
        <f>World!B105</f>
        <v>1987</v>
      </c>
      <c r="B40" s="17">
        <f>World!C105</f>
        <v>0.12214999999999998</v>
      </c>
      <c r="C40" s="17">
        <f>World!D105</f>
        <v>7.5219999999999995E-2</v>
      </c>
      <c r="D40" s="17">
        <f>World!E105</f>
        <v>0.12658</v>
      </c>
      <c r="E40" s="17">
        <f>World!F105</f>
        <v>9.0899999999999995E-2</v>
      </c>
      <c r="F40" s="17">
        <f>World!G105</f>
        <v>0.15851999999999999</v>
      </c>
      <c r="G40" s="17">
        <f>World!H105</f>
        <v>0.24087</v>
      </c>
      <c r="H40" s="17">
        <f>World!I105</f>
        <v>0.18576000000000001</v>
      </c>
      <c r="W40" s="17">
        <f>Austria!C150</f>
        <v>0.17097000000000001</v>
      </c>
      <c r="X40" s="17">
        <f>Austria!D150</f>
        <v>0.22785</v>
      </c>
      <c r="Y40" s="17">
        <f>Austria!E150</f>
        <v>0.10246</v>
      </c>
      <c r="Z40" s="17">
        <f>Austria!F150</f>
        <v>6.6570000000000004E-2</v>
      </c>
      <c r="AA40" s="17">
        <f>Austria!G150</f>
        <v>0.11863</v>
      </c>
      <c r="AB40" s="17">
        <f>Austria!H150</f>
        <v>3.0630000000000001E-2</v>
      </c>
      <c r="AC40" s="17">
        <f>Austria!I150</f>
        <v>0.28288999999999997</v>
      </c>
      <c r="AD40" s="17">
        <f>Belgium!C149</f>
        <v>0.29020000000000001</v>
      </c>
      <c r="AE40" s="17">
        <f>Belgium!D149</f>
        <v>5.3289999999999997E-2</v>
      </c>
      <c r="AF40" s="17">
        <f>Belgium!E149</f>
        <v>0.19685</v>
      </c>
      <c r="AG40" s="17">
        <f>Belgium!F149</f>
        <v>5.602E-2</v>
      </c>
      <c r="AH40" s="17">
        <f>Belgium!G149</f>
        <v>8.6840000000000001E-2</v>
      </c>
      <c r="AI40" s="17">
        <f>Belgium!H149</f>
        <v>4.3209999999999998E-2</v>
      </c>
      <c r="AJ40" s="17">
        <f>Belgium!I149</f>
        <v>0.27359</v>
      </c>
      <c r="AK40" s="17">
        <f>Brazil!C103</f>
        <v>0.22164</v>
      </c>
      <c r="AL40" s="17">
        <f>Brazil!D103</f>
        <v>0.23527000000000001</v>
      </c>
      <c r="AM40" s="17">
        <f>Brazil!E103</f>
        <v>0.11273</v>
      </c>
      <c r="AN40" s="17">
        <f>Brazil!F103</f>
        <v>4.9869999999999998E-2</v>
      </c>
      <c r="AO40" s="17">
        <f>Brazil!G103</f>
        <v>0.13457</v>
      </c>
      <c r="AP40" s="17">
        <f>Brazil!H103</f>
        <v>0.13875000000000001</v>
      </c>
      <c r="AQ40" s="17">
        <f>Brazil!I103</f>
        <v>0.10716999999999999</v>
      </c>
      <c r="AR40" s="17">
        <f>China!C63</f>
        <v>0.19839000000000001</v>
      </c>
      <c r="AS40" s="17">
        <f>China!D63</f>
        <v>0.10242</v>
      </c>
      <c r="AT40" s="17">
        <f>China!E63</f>
        <v>4.9660000000000003E-2</v>
      </c>
      <c r="AU40" s="17">
        <f>China!F63</f>
        <v>0.20327999999999999</v>
      </c>
      <c r="AV40" s="17">
        <f>China!G63</f>
        <v>0.27232000000000001</v>
      </c>
      <c r="AW40" s="17">
        <f>China!H63</f>
        <v>9.307E-2</v>
      </c>
      <c r="AX40" s="17">
        <f>China!I63</f>
        <v>8.0860000000000043E-2</v>
      </c>
      <c r="AY40" s="17">
        <f>France!C82</f>
        <v>0.13624</v>
      </c>
      <c r="AZ40" s="17">
        <f>France!D82</f>
        <v>0.36551</v>
      </c>
      <c r="BA40" s="17">
        <f>France!E82</f>
        <v>8.0390000000000003E-2</v>
      </c>
      <c r="BB40" s="17">
        <f>France!F82</f>
        <v>4.0739999999999998E-2</v>
      </c>
      <c r="BC40" s="17">
        <f>France!G82</f>
        <v>0.16309000000000001</v>
      </c>
      <c r="BD40" s="17">
        <f>France!H82</f>
        <v>5.4100000000000002E-2</v>
      </c>
      <c r="BE40" s="17">
        <f>France!I82</f>
        <v>0.15993000000000002</v>
      </c>
      <c r="BF40" s="17">
        <f>Germany!C96</f>
        <v>0.16148999999999999</v>
      </c>
      <c r="BG40" s="17">
        <f>Germany!D96</f>
        <v>0.36659000000000003</v>
      </c>
      <c r="BH40" s="17">
        <f>Germany!E96</f>
        <v>9.5740000000000006E-2</v>
      </c>
      <c r="BI40" s="17">
        <f>Germany!F96</f>
        <v>8.3830000000000002E-2</v>
      </c>
      <c r="BJ40" s="17">
        <f>Germany!G96</f>
        <v>5.6779999999999997E-2</v>
      </c>
      <c r="BK40" s="17">
        <f>Germany!H96</f>
        <v>5.5919999999999997E-2</v>
      </c>
      <c r="BL40" s="17">
        <f>Germany!I96</f>
        <v>0.17964999999999998</v>
      </c>
      <c r="BM40" s="17">
        <f>India!C105</f>
        <v>5.33E-2</v>
      </c>
      <c r="BN40" s="17">
        <f>India!D105</f>
        <v>0.17116000000000001</v>
      </c>
      <c r="BO40" s="17">
        <f>India!E105</f>
        <v>8.197999999999997E-2</v>
      </c>
      <c r="BP40" s="17">
        <f>India!F105</f>
        <v>0</v>
      </c>
      <c r="BQ40" s="17">
        <f>India!G105</f>
        <v>0.40161000000000008</v>
      </c>
      <c r="BR40" s="17">
        <f>India!H105</f>
        <v>0.23446999999999987</v>
      </c>
      <c r="BS40" s="17">
        <f>India!I105</f>
        <v>5.7480000000000087E-2</v>
      </c>
      <c r="BT40" s="17">
        <f>Italy!C69</f>
        <v>0.25578000000000001</v>
      </c>
      <c r="BU40" s="17">
        <f>Italy!D69</f>
        <v>0.29980999999999997</v>
      </c>
      <c r="BV40" s="17">
        <f>Italy!E69</f>
        <v>0.10376000000000005</v>
      </c>
      <c r="BW40" s="17">
        <f>Italy!F69</f>
        <v>9.6779999999999977E-2</v>
      </c>
      <c r="BX40" s="17">
        <f>Italy!G69</f>
        <v>7.2279999999999942E-2</v>
      </c>
      <c r="BY40" s="17">
        <f>Italy!H69</f>
        <v>9.5440000000000108E-2</v>
      </c>
      <c r="BZ40" s="17">
        <f>Italy!I69</f>
        <v>7.614999999999994E-2</v>
      </c>
      <c r="CA40" s="17">
        <f>Japan!C65</f>
        <v>0.28850999999999999</v>
      </c>
      <c r="CB40" s="17">
        <f>Japan!D65</f>
        <v>0.29521999999999998</v>
      </c>
      <c r="CC40" s="17">
        <f>Japan!E65</f>
        <v>9.4750000000000015E-2</v>
      </c>
      <c r="CD40" s="17">
        <f>Japan!F65</f>
        <v>5.9609999999999982E-2</v>
      </c>
      <c r="CE40" s="17">
        <f>Japan!G65</f>
        <v>7.9560000000000033E-2</v>
      </c>
      <c r="CF40" s="17">
        <f>Japan!H65</f>
        <v>1.1959999999999979E-2</v>
      </c>
      <c r="CG40" s="17">
        <f>Japan!I65</f>
        <v>0.17039000000000004</v>
      </c>
      <c r="CH40" s="52">
        <f>Netherlands!C105</f>
        <v>0.50817000000000001</v>
      </c>
      <c r="CI40" s="52">
        <f>Netherlands!D105</f>
        <v>5.9110000000000017E-2</v>
      </c>
      <c r="CJ40" s="52">
        <f>Netherlands!E105</f>
        <v>3.1550000000000009E-2</v>
      </c>
      <c r="CK40" s="52">
        <f>Netherlands!F105</f>
        <v>1.1869999999999976E-2</v>
      </c>
      <c r="CL40" s="52">
        <f>Netherlands!G105</f>
        <v>9.039999999999963E-3</v>
      </c>
      <c r="CM40" s="52">
        <f>Netherlands!H105</f>
        <v>3.0420000000000086E-2</v>
      </c>
      <c r="CN40" s="52">
        <f>Netherlands!I105</f>
        <v>0.34983999999999993</v>
      </c>
      <c r="CO40" s="19">
        <f>Norway!C104</f>
        <v>0.14468</v>
      </c>
      <c r="CP40" s="52">
        <f>Norway!D104</f>
        <v>0.18851999999999999</v>
      </c>
      <c r="CQ40" s="52">
        <f>Norway!E104</f>
        <v>7.9179999999999987E-2</v>
      </c>
      <c r="CR40" s="52">
        <f>Norway!F104</f>
        <v>2.8689999999999997E-2</v>
      </c>
      <c r="CS40" s="52">
        <f>Norway!G104</f>
        <v>0.31629999999999997</v>
      </c>
      <c r="CT40" s="52">
        <f>Norway!H104</f>
        <v>3.9830000000000039E-2</v>
      </c>
      <c r="CU40" s="52">
        <f>Norway!I104</f>
        <v>0.20279999999999998</v>
      </c>
      <c r="CV40" s="17">
        <f>Russia!C62</f>
        <v>2.5910000000000002E-2</v>
      </c>
      <c r="CW40" s="17">
        <f>Russia!D62</f>
        <v>0.20776</v>
      </c>
      <c r="CX40" s="17">
        <f>Russia!E62</f>
        <v>7.5539999999999982E-2</v>
      </c>
      <c r="CY40" s="17">
        <f>Russia!F62</f>
        <v>0.16860999999999998</v>
      </c>
      <c r="CZ40" s="17">
        <f>Russia!G62</f>
        <v>0.19108000000000003</v>
      </c>
      <c r="DA40" s="17">
        <f>Russia!H62</f>
        <v>0.11310000000000002</v>
      </c>
      <c r="DB40" s="17">
        <f>Russia!I62</f>
        <v>0.21799999999999997</v>
      </c>
      <c r="DC40" s="17">
        <f>'South Africa'!C85</f>
        <v>0.22120999999999999</v>
      </c>
      <c r="DD40" s="17">
        <f>'South Africa'!D85</f>
        <v>0.10568999999999999</v>
      </c>
      <c r="DE40" s="17">
        <f>'South Africa'!E85</f>
        <v>0.15370000000000006</v>
      </c>
      <c r="DF40" s="17">
        <f>'South Africa'!F85</f>
        <v>0.20421999999999996</v>
      </c>
      <c r="DG40" s="17">
        <f>'South Africa'!G85</f>
        <v>0.22792000000000001</v>
      </c>
      <c r="DH40" s="17">
        <f>'South Africa'!H85</f>
        <v>3.0250000000000058E-2</v>
      </c>
      <c r="DI40" s="17">
        <f>'South Africa'!I85</f>
        <v>5.7009999999999894E-2</v>
      </c>
      <c r="DJ40" s="17">
        <f>Spain!C55</f>
        <v>0.30757000000000001</v>
      </c>
      <c r="DK40" s="17">
        <f>Spain!D55</f>
        <v>9.672E-2</v>
      </c>
      <c r="DL40" s="17">
        <f>Spain!E55</f>
        <v>0.19030000000000002</v>
      </c>
      <c r="DM40" s="17">
        <f>Spain!F55</f>
        <v>3.286999999999999E-2</v>
      </c>
      <c r="DN40" s="17">
        <f>Spain!G55</f>
        <v>0.12612000000000001</v>
      </c>
      <c r="DO40" s="17">
        <f>Spain!H55</f>
        <v>0.18211999999999989</v>
      </c>
      <c r="DP40" s="17">
        <f>Spain!I55</f>
        <v>6.4300000000000024E-2</v>
      </c>
      <c r="DQ40" s="17">
        <f>Switzerland!C72</f>
        <v>0.24385000000000001</v>
      </c>
      <c r="DR40" s="17">
        <f>Switzerland!D72</f>
        <v>6.7109999999999989E-2</v>
      </c>
      <c r="DS40" s="17">
        <f>Switzerland!E72</f>
        <v>0.16124999999999998</v>
      </c>
      <c r="DT40" s="17">
        <f>Switzerland!F72</f>
        <v>0.16605000000000003</v>
      </c>
      <c r="DU40" s="17">
        <f>Switzerland!G72</f>
        <v>0.15699000000000005</v>
      </c>
      <c r="DV40" s="17">
        <f>Switzerland!H72</f>
        <v>2.402000000000001E-2</v>
      </c>
      <c r="DW40" s="17">
        <f>Switzerland!I72</f>
        <v>0.18072999999999995</v>
      </c>
      <c r="DX40" s="17">
        <f>U.K.!C71</f>
        <v>0.20993999999999999</v>
      </c>
      <c r="DY40" s="17">
        <f>U.K.!D71</f>
        <v>0.14162</v>
      </c>
      <c r="DZ40" s="17">
        <f>U.K.!E71</f>
        <v>0.14675000000000005</v>
      </c>
      <c r="EA40" s="17">
        <f>U.K.!F71</f>
        <v>7.8369999999999967E-2</v>
      </c>
      <c r="EB40" s="17">
        <f>U.K.!G71</f>
        <v>9.2640000000000028E-2</v>
      </c>
      <c r="EC40" s="17">
        <f>U.K.!H71</f>
        <v>0.27850999999999998</v>
      </c>
      <c r="ED40" s="17">
        <f>U.K.!I71</f>
        <v>5.2169999999999939E-2</v>
      </c>
      <c r="EE40" s="17">
        <f>U.S.!C90</f>
        <v>0.20086999999999999</v>
      </c>
      <c r="EF40" s="17">
        <f>U.S.!D90</f>
        <v>0.22178999999999999</v>
      </c>
      <c r="EG40" s="17">
        <f>U.S.!E90</f>
        <v>0.30434000000000005</v>
      </c>
      <c r="EH40" s="17">
        <f>U.S.!F90</f>
        <v>5.4779999999999947E-2</v>
      </c>
      <c r="EI40" s="17">
        <f>U.S.!G90</f>
        <v>9.4819999999999988E-2</v>
      </c>
      <c r="EJ40" s="17">
        <f>U.S.!H90</f>
        <v>8.5370000000000057E-2</v>
      </c>
      <c r="EK40" s="17">
        <f>U.S.!I90</f>
        <v>3.8030000000000008E-2</v>
      </c>
    </row>
    <row r="41" spans="1:141">
      <c r="A41">
        <f>World!B106</f>
        <v>1988</v>
      </c>
      <c r="B41" s="17">
        <f>World!C106</f>
        <v>0.12599000000000005</v>
      </c>
      <c r="C41" s="17">
        <f>World!D106</f>
        <v>7.3300000000000004E-2</v>
      </c>
      <c r="D41" s="17">
        <f>World!E106</f>
        <v>0.12350999999999999</v>
      </c>
      <c r="E41" s="17">
        <f>World!F106</f>
        <v>8.974E-2</v>
      </c>
      <c r="F41" s="17">
        <f>World!G106</f>
        <v>0.15986</v>
      </c>
      <c r="G41" s="17">
        <f>World!H106</f>
        <v>0.24568000000000001</v>
      </c>
      <c r="H41" s="17">
        <f>World!I106</f>
        <v>0.18192</v>
      </c>
      <c r="W41" s="17">
        <f>Austria!C151</f>
        <v>0.19256999999999999</v>
      </c>
      <c r="X41" s="17">
        <f>Austria!D151</f>
        <v>0.21784000000000001</v>
      </c>
      <c r="Y41" s="17">
        <f>Austria!E151</f>
        <v>0.12565000000000001</v>
      </c>
      <c r="Z41" s="17">
        <f>Austria!F151</f>
        <v>6.2700000000000006E-2</v>
      </c>
      <c r="AA41" s="17">
        <f>Austria!G151</f>
        <v>0.12084</v>
      </c>
      <c r="AB41" s="17">
        <f>Austria!H151</f>
        <v>3.4599999999999999E-2</v>
      </c>
      <c r="AC41" s="17">
        <f>Austria!I151</f>
        <v>0.24580000000000002</v>
      </c>
      <c r="AD41" s="17">
        <f>Belgium!C150</f>
        <v>0.30046</v>
      </c>
      <c r="AE41" s="17">
        <f>Belgium!D150</f>
        <v>6.3600000000000004E-2</v>
      </c>
      <c r="AF41" s="17">
        <f>Belgium!E150</f>
        <v>0.21934999999999999</v>
      </c>
      <c r="AG41" s="17">
        <f>Belgium!F150</f>
        <v>2.742E-2</v>
      </c>
      <c r="AH41" s="17">
        <f>Belgium!G150</f>
        <v>9.7739999999999994E-2</v>
      </c>
      <c r="AI41" s="17">
        <f>Belgium!H150</f>
        <v>2.2200000000000001E-2</v>
      </c>
      <c r="AJ41" s="17">
        <f>Belgium!I150</f>
        <v>0.26922999999999997</v>
      </c>
      <c r="AK41" s="17">
        <f>Brazil!C104</f>
        <v>0.21793000000000001</v>
      </c>
      <c r="AL41" s="17">
        <f>Brazil!D104</f>
        <v>0.24285000000000001</v>
      </c>
      <c r="AM41" s="17">
        <f>Brazil!E104</f>
        <v>0.11658</v>
      </c>
      <c r="AN41" s="17">
        <f>Brazil!F104</f>
        <v>5.1889999999999999E-2</v>
      </c>
      <c r="AO41" s="17">
        <f>Brazil!G104</f>
        <v>0.12145</v>
      </c>
      <c r="AP41" s="17">
        <f>Brazil!H104</f>
        <v>0.13766999999999999</v>
      </c>
      <c r="AQ41" s="17">
        <f>Brazil!I104</f>
        <v>0.11163000000000001</v>
      </c>
      <c r="AR41" s="17">
        <f>China!C64</f>
        <v>0.20668</v>
      </c>
      <c r="AS41" s="17">
        <f>China!D64</f>
        <v>0.10372000000000001</v>
      </c>
      <c r="AT41" s="17">
        <f>China!E64</f>
        <v>6.0929999999999998E-2</v>
      </c>
      <c r="AU41" s="17">
        <f>China!F64</f>
        <v>0.18260999999999999</v>
      </c>
      <c r="AV41" s="17">
        <f>China!G64</f>
        <v>0.25841999999999998</v>
      </c>
      <c r="AW41" s="17">
        <f>China!H64</f>
        <v>0.10241</v>
      </c>
      <c r="AX41" s="17">
        <f>China!I64</f>
        <v>8.5230000000000028E-2</v>
      </c>
      <c r="AY41" s="17">
        <f>France!C83</f>
        <v>0.14243</v>
      </c>
      <c r="AZ41" s="17">
        <f>France!D83</f>
        <v>0.38357000000000002</v>
      </c>
      <c r="BA41" s="17">
        <f>France!E83</f>
        <v>7.22E-2</v>
      </c>
      <c r="BB41" s="17">
        <f>France!F83</f>
        <v>4.2220000000000001E-2</v>
      </c>
      <c r="BC41" s="17">
        <f>France!G83</f>
        <v>0.15920999999999999</v>
      </c>
      <c r="BD41" s="17">
        <f>France!H83</f>
        <v>4.7100000000000003E-2</v>
      </c>
      <c r="BE41" s="17">
        <f>France!I83</f>
        <v>0.15327000000000002</v>
      </c>
      <c r="BF41" s="17">
        <f>Germany!C97</f>
        <v>0.16988</v>
      </c>
      <c r="BG41" s="17">
        <f>Germany!D97</f>
        <v>0.37323000000000001</v>
      </c>
      <c r="BH41" s="17">
        <f>Germany!E97</f>
        <v>8.9319999999999997E-2</v>
      </c>
      <c r="BI41" s="17">
        <f>Germany!F97</f>
        <v>8.6489999999999997E-2</v>
      </c>
      <c r="BJ41" s="17">
        <f>Germany!G97</f>
        <v>4.7750000000000001E-2</v>
      </c>
      <c r="BK41" s="17">
        <f>Germany!H97</f>
        <v>5.4050000000000001E-2</v>
      </c>
      <c r="BL41" s="17">
        <f>Germany!I97</f>
        <v>0.17927999999999999</v>
      </c>
      <c r="BM41" s="17">
        <f>India!C106</f>
        <v>6.0690000000000001E-2</v>
      </c>
      <c r="BN41" s="17">
        <f>India!D106</f>
        <v>0.16787000000000002</v>
      </c>
      <c r="BO41" s="17">
        <f>India!E106</f>
        <v>8.7559999999999971E-2</v>
      </c>
      <c r="BP41" s="17">
        <f>India!F106</f>
        <v>0</v>
      </c>
      <c r="BQ41" s="17">
        <f>India!G106</f>
        <v>0.40238000000000002</v>
      </c>
      <c r="BR41" s="17">
        <f>India!H106</f>
        <v>0.21121000000000009</v>
      </c>
      <c r="BS41" s="17">
        <f>India!I106</f>
        <v>7.0289999999999964E-2</v>
      </c>
      <c r="BT41" s="17">
        <f>Italy!C70</f>
        <v>0.26544000000000001</v>
      </c>
      <c r="BU41" s="17">
        <f>Italy!D70</f>
        <v>0.29510000000000003</v>
      </c>
      <c r="BV41" s="17">
        <f>Italy!E70</f>
        <v>0.11200000000000003</v>
      </c>
      <c r="BW41" s="17">
        <f>Italy!F70</f>
        <v>8.9769999999999892E-2</v>
      </c>
      <c r="BX41" s="17">
        <f>Italy!G70</f>
        <v>7.0720000000000033E-2</v>
      </c>
      <c r="BY41" s="17">
        <f>Italy!H70</f>
        <v>9.9510000000000071E-2</v>
      </c>
      <c r="BZ41" s="17">
        <f>Italy!I70</f>
        <v>6.7459999999999964E-2</v>
      </c>
      <c r="CA41" s="17">
        <f>Japan!C66</f>
        <v>0.28381000000000001</v>
      </c>
      <c r="CB41" s="17">
        <f>Japan!D66</f>
        <v>0.30115000000000003</v>
      </c>
      <c r="CC41" s="17">
        <f>Japan!E66</f>
        <v>9.8389999999999922E-2</v>
      </c>
      <c r="CD41" s="17">
        <f>Japan!F66</f>
        <v>5.8970000000000057E-2</v>
      </c>
      <c r="CE41" s="17">
        <f>Japan!G66</f>
        <v>7.5679999999999983E-2</v>
      </c>
      <c r="CF41" s="17">
        <f>Japan!H66</f>
        <v>1.1270000000000096E-2</v>
      </c>
      <c r="CG41" s="17">
        <f>Japan!I66</f>
        <v>0.17072999999999994</v>
      </c>
      <c r="CH41" s="52">
        <f>Netherlands!C106</f>
        <v>0.53391</v>
      </c>
      <c r="CI41" s="52">
        <f>Netherlands!D106</f>
        <v>5.7180000000000036E-2</v>
      </c>
      <c r="CJ41" s="52">
        <f>Netherlands!E106</f>
        <v>3.0499999999999972E-2</v>
      </c>
      <c r="CK41" s="52">
        <f>Netherlands!F106</f>
        <v>2.536999999999999E-2</v>
      </c>
      <c r="CL41" s="52">
        <f>Netherlands!G106</f>
        <v>1.5649999999999976E-2</v>
      </c>
      <c r="CM41" s="52">
        <f>Netherlands!H106</f>
        <v>3.0190000000000054E-2</v>
      </c>
      <c r="CN41" s="52">
        <f>Netherlands!I106</f>
        <v>0.30720000000000003</v>
      </c>
      <c r="CO41" s="19">
        <f>Norway!C105</f>
        <v>9.6850000000000006E-2</v>
      </c>
      <c r="CP41" s="52">
        <f>Norway!D105</f>
        <v>0.20155999999999999</v>
      </c>
      <c r="CQ41" s="52">
        <f>Norway!E105</f>
        <v>6.4129999999999965E-2</v>
      </c>
      <c r="CR41" s="52">
        <f>Norway!F105</f>
        <v>2.0150000000000005E-2</v>
      </c>
      <c r="CS41" s="52">
        <f>Norway!G105</f>
        <v>0.32862000000000002</v>
      </c>
      <c r="CT41" s="52">
        <f>Norway!H105</f>
        <v>4.5579999999999926E-2</v>
      </c>
      <c r="CU41" s="52">
        <f>Norway!I105</f>
        <v>0.24311000000000005</v>
      </c>
      <c r="CV41" s="17">
        <f>Russia!C63</f>
        <v>2.5230000000000002E-2</v>
      </c>
      <c r="CW41" s="17">
        <f>Russia!D63</f>
        <v>0.20844000000000001</v>
      </c>
      <c r="CX41" s="17">
        <f>Russia!E63</f>
        <v>6.8799999999999986E-2</v>
      </c>
      <c r="CY41" s="17">
        <f>Russia!F63</f>
        <v>0.17860999999999996</v>
      </c>
      <c r="CZ41" s="17">
        <f>Russia!G63</f>
        <v>0.19291000000000003</v>
      </c>
      <c r="DA41" s="17">
        <f>Russia!H63</f>
        <v>0.11361999999999994</v>
      </c>
      <c r="DB41" s="17">
        <f>Russia!I63</f>
        <v>0.21239000000000008</v>
      </c>
      <c r="DC41" s="17">
        <f>'South Africa'!C86</f>
        <v>0.22760000000000002</v>
      </c>
      <c r="DD41" s="17">
        <f>'South Africa'!D86</f>
        <v>0.11080999999999999</v>
      </c>
      <c r="DE41" s="17">
        <f>'South Africa'!E86</f>
        <v>0.15295999999999998</v>
      </c>
      <c r="DF41" s="17">
        <f>'South Africa'!F86</f>
        <v>0.19537000000000007</v>
      </c>
      <c r="DG41" s="17">
        <f>'South Africa'!G86</f>
        <v>0.2246199999999999</v>
      </c>
      <c r="DH41" s="17">
        <f>'South Africa'!H86</f>
        <v>2.8460000000000037E-2</v>
      </c>
      <c r="DI41" s="17">
        <f>'South Africa'!I86</f>
        <v>6.0180000000000011E-2</v>
      </c>
      <c r="DJ41" s="17">
        <f>Spain!C56</f>
        <v>0.32377</v>
      </c>
      <c r="DK41" s="17">
        <f>Spain!D56</f>
        <v>0.10774999999999998</v>
      </c>
      <c r="DL41" s="17">
        <f>Spain!E56</f>
        <v>0.17116999999999996</v>
      </c>
      <c r="DM41" s="17">
        <f>Spain!F56</f>
        <v>3.7850000000000036E-2</v>
      </c>
      <c r="DN41" s="17">
        <f>Spain!G56</f>
        <v>0.11825000000000002</v>
      </c>
      <c r="DO41" s="17">
        <f>Spain!H56</f>
        <v>0.16555999999999998</v>
      </c>
      <c r="DP41" s="17">
        <f>Spain!I56</f>
        <v>7.5649999999999995E-2</v>
      </c>
      <c r="DQ41" s="17">
        <f>Switzerland!C73</f>
        <v>0.25373000000000001</v>
      </c>
      <c r="DR41" s="17">
        <f>Switzerland!D73</f>
        <v>7.1639999999999981E-2</v>
      </c>
      <c r="DS41" s="17">
        <f>Switzerland!E73</f>
        <v>0.16299</v>
      </c>
      <c r="DT41" s="17">
        <f>Switzerland!F73</f>
        <v>0.16835999999999998</v>
      </c>
      <c r="DU41" s="17">
        <f>Switzerland!G73</f>
        <v>0.16119</v>
      </c>
      <c r="DV41" s="17">
        <f>Switzerland!H73</f>
        <v>2.6869999999999977E-2</v>
      </c>
      <c r="DW41" s="17">
        <f>Switzerland!I73</f>
        <v>0.15522000000000002</v>
      </c>
      <c r="DX41" s="17">
        <f>U.K.!C72</f>
        <v>0.21711</v>
      </c>
      <c r="DY41" s="17">
        <f>U.K.!D72</f>
        <v>0.15048999999999998</v>
      </c>
      <c r="DZ41" s="17">
        <f>U.K.!E72</f>
        <v>0.14176000000000002</v>
      </c>
      <c r="EA41" s="17">
        <f>U.K.!F72</f>
        <v>8.14E-2</v>
      </c>
      <c r="EB41" s="17">
        <f>U.K.!G72</f>
        <v>8.3950000000000025E-2</v>
      </c>
      <c r="EC41" s="17">
        <f>U.K.!H72</f>
        <v>0.27947999999999995</v>
      </c>
      <c r="ED41" s="17">
        <f>U.K.!I72</f>
        <v>4.5810000000000017E-2</v>
      </c>
      <c r="EE41" s="17">
        <f>U.S.!C91</f>
        <v>0.18991</v>
      </c>
      <c r="EF41" s="17">
        <f>U.S.!D91</f>
        <v>0.22228000000000001</v>
      </c>
      <c r="EG41" s="17">
        <f>U.S.!E91</f>
        <v>0.30413000000000001</v>
      </c>
      <c r="EH41" s="17">
        <f>U.S.!F91</f>
        <v>5.9230000000000019E-2</v>
      </c>
      <c r="EI41" s="17">
        <f>U.S.!G91</f>
        <v>0.10117999999999995</v>
      </c>
      <c r="EJ41" s="17">
        <f>U.S.!H91</f>
        <v>8.5249999999999909E-2</v>
      </c>
      <c r="EK41" s="17">
        <f>U.S.!I91</f>
        <v>3.8020000000000054E-2</v>
      </c>
    </row>
    <row r="42" spans="1:141">
      <c r="A42">
        <f>World!B107</f>
        <v>1989</v>
      </c>
      <c r="B42" s="17">
        <f>World!C107</f>
        <v>0.12575999999999998</v>
      </c>
      <c r="C42" s="17">
        <f>World!D107</f>
        <v>7.5450000000000003E-2</v>
      </c>
      <c r="D42" s="17">
        <f>World!E107</f>
        <v>0.12374</v>
      </c>
      <c r="E42" s="17">
        <f>World!F107</f>
        <v>8.8400000000000006E-2</v>
      </c>
      <c r="F42" s="17">
        <f>World!G107</f>
        <v>0.16397999999999999</v>
      </c>
      <c r="G42" s="17">
        <f>World!H107</f>
        <v>0.24459</v>
      </c>
      <c r="H42" s="17">
        <f>World!I107</f>
        <v>0.17807999999999999</v>
      </c>
      <c r="W42" s="17">
        <f>Austria!C152</f>
        <v>0.20746999999999999</v>
      </c>
      <c r="X42" s="17">
        <f>Austria!D152</f>
        <v>0.21453</v>
      </c>
      <c r="Y42" s="17">
        <f>Austria!E152</f>
        <v>0.12637000000000001</v>
      </c>
      <c r="Z42" s="17">
        <f>Austria!F152</f>
        <v>7.7130000000000004E-2</v>
      </c>
      <c r="AA42" s="17">
        <f>Austria!G152</f>
        <v>0.12171</v>
      </c>
      <c r="AB42" s="17">
        <f>Austria!H152</f>
        <v>2.6020000000000001E-2</v>
      </c>
      <c r="AC42" s="17">
        <f>Austria!I152</f>
        <v>0.22677000000000003</v>
      </c>
      <c r="AD42" s="17">
        <f>Belgium!C151</f>
        <v>0.32356000000000001</v>
      </c>
      <c r="AE42" s="17">
        <f>Belgium!D151</f>
        <v>3.6560000000000002E-2</v>
      </c>
      <c r="AF42" s="17">
        <f>Belgium!E151</f>
        <v>0.24709</v>
      </c>
      <c r="AG42" s="17">
        <f>Belgium!F151</f>
        <v>4.147E-2</v>
      </c>
      <c r="AH42" s="17">
        <f>Belgium!G151</f>
        <v>8.7840000000000001E-2</v>
      </c>
      <c r="AI42" s="17">
        <f>Belgium!H151</f>
        <v>2.402E-2</v>
      </c>
      <c r="AJ42" s="17">
        <f>Belgium!I151</f>
        <v>0.23946000000000001</v>
      </c>
      <c r="AK42" s="17">
        <f>Brazil!C105</f>
        <v>0.21423</v>
      </c>
      <c r="AL42" s="17">
        <f>Brazil!D105</f>
        <v>0.25041000000000002</v>
      </c>
      <c r="AM42" s="17">
        <f>Brazil!E105</f>
        <v>0.12045</v>
      </c>
      <c r="AN42" s="17">
        <f>Brazil!F105</f>
        <v>5.389E-2</v>
      </c>
      <c r="AO42" s="17">
        <f>Brazil!G105</f>
        <v>0.10834000000000001</v>
      </c>
      <c r="AP42" s="17">
        <f>Brazil!H105</f>
        <v>0.1366</v>
      </c>
      <c r="AQ42" s="17">
        <f>Brazil!I105</f>
        <v>0.11607999999999996</v>
      </c>
      <c r="AR42" s="17">
        <f>China!C65</f>
        <v>0.21496999999999999</v>
      </c>
      <c r="AS42" s="17">
        <f>China!D65</f>
        <v>0.10502</v>
      </c>
      <c r="AT42" s="17">
        <f>China!E65</f>
        <v>7.22E-2</v>
      </c>
      <c r="AU42" s="17">
        <f>China!F65</f>
        <v>0.16195000000000001</v>
      </c>
      <c r="AV42" s="17">
        <f>China!G65</f>
        <v>0.24451999999999999</v>
      </c>
      <c r="AW42" s="17">
        <f>China!H65</f>
        <v>0.11175</v>
      </c>
      <c r="AX42" s="17">
        <f>China!I65</f>
        <v>8.9589999999999947E-2</v>
      </c>
      <c r="AY42" s="17">
        <f>France!C84</f>
        <v>0.14862</v>
      </c>
      <c r="AZ42" s="17">
        <f>France!D84</f>
        <v>0.40162999999999999</v>
      </c>
      <c r="BA42" s="17">
        <f>France!E84</f>
        <v>6.4009999999999997E-2</v>
      </c>
      <c r="BB42" s="17">
        <f>France!F84</f>
        <v>3.4860000000000002E-2</v>
      </c>
      <c r="BC42" s="17">
        <f>France!G84</f>
        <v>0.15978000000000001</v>
      </c>
      <c r="BD42" s="17">
        <f>France!H84</f>
        <v>4.981E-2</v>
      </c>
      <c r="BE42" s="17">
        <f>France!I84</f>
        <v>0.14129000000000003</v>
      </c>
      <c r="BF42" s="17">
        <f>Germany!C98</f>
        <v>0.17316000000000001</v>
      </c>
      <c r="BG42" s="17">
        <f>Germany!D98</f>
        <v>0.36155999999999999</v>
      </c>
      <c r="BH42" s="17">
        <f>Germany!E98</f>
        <v>8.5959999999999995E-2</v>
      </c>
      <c r="BI42" s="17">
        <f>Germany!F98</f>
        <v>9.0399999999999994E-2</v>
      </c>
      <c r="BJ42" s="17">
        <f>Germany!G98</f>
        <v>4.9709999999999997E-2</v>
      </c>
      <c r="BK42" s="17">
        <f>Germany!H98</f>
        <v>5.4050000000000001E-2</v>
      </c>
      <c r="BL42" s="17">
        <f>Germany!I98</f>
        <v>0.18515999999999999</v>
      </c>
      <c r="BM42" s="17">
        <f>India!C107</f>
        <v>6.8080000000000002E-2</v>
      </c>
      <c r="BN42" s="17">
        <f>India!D107</f>
        <v>0.16456999999999999</v>
      </c>
      <c r="BO42" s="17">
        <f>India!E107</f>
        <v>9.3140000000000001E-2</v>
      </c>
      <c r="BP42" s="17">
        <f>India!F107</f>
        <v>0</v>
      </c>
      <c r="BQ42" s="17">
        <f>India!G107</f>
        <v>0.40315999999999996</v>
      </c>
      <c r="BR42" s="17">
        <f>India!H107</f>
        <v>0.18795000000000001</v>
      </c>
      <c r="BS42" s="17">
        <f>India!I107</f>
        <v>8.3100000000000063E-2</v>
      </c>
      <c r="BT42" s="17">
        <f>Italy!C71</f>
        <v>0.26776</v>
      </c>
      <c r="BU42" s="17">
        <f>Italy!D71</f>
        <v>0.29619000000000001</v>
      </c>
      <c r="BV42" s="17">
        <f>Italy!E71</f>
        <v>0.11345999999999996</v>
      </c>
      <c r="BW42" s="17">
        <f>Italy!F71</f>
        <v>8.4120000000000056E-2</v>
      </c>
      <c r="BX42" s="17">
        <f>Italy!G71</f>
        <v>6.9839999999999944E-2</v>
      </c>
      <c r="BY42" s="17">
        <f>Italy!H71</f>
        <v>9.6700000000000022E-2</v>
      </c>
      <c r="BZ42" s="17">
        <f>Italy!I71</f>
        <v>7.1929999999999938E-2</v>
      </c>
      <c r="CA42" s="17">
        <f>Japan!C67</f>
        <v>0.27911000000000002</v>
      </c>
      <c r="CB42" s="17">
        <f>Japan!D67</f>
        <v>0.30557000000000001</v>
      </c>
      <c r="CC42" s="17">
        <f>Japan!E67</f>
        <v>0.10354999999999989</v>
      </c>
      <c r="CD42" s="17">
        <f>Japan!F67</f>
        <v>5.832000000000008E-2</v>
      </c>
      <c r="CE42" s="17">
        <f>Japan!G67</f>
        <v>7.179000000000002E-2</v>
      </c>
      <c r="CF42" s="17">
        <f>Japan!H67</f>
        <v>1.0579999999999928E-2</v>
      </c>
      <c r="CG42" s="17">
        <f>Japan!I67</f>
        <v>0.17108000000000001</v>
      </c>
      <c r="CH42" s="52">
        <f>Netherlands!C107</f>
        <v>0.5504</v>
      </c>
      <c r="CI42" s="52">
        <f>Netherlands!D107</f>
        <v>5.753999999999998E-2</v>
      </c>
      <c r="CJ42" s="52">
        <f>Netherlands!E107</f>
        <v>1.8460000000000035E-2</v>
      </c>
      <c r="CK42" s="52">
        <f>Netherlands!F107</f>
        <v>2.4399999999999977E-2</v>
      </c>
      <c r="CL42" s="52">
        <f>Netherlands!G107</f>
        <v>2.0499999999999973E-2</v>
      </c>
      <c r="CM42" s="52">
        <f>Netherlands!H107</f>
        <v>2.5619999999999976E-2</v>
      </c>
      <c r="CN42" s="52">
        <f>Netherlands!I107</f>
        <v>0.30308000000000002</v>
      </c>
      <c r="CO42" s="19">
        <f>Norway!C106</f>
        <v>0.18905999999999998</v>
      </c>
      <c r="CP42" s="52">
        <f>Norway!D106</f>
        <v>0.18236000000000005</v>
      </c>
      <c r="CQ42" s="52">
        <f>Norway!E106</f>
        <v>0.14241999999999996</v>
      </c>
      <c r="CR42" s="52">
        <f>Norway!F106</f>
        <v>0</v>
      </c>
      <c r="CS42" s="52">
        <f>Norway!G106</f>
        <v>0.34906000000000004</v>
      </c>
      <c r="CT42" s="52">
        <f>Norway!H106</f>
        <v>2.2779999999999915E-2</v>
      </c>
      <c r="CU42" s="52">
        <f>Norway!I106</f>
        <v>0.11431999999999998</v>
      </c>
      <c r="CV42" s="17">
        <f>Russia!C64</f>
        <v>2.4550000000000002E-2</v>
      </c>
      <c r="CW42" s="17">
        <f>Russia!D64</f>
        <v>0.20302000000000001</v>
      </c>
      <c r="CX42" s="17">
        <f>Russia!E64</f>
        <v>6.545999999999999E-2</v>
      </c>
      <c r="CY42" s="17">
        <f>Russia!F64</f>
        <v>0.18574000000000002</v>
      </c>
      <c r="CZ42" s="17">
        <f>Russia!G64</f>
        <v>0.20032000000000003</v>
      </c>
      <c r="DA42" s="17">
        <f>Russia!H64</f>
        <v>0.11411999999999992</v>
      </c>
      <c r="DB42" s="17">
        <f>Russia!I64</f>
        <v>0.20679000000000003</v>
      </c>
      <c r="DC42" s="17">
        <f>'South Africa'!C87</f>
        <v>0.21915999999999999</v>
      </c>
      <c r="DD42" s="17">
        <f>'South Africa'!D87</f>
        <v>0.13075999999999996</v>
      </c>
      <c r="DE42" s="17">
        <f>'South Africa'!E87</f>
        <v>0.15379000000000004</v>
      </c>
      <c r="DF42" s="17">
        <f>'South Africa'!F87</f>
        <v>0.18530999999999997</v>
      </c>
      <c r="DG42" s="17">
        <f>'South Africa'!G87</f>
        <v>0.21760000000000004</v>
      </c>
      <c r="DH42" s="17">
        <f>'South Africa'!H87</f>
        <v>1.2889999999999872E-2</v>
      </c>
      <c r="DI42" s="17">
        <f>'South Africa'!I87</f>
        <v>8.0490000000000061E-2</v>
      </c>
      <c r="DJ42" s="17">
        <f>Spain!C57</f>
        <v>0.33341999999999999</v>
      </c>
      <c r="DK42" s="17">
        <f>Spain!D57</f>
        <v>0.11618000000000002</v>
      </c>
      <c r="DL42" s="17">
        <f>Spain!E57</f>
        <v>0.16600999999999999</v>
      </c>
      <c r="DM42" s="17">
        <f>Spain!F57</f>
        <v>3.1870000000000044E-2</v>
      </c>
      <c r="DN42" s="17">
        <f>Spain!G57</f>
        <v>0.12637999999999991</v>
      </c>
      <c r="DO42" s="17">
        <f>Spain!H57</f>
        <v>0.16591999999999998</v>
      </c>
      <c r="DP42" s="17">
        <f>Spain!I57</f>
        <v>6.0220000000000051E-2</v>
      </c>
      <c r="DQ42" s="17">
        <f>Switzerland!C74</f>
        <v>0.25141999999999998</v>
      </c>
      <c r="DR42" s="17">
        <f>Switzerland!D74</f>
        <v>6.8189999999999987E-2</v>
      </c>
      <c r="DS42" s="17">
        <f>Switzerland!E74</f>
        <v>0.16011000000000003</v>
      </c>
      <c r="DT42" s="17">
        <f>Switzerland!F74</f>
        <v>0.16546</v>
      </c>
      <c r="DU42" s="17">
        <f>Switzerland!G74</f>
        <v>0.16120000000000004</v>
      </c>
      <c r="DV42" s="17">
        <f>Switzerland!H74</f>
        <v>2.6859999999999929E-2</v>
      </c>
      <c r="DW42" s="17">
        <f>Switzerland!I74</f>
        <v>0.16676000000000002</v>
      </c>
      <c r="DX42" s="17">
        <f>U.K.!C73</f>
        <v>0.23784</v>
      </c>
      <c r="DY42" s="17">
        <f>U.K.!D73</f>
        <v>7.1180000000000021E-2</v>
      </c>
      <c r="DZ42" s="17">
        <f>U.K.!E73</f>
        <v>0.28004999999999997</v>
      </c>
      <c r="EA42" s="17">
        <f>U.K.!F73</f>
        <v>3.0020000000000026E-2</v>
      </c>
      <c r="EB42" s="17">
        <f>U.K.!G73</f>
        <v>6.2779999999999989E-2</v>
      </c>
      <c r="EC42" s="17">
        <f>U.K.!H73</f>
        <v>0.30209000000000003</v>
      </c>
      <c r="ED42" s="17">
        <f>U.K.!I73</f>
        <v>1.6039999999999943E-2</v>
      </c>
      <c r="EE42" s="17">
        <f>U.S.!C92</f>
        <v>0.18991</v>
      </c>
      <c r="EF42" s="17">
        <f>U.S.!D92</f>
        <v>0.21180999999999997</v>
      </c>
      <c r="EG42" s="17">
        <f>U.S.!E92</f>
        <v>0.31505000000000011</v>
      </c>
      <c r="EH42" s="17">
        <f>U.S.!F92</f>
        <v>6.5689999999999887E-2</v>
      </c>
      <c r="EI42" s="17">
        <f>U.S.!G92</f>
        <v>9.7560000000000008E-2</v>
      </c>
      <c r="EJ42" s="17">
        <f>U.S.!H92</f>
        <v>8.2780000000000062E-2</v>
      </c>
      <c r="EK42" s="17">
        <f>U.S.!I92</f>
        <v>3.7200000000000011E-2</v>
      </c>
    </row>
    <row r="43" spans="1:141">
      <c r="A43">
        <f>World!B108</f>
        <v>1990</v>
      </c>
      <c r="B43" s="17">
        <f>World!C108</f>
        <v>0.12383999999999995</v>
      </c>
      <c r="C43" s="17">
        <f>World!D108</f>
        <v>7.9289999999999999E-2</v>
      </c>
      <c r="D43" s="17">
        <f>World!E108</f>
        <v>0.13045999999999999</v>
      </c>
      <c r="E43" s="17">
        <f>World!F108</f>
        <v>8.6669999999999997E-2</v>
      </c>
      <c r="F43" s="17">
        <f>World!G108</f>
        <v>0.16200999999999999</v>
      </c>
      <c r="G43" s="17">
        <f>World!H108</f>
        <v>0.24349000000000001</v>
      </c>
      <c r="H43" s="17">
        <f>World!I108</f>
        <v>0.17424000000000001</v>
      </c>
      <c r="W43" s="17">
        <f>Austria!C153</f>
        <v>0.21756</v>
      </c>
      <c r="X43" s="17">
        <f>Austria!D153</f>
        <v>0.20787</v>
      </c>
      <c r="Y43" s="17">
        <f>Austria!E153</f>
        <v>0.13084000000000001</v>
      </c>
      <c r="Z43" s="17">
        <f>Austria!F153</f>
        <v>7.5020000000000003E-2</v>
      </c>
      <c r="AA43" s="17">
        <f>Austria!G153</f>
        <v>0.11592</v>
      </c>
      <c r="AB43" s="17">
        <f>Austria!H153</f>
        <v>2.6020000000000001E-2</v>
      </c>
      <c r="AC43" s="17">
        <f>Austria!I153</f>
        <v>0.22677000000000003</v>
      </c>
      <c r="AD43" s="17">
        <f>Belgium!C152</f>
        <v>0.34297</v>
      </c>
      <c r="AE43" s="17">
        <f>Belgium!D152</f>
        <v>4.8529999999999997E-2</v>
      </c>
      <c r="AF43" s="17">
        <f>Belgium!E152</f>
        <v>0.20646</v>
      </c>
      <c r="AG43" s="17">
        <f>Belgium!F152</f>
        <v>5.407E-2</v>
      </c>
      <c r="AH43" s="17">
        <f>Belgium!G152</f>
        <v>0.11244</v>
      </c>
      <c r="AI43" s="17">
        <f>Belgium!H152</f>
        <v>2.5829999999999999E-2</v>
      </c>
      <c r="AJ43" s="17">
        <f>Belgium!I152</f>
        <v>0.2097</v>
      </c>
      <c r="AK43" s="17">
        <f>Brazil!C106</f>
        <v>0.21052000000000001</v>
      </c>
      <c r="AL43" s="17">
        <f>Brazil!D106</f>
        <v>0.25797999999999999</v>
      </c>
      <c r="AM43" s="17">
        <f>Brazil!E106</f>
        <v>0.12431</v>
      </c>
      <c r="AN43" s="17">
        <f>Brazil!F106</f>
        <v>5.5899999999999998E-2</v>
      </c>
      <c r="AO43" s="17">
        <f>Brazil!G106</f>
        <v>9.5899999999999999E-2</v>
      </c>
      <c r="AP43" s="17">
        <f>Brazil!H106</f>
        <v>0.13485</v>
      </c>
      <c r="AQ43" s="17">
        <f>Brazil!I106</f>
        <v>0.12053999999999998</v>
      </c>
      <c r="AR43" s="17">
        <f>China!C66</f>
        <v>0.22325</v>
      </c>
      <c r="AS43" s="17">
        <f>China!D66</f>
        <v>0.10632999999999999</v>
      </c>
      <c r="AT43" s="17">
        <f>China!E66</f>
        <v>8.3470000000000003E-2</v>
      </c>
      <c r="AU43" s="17">
        <f>China!F66</f>
        <v>0.14127999999999999</v>
      </c>
      <c r="AV43" s="17">
        <f>China!G66</f>
        <v>0.23063</v>
      </c>
      <c r="AW43" s="17">
        <f>China!H66</f>
        <v>0.12107999999999999</v>
      </c>
      <c r="AX43" s="17">
        <f>China!I66</f>
        <v>9.3960000000000043E-2</v>
      </c>
      <c r="AY43" s="17">
        <f>France!C85</f>
        <v>0.15479999999999999</v>
      </c>
      <c r="AZ43" s="17">
        <f>France!D85</f>
        <v>0.39660000000000001</v>
      </c>
      <c r="BA43" s="17">
        <f>France!E85</f>
        <v>6.3719999999999999E-2</v>
      </c>
      <c r="BB43" s="17">
        <f>France!F85</f>
        <v>4.2700000000000002E-2</v>
      </c>
      <c r="BC43" s="17">
        <f>France!G85</f>
        <v>0.15845000000000001</v>
      </c>
      <c r="BD43" s="17">
        <f>France!H85</f>
        <v>4.9700000000000001E-2</v>
      </c>
      <c r="BE43" s="17">
        <f>France!I85</f>
        <v>0.13402999999999998</v>
      </c>
      <c r="BF43" s="17">
        <f>Germany!C99</f>
        <v>0.17551</v>
      </c>
      <c r="BG43" s="17">
        <f>Germany!D99</f>
        <v>0.35082000000000002</v>
      </c>
      <c r="BH43" s="17">
        <f>Germany!E99</f>
        <v>8.2600000000000007E-2</v>
      </c>
      <c r="BI43" s="17">
        <f>Germany!F99</f>
        <v>9.4320000000000001E-2</v>
      </c>
      <c r="BJ43" s="17">
        <f>Germany!G99</f>
        <v>5.1659999999999998E-2</v>
      </c>
      <c r="BK43" s="17">
        <f>Germany!H99</f>
        <v>5.8009999999999999E-2</v>
      </c>
      <c r="BL43" s="17">
        <f>Germany!I99</f>
        <v>0.18708000000000002</v>
      </c>
      <c r="BM43" s="17">
        <f>India!C108</f>
        <v>7.5469999999999995E-2</v>
      </c>
      <c r="BN43" s="17">
        <f>India!D108</f>
        <v>0.16128000000000001</v>
      </c>
      <c r="BO43" s="17">
        <f>India!E108</f>
        <v>9.685999999999996E-2</v>
      </c>
      <c r="BP43" s="17">
        <f>India!F108</f>
        <v>0</v>
      </c>
      <c r="BQ43" s="17">
        <f>India!G108</f>
        <v>0.4019100000000001</v>
      </c>
      <c r="BR43" s="17">
        <f>India!H108</f>
        <v>0.16857</v>
      </c>
      <c r="BS43" s="17">
        <f>India!I108</f>
        <v>9.590999999999994E-2</v>
      </c>
      <c r="BT43" s="17">
        <f>Italy!C72</f>
        <v>0.28133999999999998</v>
      </c>
      <c r="BU43" s="17">
        <f>Italy!D72</f>
        <v>0.27875</v>
      </c>
      <c r="BV43" s="17">
        <f>Italy!E72</f>
        <v>0.10862999999999999</v>
      </c>
      <c r="BW43" s="17">
        <f>Italy!F72</f>
        <v>9.2039999999999941E-2</v>
      </c>
      <c r="BX43" s="17">
        <f>Italy!G72</f>
        <v>7.1330000000000102E-2</v>
      </c>
      <c r="BY43" s="17">
        <f>Italy!H72</f>
        <v>9.4099999999999961E-2</v>
      </c>
      <c r="BZ43" s="17">
        <f>Italy!I72</f>
        <v>7.3810000000000042E-2</v>
      </c>
      <c r="CA43" s="17">
        <f>Japan!C68</f>
        <v>0.27440999999999999</v>
      </c>
      <c r="CB43" s="17">
        <f>Japan!D68</f>
        <v>0.30826000000000003</v>
      </c>
      <c r="CC43" s="17">
        <f>Japan!E68</f>
        <v>0.10948999999999991</v>
      </c>
      <c r="CD43" s="17">
        <f>Japan!F68</f>
        <v>5.8629999999999995E-2</v>
      </c>
      <c r="CE43" s="17">
        <f>Japan!G68</f>
        <v>6.7900000000000058E-2</v>
      </c>
      <c r="CF43" s="17">
        <f>Japan!H68</f>
        <v>9.8799999999999947E-3</v>
      </c>
      <c r="CG43" s="17">
        <f>Japan!I68</f>
        <v>0.17142999999999997</v>
      </c>
      <c r="CH43" s="52">
        <f>Netherlands!C108</f>
        <v>0.49823000000000001</v>
      </c>
      <c r="CI43" s="52">
        <f>Netherlands!D108</f>
        <v>0.10454000000000001</v>
      </c>
      <c r="CJ43" s="52">
        <f>Netherlands!E108</f>
        <v>1.097999999999999E-2</v>
      </c>
      <c r="CK43" s="52">
        <f>Netherlands!F108</f>
        <v>3.6680000000000067E-2</v>
      </c>
      <c r="CL43" s="52">
        <f>Netherlands!G108</f>
        <v>2.1589999999999918E-2</v>
      </c>
      <c r="CM43" s="52">
        <f>Netherlands!H108</f>
        <v>2.9480000000000076E-2</v>
      </c>
      <c r="CN43" s="52">
        <f>Netherlands!I108</f>
        <v>0.29849999999999999</v>
      </c>
      <c r="CO43" s="19">
        <f>Norway!C107</f>
        <v>0.19724</v>
      </c>
      <c r="CP43" s="52">
        <f>Norway!D107</f>
        <v>0.19952000000000003</v>
      </c>
      <c r="CQ43" s="52">
        <f>Norway!E107</f>
        <v>0.17621999999999999</v>
      </c>
      <c r="CR43" s="52">
        <f>Norway!F107</f>
        <v>1.036999999999999E-2</v>
      </c>
      <c r="CS43" s="52">
        <f>Norway!G107</f>
        <v>0.28758</v>
      </c>
      <c r="CT43" s="52">
        <f>Norway!H107</f>
        <v>1.8729999999999903E-2</v>
      </c>
      <c r="CU43" s="52">
        <f>Norway!I107</f>
        <v>0.1103400000000001</v>
      </c>
      <c r="CV43" s="17">
        <f>Russia!C65</f>
        <v>2.3879999999999998E-2</v>
      </c>
      <c r="CW43" s="17">
        <f>Russia!D65</f>
        <v>0.21027999999999999</v>
      </c>
      <c r="CX43" s="17">
        <f>Russia!E65</f>
        <v>7.2059999999999999E-2</v>
      </c>
      <c r="CY43" s="17">
        <f>Russia!F65</f>
        <v>0.18841999999999998</v>
      </c>
      <c r="CZ43" s="17">
        <f>Russia!G65</f>
        <v>0.19116</v>
      </c>
      <c r="DA43" s="17">
        <f>Russia!H65</f>
        <v>0.11302000000000006</v>
      </c>
      <c r="DB43" s="17">
        <f>Russia!I65</f>
        <v>0.20117999999999991</v>
      </c>
      <c r="DC43" s="17">
        <f>'South Africa'!C88</f>
        <v>0.18678999999999998</v>
      </c>
      <c r="DD43" s="17">
        <f>'South Africa'!D88</f>
        <v>0.17464000000000002</v>
      </c>
      <c r="DE43" s="17">
        <f>'South Africa'!E88</f>
        <v>0.19408999999999998</v>
      </c>
      <c r="DF43" s="17">
        <f>'South Africa'!F88</f>
        <v>0.14500999999999997</v>
      </c>
      <c r="DG43" s="17">
        <f>'South Africa'!G88</f>
        <v>0.11686999999999997</v>
      </c>
      <c r="DH43" s="17">
        <f>'South Africa'!H88</f>
        <v>4.8389999999999989E-2</v>
      </c>
      <c r="DI43" s="17">
        <f>'South Africa'!I88</f>
        <v>0.13421000000000005</v>
      </c>
      <c r="DJ43" s="17">
        <f>Spain!C58</f>
        <v>0.34168999999999999</v>
      </c>
      <c r="DK43" s="17">
        <f>Spain!D58</f>
        <v>0.11755000000000003</v>
      </c>
      <c r="DL43" s="17">
        <f>Spain!E58</f>
        <v>0.16794000000000003</v>
      </c>
      <c r="DM43" s="17">
        <f>Spain!F58</f>
        <v>3.7959999999999924E-2</v>
      </c>
      <c r="DN43" s="17">
        <f>Spain!G58</f>
        <v>0.1138600000000001</v>
      </c>
      <c r="DO43" s="17">
        <f>Spain!H58</f>
        <v>0.17649000000000001</v>
      </c>
      <c r="DP43" s="17">
        <f>Spain!I58</f>
        <v>4.4509999999999939E-2</v>
      </c>
      <c r="DQ43" s="17">
        <f>Switzerland!C75</f>
        <v>0.26539999999999997</v>
      </c>
      <c r="DR43" s="17">
        <f>Switzerland!D75</f>
        <v>9.0559999999999974E-2</v>
      </c>
      <c r="DS43" s="17">
        <f>Switzerland!E75</f>
        <v>0.13902</v>
      </c>
      <c r="DT43" s="17">
        <f>Switzerland!F75</f>
        <v>0.17065999999999995</v>
      </c>
      <c r="DU43" s="17">
        <f>Switzerland!G75</f>
        <v>0.16258000000000009</v>
      </c>
      <c r="DV43" s="17">
        <f>Switzerland!H75</f>
        <v>2.7219999999999942E-2</v>
      </c>
      <c r="DW43" s="17">
        <f>Switzerland!I75</f>
        <v>0.14456000000000002</v>
      </c>
      <c r="DX43" s="17">
        <f>U.K.!C74</f>
        <v>0.22913</v>
      </c>
      <c r="DY43" s="17">
        <f>U.K.!D74</f>
        <v>5.8879999999999981E-2</v>
      </c>
      <c r="DZ43" s="17">
        <f>U.K.!E74</f>
        <v>0.31379999999999997</v>
      </c>
      <c r="EA43" s="17">
        <f>U.K.!F74</f>
        <v>5.5460000000000065E-2</v>
      </c>
      <c r="EB43" s="17">
        <f>U.K.!G74</f>
        <v>2.1159999999999998E-2</v>
      </c>
      <c r="EC43" s="17">
        <f>U.K.!H74</f>
        <v>0.31864999999999993</v>
      </c>
      <c r="ED43" s="17">
        <f>U.K.!I74</f>
        <v>2.9200000000000337E-3</v>
      </c>
      <c r="EE43" s="17">
        <f>U.S.!C93</f>
        <v>0.18172999999999997</v>
      </c>
      <c r="EF43" s="17">
        <f>U.S.!D93</f>
        <v>0.20988000000000004</v>
      </c>
      <c r="EG43" s="17">
        <f>U.S.!E93</f>
        <v>0.33236000000000004</v>
      </c>
      <c r="EH43" s="17">
        <f>U.S.!F93</f>
        <v>6.7729999999999957E-2</v>
      </c>
      <c r="EI43" s="17">
        <f>U.S.!G93</f>
        <v>9.1940000000000022E-2</v>
      </c>
      <c r="EJ43" s="17">
        <f>U.S.!H93</f>
        <v>7.9979999999999898E-2</v>
      </c>
      <c r="EK43" s="17">
        <f>U.S.!I93</f>
        <v>3.6380000000000079E-2</v>
      </c>
    </row>
    <row r="44" spans="1:141">
      <c r="A44">
        <f>World!B109</f>
        <v>1991</v>
      </c>
      <c r="B44" s="17">
        <f>World!C109</f>
        <v>0.11829000000000001</v>
      </c>
      <c r="C44" s="17">
        <f>World!D109</f>
        <v>7.5120000000000006E-2</v>
      </c>
      <c r="D44" s="17">
        <f>World!E109</f>
        <v>0.12992999999999999</v>
      </c>
      <c r="E44" s="17">
        <f>World!F109</f>
        <v>9.178E-2</v>
      </c>
      <c r="F44" s="17">
        <f>World!G109</f>
        <v>0.16245000000000001</v>
      </c>
      <c r="G44" s="17">
        <f>World!H109</f>
        <v>0.23996999999999999</v>
      </c>
      <c r="H44" s="17">
        <f>World!I109</f>
        <v>0.18246000000000001</v>
      </c>
      <c r="W44" s="17">
        <f>Austria!C154</f>
        <v>0.20885999999999999</v>
      </c>
      <c r="X44" s="17">
        <f>Austria!D154</f>
        <v>0.2185</v>
      </c>
      <c r="Y44" s="17">
        <f>Austria!E154</f>
        <v>0.14050000000000001</v>
      </c>
      <c r="Z44" s="17">
        <f>Austria!F154</f>
        <v>6.923E-2</v>
      </c>
      <c r="AA44" s="17">
        <f>Austria!G154</f>
        <v>0.11362999999999999</v>
      </c>
      <c r="AB44" s="17">
        <f>Austria!H154</f>
        <v>2.2509999999999999E-2</v>
      </c>
      <c r="AC44" s="17">
        <f>Austria!I154</f>
        <v>0.22677000000000003</v>
      </c>
      <c r="AD44" s="17">
        <f>Belgium!C153</f>
        <v>0.34384999999999999</v>
      </c>
      <c r="AE44" s="17">
        <f>Belgium!D153</f>
        <v>8.0640000000000003E-2</v>
      </c>
      <c r="AF44" s="17">
        <f>Belgium!E153</f>
        <v>0.19288</v>
      </c>
      <c r="AG44" s="17">
        <f>Belgium!F153</f>
        <v>3.6990000000000002E-2</v>
      </c>
      <c r="AH44" s="17">
        <f>Belgium!G153</f>
        <v>0.13807</v>
      </c>
      <c r="AI44" s="17">
        <f>Belgium!H153</f>
        <v>2.7629999999999998E-2</v>
      </c>
      <c r="AJ44" s="17">
        <f>Belgium!I153</f>
        <v>0.17993999999999999</v>
      </c>
      <c r="AK44" s="17">
        <f>Brazil!C107</f>
        <v>0.20680999999999999</v>
      </c>
      <c r="AL44" s="17">
        <f>Brazil!D107</f>
        <v>0.25667000000000001</v>
      </c>
      <c r="AM44" s="17">
        <f>Brazil!E107</f>
        <v>0.13705999999999999</v>
      </c>
      <c r="AN44" s="17">
        <f>Brazil!F107</f>
        <v>5.663E-2</v>
      </c>
      <c r="AO44" s="17">
        <f>Brazil!G107</f>
        <v>9.3229999999999993E-2</v>
      </c>
      <c r="AP44" s="17">
        <f>Brazil!H107</f>
        <v>0.1246</v>
      </c>
      <c r="AQ44" s="17">
        <f>Brazil!I107</f>
        <v>0.125</v>
      </c>
      <c r="AR44" s="17">
        <f>China!C67</f>
        <v>0.23154</v>
      </c>
      <c r="AS44" s="17">
        <f>China!D67</f>
        <v>0.10763</v>
      </c>
      <c r="AT44" s="17">
        <f>China!E67</f>
        <v>9.4740000000000005E-2</v>
      </c>
      <c r="AU44" s="17">
        <f>China!F67</f>
        <v>0.12062</v>
      </c>
      <c r="AV44" s="17">
        <f>China!G67</f>
        <v>0.21673000000000001</v>
      </c>
      <c r="AW44" s="17">
        <f>China!H67</f>
        <v>0.13042000000000001</v>
      </c>
      <c r="AX44" s="17">
        <f>China!I67</f>
        <v>9.8319999999999963E-2</v>
      </c>
      <c r="AY44" s="17">
        <f>France!C86</f>
        <v>0.15837999999999999</v>
      </c>
      <c r="AZ44" s="17">
        <f>France!D86</f>
        <v>0.39301999999999998</v>
      </c>
      <c r="BA44" s="17">
        <f>France!E86</f>
        <v>6.3979999999999995E-2</v>
      </c>
      <c r="BB44" s="17">
        <f>France!F86</f>
        <v>5.706E-2</v>
      </c>
      <c r="BC44" s="17">
        <f>France!G86</f>
        <v>0.14963000000000001</v>
      </c>
      <c r="BD44" s="17">
        <f>France!H86</f>
        <v>3.8100000000000002E-2</v>
      </c>
      <c r="BE44" s="17">
        <f>France!I86</f>
        <v>0.13983000000000001</v>
      </c>
      <c r="BF44" s="17">
        <f>Germany!C100</f>
        <v>0.18661</v>
      </c>
      <c r="BG44" s="17">
        <f>Germany!D100</f>
        <v>0.34394999999999998</v>
      </c>
      <c r="BH44" s="17">
        <f>Germany!E100</f>
        <v>8.4839999999999999E-2</v>
      </c>
      <c r="BI44" s="17">
        <f>Germany!F100</f>
        <v>9.0950000000000003E-2</v>
      </c>
      <c r="BJ44" s="17">
        <f>Germany!G100</f>
        <v>5.2330000000000002E-2</v>
      </c>
      <c r="BK44" s="17">
        <f>Germany!H100</f>
        <v>6.0949999999999997E-2</v>
      </c>
      <c r="BL44" s="17">
        <f>Germany!I100</f>
        <v>0.18037000000000003</v>
      </c>
      <c r="BM44" s="17">
        <f>India!C109</f>
        <v>7.9809999999999992E-2</v>
      </c>
      <c r="BN44" s="17">
        <f>India!D109</f>
        <v>0.16103999999999999</v>
      </c>
      <c r="BO44" s="17">
        <f>India!E109</f>
        <v>9.4020000000000006E-2</v>
      </c>
      <c r="BP44" s="17">
        <f>India!F109</f>
        <v>0</v>
      </c>
      <c r="BQ44" s="17">
        <f>India!G109</f>
        <v>0.39356000000000002</v>
      </c>
      <c r="BR44" s="17">
        <f>India!H109</f>
        <v>0.16284999999999997</v>
      </c>
      <c r="BS44" s="17">
        <f>India!I109</f>
        <v>0.10872000000000004</v>
      </c>
      <c r="BT44" s="17">
        <f>Italy!C73</f>
        <v>0.30281999999999998</v>
      </c>
      <c r="BU44" s="17">
        <f>Italy!D73</f>
        <v>0.25785999999999998</v>
      </c>
      <c r="BV44" s="17">
        <f>Italy!E73</f>
        <v>0.10884000000000001</v>
      </c>
      <c r="BW44" s="17">
        <f>Italy!F73</f>
        <v>9.0469999999999967E-2</v>
      </c>
      <c r="BX44" s="17">
        <f>Italy!G73</f>
        <v>7.5410000000000116E-2</v>
      </c>
      <c r="BY44" s="17">
        <f>Italy!H73</f>
        <v>9.947999999999993E-2</v>
      </c>
      <c r="BZ44" s="17">
        <f>Italy!I73</f>
        <v>6.5119999999999956E-2</v>
      </c>
      <c r="CA44" s="17">
        <f>Japan!C69</f>
        <v>0.26971000000000001</v>
      </c>
      <c r="CB44" s="17">
        <f>Japan!D69</f>
        <v>0.31095</v>
      </c>
      <c r="CC44" s="17">
        <f>Japan!E69</f>
        <v>0.11289000000000002</v>
      </c>
      <c r="CD44" s="17">
        <f>Japan!F69</f>
        <v>6.0309999999999919E-2</v>
      </c>
      <c r="CE44" s="17">
        <f>Japan!G69</f>
        <v>6.5180000000000002E-2</v>
      </c>
      <c r="CF44" s="17">
        <f>Japan!H69</f>
        <v>9.1800000000000631E-3</v>
      </c>
      <c r="CG44" s="17">
        <f>Japan!I69</f>
        <v>0.17177999999999993</v>
      </c>
      <c r="CH44" s="52">
        <f>Netherlands!C109</f>
        <v>0.43392000000000003</v>
      </c>
      <c r="CI44" s="52">
        <f>Netherlands!D109</f>
        <v>0.11308999999999997</v>
      </c>
      <c r="CJ44" s="52">
        <f>Netherlands!E109</f>
        <v>1.2149999999999963E-2</v>
      </c>
      <c r="CK44" s="52">
        <f>Netherlands!F109</f>
        <v>7.3139999999999997E-2</v>
      </c>
      <c r="CL44" s="52">
        <f>Netherlands!G109</f>
        <v>5.1229999999999977E-2</v>
      </c>
      <c r="CM44" s="52">
        <f>Netherlands!H109</f>
        <v>2.7409999999999997E-2</v>
      </c>
      <c r="CN44" s="52">
        <f>Netherlands!I109</f>
        <v>0.28906000000000009</v>
      </c>
      <c r="CO44" s="19">
        <f>Norway!C108</f>
        <v>0.24417999999999998</v>
      </c>
      <c r="CP44" s="52">
        <f>Norway!D108</f>
        <v>0.15965000000000004</v>
      </c>
      <c r="CQ44" s="52">
        <f>Norway!E108</f>
        <v>0.20923999999999998</v>
      </c>
      <c r="CR44" s="52">
        <f>Norway!F108</f>
        <v>7.1799999999999642E-3</v>
      </c>
      <c r="CS44" s="52">
        <f>Norway!G108</f>
        <v>0.27716000000000002</v>
      </c>
      <c r="CT44" s="52">
        <f>Norway!H108</f>
        <v>2.5460000000000066E-2</v>
      </c>
      <c r="CU44" s="52">
        <f>Norway!I108</f>
        <v>7.7129999999999921E-2</v>
      </c>
      <c r="CV44" s="17">
        <f>Russia!C66</f>
        <v>2.6450000000000001E-2</v>
      </c>
      <c r="CW44" s="17">
        <f>Russia!D66</f>
        <v>0.22373999999999999</v>
      </c>
      <c r="CX44" s="17">
        <f>Russia!E66</f>
        <v>6.9220000000000004E-2</v>
      </c>
      <c r="CY44" s="17">
        <f>Russia!F66</f>
        <v>0.22159999999999999</v>
      </c>
      <c r="CZ44" s="17">
        <f>Russia!G66</f>
        <v>0.16210000000000008</v>
      </c>
      <c r="DA44" s="17">
        <f>Russia!H66</f>
        <v>0.13498999999999994</v>
      </c>
      <c r="DB44" s="17">
        <f>Russia!I66</f>
        <v>0.16189999999999993</v>
      </c>
      <c r="DC44" s="17">
        <f>'South Africa'!C89</f>
        <v>0.18637000000000001</v>
      </c>
      <c r="DD44" s="17">
        <f>'South Africa'!D89</f>
        <v>0.17676999999999998</v>
      </c>
      <c r="DE44" s="17">
        <f>'South Africa'!E89</f>
        <v>0.20087000000000002</v>
      </c>
      <c r="DF44" s="17">
        <f>'South Africa'!F89</f>
        <v>0.13822999999999999</v>
      </c>
      <c r="DG44" s="17">
        <f>'South Africa'!G89</f>
        <v>0.10015999999999992</v>
      </c>
      <c r="DH44" s="17">
        <f>'South Africa'!H89</f>
        <v>3.8200000000000074E-2</v>
      </c>
      <c r="DI44" s="17">
        <f>'South Africa'!I89</f>
        <v>0.15939999999999999</v>
      </c>
      <c r="DJ44" s="17">
        <f>Spain!C59</f>
        <v>0.17925000000000002</v>
      </c>
      <c r="DK44" s="17">
        <f>Spain!D59</f>
        <v>0.14520999999999998</v>
      </c>
      <c r="DL44" s="17">
        <f>Spain!E59</f>
        <v>0.20483000000000004</v>
      </c>
      <c r="DM44" s="17">
        <f>Spain!F59</f>
        <v>6.5489999999999993E-2</v>
      </c>
      <c r="DN44" s="17">
        <f>Spain!G59</f>
        <v>0.12342999999999997</v>
      </c>
      <c r="DO44" s="17">
        <f>Spain!H59</f>
        <v>0.25347999999999998</v>
      </c>
      <c r="DP44" s="17">
        <f>Spain!I59</f>
        <v>2.8310000000000057E-2</v>
      </c>
      <c r="DQ44" s="17">
        <f>Switzerland!C76</f>
        <v>0.28236</v>
      </c>
      <c r="DR44" s="17">
        <f>Switzerland!D76</f>
        <v>0.10482000000000002</v>
      </c>
      <c r="DS44" s="17">
        <f>Switzerland!E76</f>
        <v>0.13104999999999997</v>
      </c>
      <c r="DT44" s="17">
        <f>Switzerland!F76</f>
        <v>0.16902999999999999</v>
      </c>
      <c r="DU44" s="17">
        <f>Switzerland!G76</f>
        <v>0.16403000000000006</v>
      </c>
      <c r="DV44" s="17">
        <f>Switzerland!H76</f>
        <v>4.0390000000000016E-2</v>
      </c>
      <c r="DW44" s="17">
        <f>Switzerland!I76</f>
        <v>0.10831999999999997</v>
      </c>
      <c r="DX44" s="17">
        <f>U.K.!C75</f>
        <v>0.23327000000000001</v>
      </c>
      <c r="DY44" s="17">
        <f>U.K.!D75</f>
        <v>7.4819999999999998E-2</v>
      </c>
      <c r="DZ44" s="17">
        <f>U.K.!E75</f>
        <v>0.31763000000000002</v>
      </c>
      <c r="EA44" s="17">
        <f>U.K.!F75</f>
        <v>0.1036999999999999</v>
      </c>
      <c r="EB44" s="17">
        <f>U.K.!G75</f>
        <v>5.4330000000000073E-2</v>
      </c>
      <c r="EC44" s="17">
        <f>U.K.!H75</f>
        <v>0.21332999999999999</v>
      </c>
      <c r="ED44" s="17">
        <f>U.K.!I75</f>
        <v>2.9200000000000337E-3</v>
      </c>
      <c r="EE44" s="17">
        <f>U.S.!C94</f>
        <v>0.16904</v>
      </c>
      <c r="EF44" s="17">
        <f>U.S.!D94</f>
        <v>0.2127</v>
      </c>
      <c r="EG44" s="17">
        <f>U.S.!E94</f>
        <v>0.34812000000000004</v>
      </c>
      <c r="EH44" s="17">
        <f>U.S.!F94</f>
        <v>6.9279999999999967E-2</v>
      </c>
      <c r="EI44" s="17">
        <f>U.S.!G94</f>
        <v>8.8100000000000026E-2</v>
      </c>
      <c r="EJ44" s="17">
        <f>U.S.!H94</f>
        <v>7.7219999999999941E-2</v>
      </c>
      <c r="EK44" s="17">
        <f>U.S.!I94</f>
        <v>3.5540000000000016E-2</v>
      </c>
    </row>
    <row r="45" spans="1:141">
      <c r="A45">
        <f>World!B110</f>
        <v>1992</v>
      </c>
      <c r="B45" s="17">
        <f>World!C110</f>
        <v>0.10907999999999995</v>
      </c>
      <c r="C45" s="17">
        <f>World!D110</f>
        <v>7.3190000000000005E-2</v>
      </c>
      <c r="D45" s="17">
        <f>World!E110</f>
        <v>0.12791</v>
      </c>
      <c r="E45" s="17">
        <f>World!F110</f>
        <v>8.7660000000000002E-2</v>
      </c>
      <c r="F45" s="17">
        <f>World!G110</f>
        <v>0.16533</v>
      </c>
      <c r="G45" s="17">
        <f>World!H110</f>
        <v>0.24429000000000001</v>
      </c>
      <c r="H45" s="17">
        <f>World!I110</f>
        <v>0.19253999999999999</v>
      </c>
      <c r="W45" s="17">
        <f>Austria!C155</f>
        <v>0.20462</v>
      </c>
      <c r="X45" s="17">
        <f>Austria!D155</f>
        <v>0.22467000000000001</v>
      </c>
      <c r="Y45" s="17">
        <f>Austria!E155</f>
        <v>0.16367999999999999</v>
      </c>
      <c r="Z45" s="17">
        <f>Austria!F155</f>
        <v>4.9919999999999999E-2</v>
      </c>
      <c r="AA45" s="17">
        <f>Austria!G155</f>
        <v>0.12232</v>
      </c>
      <c r="AB45" s="17">
        <f>Austria!H155</f>
        <v>3.2939999999999997E-2</v>
      </c>
      <c r="AC45" s="17">
        <f>Austria!I155</f>
        <v>0.20184999999999997</v>
      </c>
      <c r="AD45" s="17">
        <f>Belgium!C154</f>
        <v>0.31557000000000002</v>
      </c>
      <c r="AE45" s="17">
        <f>Belgium!D154</f>
        <v>9.2660000000000006E-2</v>
      </c>
      <c r="AF45" s="17">
        <f>Belgium!E154</f>
        <v>0.13991000000000001</v>
      </c>
      <c r="AG45" s="17">
        <f>Belgium!F154</f>
        <v>2.53E-2</v>
      </c>
      <c r="AH45" s="17">
        <f>Belgium!G154</f>
        <v>0.12669</v>
      </c>
      <c r="AI45" s="17">
        <f>Belgium!H154</f>
        <v>4.5199999999999997E-3</v>
      </c>
      <c r="AJ45" s="17">
        <f>Belgium!I154</f>
        <v>0.29535</v>
      </c>
      <c r="AK45" s="17">
        <f>Brazil!C108</f>
        <v>0.20311000000000001</v>
      </c>
      <c r="AL45" s="17">
        <f>Brazil!D108</f>
        <v>0.25102000000000002</v>
      </c>
      <c r="AM45" s="17">
        <f>Brazil!E108</f>
        <v>0.15412999999999999</v>
      </c>
      <c r="AN45" s="17">
        <f>Brazil!F108</f>
        <v>5.3949999999999998E-2</v>
      </c>
      <c r="AO45" s="17">
        <f>Brazil!G108</f>
        <v>9.3979999999999994E-2</v>
      </c>
      <c r="AP45" s="17">
        <f>Brazil!H108</f>
        <v>0.12046</v>
      </c>
      <c r="AQ45" s="17">
        <f>Brazil!I108</f>
        <v>0.12334999999999996</v>
      </c>
      <c r="AR45" s="17">
        <f>China!C68</f>
        <v>0.23982999999999999</v>
      </c>
      <c r="AS45" s="17">
        <f>China!D68</f>
        <v>0.10893</v>
      </c>
      <c r="AT45" s="17">
        <f>China!E68</f>
        <v>0.10600999999999999</v>
      </c>
      <c r="AU45" s="17">
        <f>China!F68</f>
        <v>9.9949999999999997E-2</v>
      </c>
      <c r="AV45" s="17">
        <f>China!G68</f>
        <v>0.20283999999999999</v>
      </c>
      <c r="AW45" s="17">
        <f>China!H68</f>
        <v>0.13975000000000001</v>
      </c>
      <c r="AX45" s="17">
        <f>China!I68</f>
        <v>0.10268999999999995</v>
      </c>
      <c r="AY45" s="17">
        <f>France!C87</f>
        <v>0.15694</v>
      </c>
      <c r="AZ45" s="17">
        <f>France!D87</f>
        <v>0.39445999999999998</v>
      </c>
      <c r="BA45" s="17">
        <f>France!E87</f>
        <v>8.7169999999999997E-2</v>
      </c>
      <c r="BB45" s="17">
        <f>France!F87</f>
        <v>5.9959999999999999E-2</v>
      </c>
      <c r="BC45" s="17">
        <f>France!G87</f>
        <v>0.13206000000000001</v>
      </c>
      <c r="BD45" s="17">
        <f>France!H87</f>
        <v>4.0099999999999997E-2</v>
      </c>
      <c r="BE45" s="17">
        <f>France!I87</f>
        <v>0.12931000000000004</v>
      </c>
      <c r="BF45" s="17">
        <f>Germany!C101</f>
        <v>0.19836000000000001</v>
      </c>
      <c r="BG45" s="17">
        <f>Germany!D101</f>
        <v>0.34628999999999999</v>
      </c>
      <c r="BH45" s="17">
        <f>Germany!E101</f>
        <v>7.8579999999999997E-2</v>
      </c>
      <c r="BI45" s="17">
        <f>Germany!F101</f>
        <v>8.7029999999999996E-2</v>
      </c>
      <c r="BJ45" s="17">
        <f>Germany!G101</f>
        <v>6.0170000000000001E-2</v>
      </c>
      <c r="BK45" s="17">
        <f>Germany!H101</f>
        <v>5.5919999999999997E-2</v>
      </c>
      <c r="BL45" s="17">
        <f>Germany!I101</f>
        <v>0.17364999999999997</v>
      </c>
      <c r="BM45" s="17">
        <f>India!C110</f>
        <v>7.9809999999999992E-2</v>
      </c>
      <c r="BN45" s="17">
        <f>India!D110</f>
        <v>0.16481999999999999</v>
      </c>
      <c r="BO45" s="17">
        <f>India!E110</f>
        <v>9.1490000000000016E-2</v>
      </c>
      <c r="BP45" s="17">
        <f>India!F110</f>
        <v>0</v>
      </c>
      <c r="BQ45" s="17">
        <f>India!G110</f>
        <v>0.38522000000000001</v>
      </c>
      <c r="BR45" s="17">
        <f>India!H110</f>
        <v>0.15712999999999994</v>
      </c>
      <c r="BS45" s="17">
        <f>India!I110</f>
        <v>0.12153000000000003</v>
      </c>
      <c r="BT45" s="17">
        <f>Italy!C74</f>
        <v>0.32313000000000003</v>
      </c>
      <c r="BU45" s="17">
        <f>Italy!D74</f>
        <v>0.24448999999999999</v>
      </c>
      <c r="BV45" s="17">
        <f>Italy!E74</f>
        <v>0.10195999999999998</v>
      </c>
      <c r="BW45" s="17">
        <f>Italy!F74</f>
        <v>8.6940000000000031E-2</v>
      </c>
      <c r="BX45" s="17">
        <f>Italy!G74</f>
        <v>7.2780000000000053E-2</v>
      </c>
      <c r="BY45" s="17">
        <f>Italy!H74</f>
        <v>0.11146999999999992</v>
      </c>
      <c r="BZ45" s="17">
        <f>Italy!I74</f>
        <v>5.9230000000000005E-2</v>
      </c>
      <c r="CA45" s="17">
        <f>Japan!C70</f>
        <v>0.26501000000000002</v>
      </c>
      <c r="CB45" s="17">
        <f>Japan!D70</f>
        <v>0.31364000000000003</v>
      </c>
      <c r="CC45" s="17">
        <f>Japan!E70</f>
        <v>0.11628999999999998</v>
      </c>
      <c r="CD45" s="17">
        <f>Japan!F70</f>
        <v>6.0070000000000047E-2</v>
      </c>
      <c r="CE45" s="17">
        <f>Japan!G70</f>
        <v>6.4379999999999882E-2</v>
      </c>
      <c r="CF45" s="17">
        <f>Japan!H70</f>
        <v>8.4800000000001315E-3</v>
      </c>
      <c r="CG45" s="17">
        <f>Japan!I70</f>
        <v>0.17212999999999989</v>
      </c>
      <c r="CH45" s="52">
        <f>Netherlands!C110</f>
        <v>0.40865000000000001</v>
      </c>
      <c r="CI45" s="52">
        <f>Netherlands!D110</f>
        <v>0.10979999999999997</v>
      </c>
      <c r="CJ45" s="52">
        <f>Netherlands!E110</f>
        <v>1.933E-2</v>
      </c>
      <c r="CK45" s="52">
        <f>Netherlands!F110</f>
        <v>7.7770000000000006E-2</v>
      </c>
      <c r="CL45" s="52">
        <f>Netherlands!G110</f>
        <v>4.898000000000003E-2</v>
      </c>
      <c r="CM45" s="52">
        <f>Netherlands!H110</f>
        <v>2.0589999999999976E-2</v>
      </c>
      <c r="CN45" s="52">
        <f>Netherlands!I110</f>
        <v>0.31488000000000005</v>
      </c>
      <c r="CO45" s="19">
        <f>Norway!C109</f>
        <v>0.25953999999999999</v>
      </c>
      <c r="CP45" s="52">
        <f>Norway!D109</f>
        <v>0.18650999999999995</v>
      </c>
      <c r="CQ45" s="52">
        <f>Norway!E109</f>
        <v>0.16702000000000006</v>
      </c>
      <c r="CR45" s="52">
        <f>Norway!F109</f>
        <v>6.2319999999999993E-2</v>
      </c>
      <c r="CS45" s="52">
        <f>Norway!G109</f>
        <v>0.23438999999999993</v>
      </c>
      <c r="CT45" s="52">
        <f>Norway!H109</f>
        <v>9.9099999999999969E-3</v>
      </c>
      <c r="CU45" s="52">
        <f>Norway!I109</f>
        <v>8.0310000000000104E-2</v>
      </c>
      <c r="CV45" s="17">
        <f>Russia!C67</f>
        <v>3.1690000000000003E-2</v>
      </c>
      <c r="CW45" s="17">
        <f>Russia!D67</f>
        <v>0.26018000000000002</v>
      </c>
      <c r="CX45" s="17">
        <f>Russia!E67</f>
        <v>7.9250000000000001E-2</v>
      </c>
      <c r="CY45" s="17">
        <f>Russia!F67</f>
        <v>0.20479999999999998</v>
      </c>
      <c r="CZ45" s="17">
        <f>Russia!G67</f>
        <v>0.18977999999999995</v>
      </c>
      <c r="DA45" s="17">
        <f>Russia!H67</f>
        <v>0.12878000000000001</v>
      </c>
      <c r="DB45" s="17">
        <f>Russia!I67</f>
        <v>0.10552000000000006</v>
      </c>
      <c r="DC45" s="17">
        <f>'South Africa'!C90</f>
        <v>0.18594000000000002</v>
      </c>
      <c r="DD45" s="17">
        <f>'South Africa'!D90</f>
        <v>0.17698999999999998</v>
      </c>
      <c r="DE45" s="17">
        <f>'South Africa'!E90</f>
        <v>0.20108000000000004</v>
      </c>
      <c r="DF45" s="17">
        <f>'South Africa'!F90</f>
        <v>0.13800999999999994</v>
      </c>
      <c r="DG45" s="17">
        <f>'South Africa'!G90</f>
        <v>9.9940000000000001E-2</v>
      </c>
      <c r="DH45" s="17">
        <f>'South Africa'!H90</f>
        <v>3.8200000000000074E-2</v>
      </c>
      <c r="DI45" s="17">
        <f>'South Africa'!I90</f>
        <v>0.15983999999999998</v>
      </c>
      <c r="DJ45" s="17">
        <f>Spain!C60</f>
        <v>0.10244999999999999</v>
      </c>
      <c r="DK45" s="17">
        <f>Spain!D60</f>
        <v>0.13671</v>
      </c>
      <c r="DL45" s="17">
        <f>Spain!E60</f>
        <v>0.27482000000000001</v>
      </c>
      <c r="DM45" s="17">
        <f>Spain!F60</f>
        <v>4.0129999999999978E-2</v>
      </c>
      <c r="DN45" s="17">
        <f>Spain!G60</f>
        <v>0.14759</v>
      </c>
      <c r="DO45" s="17">
        <f>Spain!H60</f>
        <v>0.25813000000000003</v>
      </c>
      <c r="DP45" s="17">
        <f>Spain!I60</f>
        <v>4.0169999999999928E-2</v>
      </c>
      <c r="DQ45" s="17">
        <f>Switzerland!C77</f>
        <v>0.29388999999999998</v>
      </c>
      <c r="DR45" s="17">
        <f>Switzerland!D77</f>
        <v>8.7519999999999987E-2</v>
      </c>
      <c r="DS45" s="17">
        <f>Switzerland!E77</f>
        <v>0.12913000000000005</v>
      </c>
      <c r="DT45" s="17">
        <f>Switzerland!F77</f>
        <v>0.1525</v>
      </c>
      <c r="DU45" s="17">
        <f>Switzerland!G77</f>
        <v>0.16810000000000003</v>
      </c>
      <c r="DV45" s="17">
        <f>Switzerland!H77</f>
        <v>3.8599999999999995E-2</v>
      </c>
      <c r="DW45" s="17">
        <f>Switzerland!I77</f>
        <v>0.13025999999999993</v>
      </c>
      <c r="DX45" s="17">
        <f>U.K.!C76</f>
        <v>0.19129000000000002</v>
      </c>
      <c r="DY45" s="17">
        <f>U.K.!D76</f>
        <v>5.6419999999999998E-2</v>
      </c>
      <c r="DZ45" s="17">
        <f>U.K.!E76</f>
        <v>0.32256000000000001</v>
      </c>
      <c r="EA45" s="17">
        <f>U.K.!F76</f>
        <v>0.12197000000000002</v>
      </c>
      <c r="EB45" s="17">
        <f>U.K.!G76</f>
        <v>6.3619999999999954E-2</v>
      </c>
      <c r="EC45" s="17">
        <f>U.K.!H76</f>
        <v>0.24121999999999999</v>
      </c>
      <c r="ED45" s="17">
        <f>U.K.!I76</f>
        <v>2.9200000000000337E-3</v>
      </c>
      <c r="EE45" s="17">
        <f>U.S.!C95</f>
        <v>0.16739000000000001</v>
      </c>
      <c r="EF45" s="17">
        <f>U.S.!D95</f>
        <v>0.23446999999999998</v>
      </c>
      <c r="EG45" s="17">
        <f>U.S.!E95</f>
        <v>0.33294000000000001</v>
      </c>
      <c r="EH45" s="17">
        <f>U.S.!F95</f>
        <v>6.7219999999999946E-2</v>
      </c>
      <c r="EI45" s="17">
        <f>U.S.!G95</f>
        <v>8.522000000000006E-2</v>
      </c>
      <c r="EJ45" s="17">
        <f>U.S.!H95</f>
        <v>7.8379999999999936E-2</v>
      </c>
      <c r="EK45" s="17">
        <f>U.S.!I95</f>
        <v>3.4380000000000077E-2</v>
      </c>
    </row>
    <row r="46" spans="1:141">
      <c r="A46">
        <f>World!B111</f>
        <v>1993</v>
      </c>
      <c r="B46" s="17">
        <f>World!C111</f>
        <v>0.10702</v>
      </c>
      <c r="C46" s="17">
        <f>World!D111</f>
        <v>7.7549999999999994E-2</v>
      </c>
      <c r="D46" s="17">
        <f>World!E111</f>
        <v>0.11627999999999999</v>
      </c>
      <c r="E46" s="17">
        <f>World!F111</f>
        <v>7.9719999999999999E-2</v>
      </c>
      <c r="F46" s="17">
        <f>World!G111</f>
        <v>0.16821</v>
      </c>
      <c r="G46" s="17">
        <f>World!H111</f>
        <v>0.24861</v>
      </c>
      <c r="H46" s="17">
        <f>World!I111</f>
        <v>0.20261000000000001</v>
      </c>
      <c r="W46" s="17">
        <f>Austria!C156</f>
        <v>0.20075000000000001</v>
      </c>
      <c r="X46" s="17">
        <f>Austria!D156</f>
        <v>0.23047000000000001</v>
      </c>
      <c r="Y46" s="17">
        <f>Austria!E156</f>
        <v>0.22164</v>
      </c>
      <c r="Z46" s="17">
        <f>Austria!F156</f>
        <v>5.527E-2</v>
      </c>
      <c r="AA46" s="17">
        <f>Austria!G156</f>
        <v>0.11326</v>
      </c>
      <c r="AB46" s="17">
        <f>Austria!H156</f>
        <v>2.0119999999999999E-2</v>
      </c>
      <c r="AC46" s="17">
        <f>Austria!I156</f>
        <v>0.15849000000000002</v>
      </c>
      <c r="AD46" s="17">
        <f>Belgium!C155</f>
        <v>0.28727999999999998</v>
      </c>
      <c r="AE46" s="17">
        <f>Belgium!D155</f>
        <v>7.2950000000000001E-2</v>
      </c>
      <c r="AF46" s="17">
        <f>Belgium!E155</f>
        <v>0.16738</v>
      </c>
      <c r="AG46" s="17">
        <f>Belgium!F155</f>
        <v>2.4E-2</v>
      </c>
      <c r="AH46" s="17">
        <f>Belgium!G155</f>
        <v>0.15053</v>
      </c>
      <c r="AI46" s="17">
        <f>Belgium!H155</f>
        <v>-1.34E-3</v>
      </c>
      <c r="AJ46" s="17">
        <f>Belgium!I155</f>
        <v>0.29920000000000002</v>
      </c>
      <c r="AK46" s="17">
        <f>Brazil!C109</f>
        <v>0.19939999999999999</v>
      </c>
      <c r="AL46" s="17">
        <f>Brazil!D109</f>
        <v>0.24537</v>
      </c>
      <c r="AM46" s="17">
        <f>Brazil!E109</f>
        <v>0.17121</v>
      </c>
      <c r="AN46" s="17">
        <f>Brazil!F109</f>
        <v>5.1270000000000003E-2</v>
      </c>
      <c r="AO46" s="17">
        <f>Brazil!G109</f>
        <v>9.4740000000000005E-2</v>
      </c>
      <c r="AP46" s="17">
        <f>Brazil!H109</f>
        <v>0.11724</v>
      </c>
      <c r="AQ46" s="17">
        <f>Brazil!I109</f>
        <v>0.12077000000000004</v>
      </c>
      <c r="AR46" s="17">
        <f>China!C69</f>
        <v>0.24811</v>
      </c>
      <c r="AS46" s="17">
        <f>China!D69</f>
        <v>0.11024</v>
      </c>
      <c r="AT46" s="17">
        <f>China!E69</f>
        <v>0.11729000000000001</v>
      </c>
      <c r="AU46" s="17">
        <f>China!F69</f>
        <v>7.9280000000000003E-2</v>
      </c>
      <c r="AV46" s="17">
        <f>China!G69</f>
        <v>0.18892999999999999</v>
      </c>
      <c r="AW46" s="17">
        <f>China!H69</f>
        <v>0.14910000000000001</v>
      </c>
      <c r="AX46" s="17">
        <f>China!I69</f>
        <v>0.10704999999999998</v>
      </c>
      <c r="AY46" s="17">
        <f>France!C88</f>
        <v>0.15548999999999999</v>
      </c>
      <c r="AZ46" s="17">
        <f>France!D88</f>
        <v>0.37054999999999999</v>
      </c>
      <c r="BA46" s="17">
        <f>France!E88</f>
        <v>0.11248</v>
      </c>
      <c r="BB46" s="17">
        <f>France!F88</f>
        <v>6.2019999999999999E-2</v>
      </c>
      <c r="BC46" s="17">
        <f>France!G88</f>
        <v>0.13364000000000001</v>
      </c>
      <c r="BD46" s="17">
        <f>France!H88</f>
        <v>4.1489999999999999E-2</v>
      </c>
      <c r="BE46" s="17">
        <f>France!I88</f>
        <v>0.12433000000000005</v>
      </c>
      <c r="BF46" s="17">
        <f>Germany!C102</f>
        <v>0.21010999999999999</v>
      </c>
      <c r="BG46" s="17">
        <f>Germany!D102</f>
        <v>0.30634</v>
      </c>
      <c r="BH46" s="17">
        <f>Germany!E102</f>
        <v>9.6710000000000004E-2</v>
      </c>
      <c r="BI46" s="17">
        <f>Germany!F102</f>
        <v>7.8789999999999999E-2</v>
      </c>
      <c r="BJ46" s="17">
        <f>Germany!G102</f>
        <v>5.3179999999999998E-2</v>
      </c>
      <c r="BK46" s="17">
        <f>Germany!H102</f>
        <v>5.0349999999999999E-2</v>
      </c>
      <c r="BL46" s="17">
        <f>Germany!I102</f>
        <v>0.20452000000000004</v>
      </c>
      <c r="BM46" s="17">
        <f>India!C111</f>
        <v>7.9809999999999992E-2</v>
      </c>
      <c r="BN46" s="17">
        <f>India!D111</f>
        <v>0.16729999999999998</v>
      </c>
      <c r="BO46" s="17">
        <f>India!E111</f>
        <v>9.0270000000000017E-2</v>
      </c>
      <c r="BP46" s="17">
        <f>India!F111</f>
        <v>0</v>
      </c>
      <c r="BQ46" s="17">
        <f>India!G111</f>
        <v>0.37686000000000008</v>
      </c>
      <c r="BR46" s="17">
        <f>India!H111</f>
        <v>0.15141999999999997</v>
      </c>
      <c r="BS46" s="17">
        <f>India!I111</f>
        <v>0.13434000000000001</v>
      </c>
      <c r="BT46" s="17">
        <f>Italy!C75</f>
        <v>0.32618999999999998</v>
      </c>
      <c r="BU46" s="17">
        <f>Italy!D75</f>
        <v>0.22878000000000001</v>
      </c>
      <c r="BV46" s="17">
        <f>Italy!E75</f>
        <v>0.10906999999999996</v>
      </c>
      <c r="BW46" s="17">
        <f>Italy!F75</f>
        <v>7.2199999999999986E-2</v>
      </c>
      <c r="BX46" s="17">
        <f>Italy!G75</f>
        <v>7.4519999999999975E-2</v>
      </c>
      <c r="BY46" s="17">
        <f>Italy!H75</f>
        <v>0.11842000000000014</v>
      </c>
      <c r="BZ46" s="17">
        <f>Italy!I75</f>
        <v>7.0819999999999883E-2</v>
      </c>
      <c r="CA46" s="17">
        <f>Japan!C71</f>
        <v>0.26030999999999999</v>
      </c>
      <c r="CB46" s="17">
        <f>Japan!D71</f>
        <v>0.31633</v>
      </c>
      <c r="CC46" s="17">
        <f>Japan!E71</f>
        <v>0.11969999999999999</v>
      </c>
      <c r="CD46" s="17">
        <f>Japan!F71</f>
        <v>5.9819999999999991E-2</v>
      </c>
      <c r="CE46" s="17">
        <f>Japan!G71</f>
        <v>6.3580000000000039E-2</v>
      </c>
      <c r="CF46" s="17">
        <f>Japan!H71</f>
        <v>7.7799999999999155E-3</v>
      </c>
      <c r="CG46" s="17">
        <f>Japan!I71</f>
        <v>0.17248000000000008</v>
      </c>
      <c r="CH46" s="52">
        <f>Netherlands!C111</f>
        <v>0.41344000000000003</v>
      </c>
      <c r="CI46" s="52">
        <f>Netherlands!D111</f>
        <v>0.12363999999999997</v>
      </c>
      <c r="CJ46" s="52">
        <f>Netherlands!E111</f>
        <v>8.5600000000000172E-3</v>
      </c>
      <c r="CK46" s="52">
        <f>Netherlands!F111</f>
        <v>6.8620000000000014E-2</v>
      </c>
      <c r="CL46" s="52">
        <f>Netherlands!G111</f>
        <v>5.1039999999999995E-2</v>
      </c>
      <c r="CM46" s="52">
        <f>Netherlands!H111</f>
        <v>1.8670000000000044E-2</v>
      </c>
      <c r="CN46" s="52">
        <f>Netherlands!I111</f>
        <v>0.31602999999999992</v>
      </c>
      <c r="CO46" s="19">
        <f>Norway!C110</f>
        <v>0.32573000000000002</v>
      </c>
      <c r="CP46" s="52">
        <f>Norway!D110</f>
        <v>0.25140000000000001</v>
      </c>
      <c r="CQ46" s="52">
        <f>Norway!E110</f>
        <v>0.27285000000000004</v>
      </c>
      <c r="CR46" s="52">
        <f>Norway!F110</f>
        <v>1.762999999999991E-2</v>
      </c>
      <c r="CS46" s="52">
        <f>Norway!G110</f>
        <v>2.5100000000000053E-2</v>
      </c>
      <c r="CT46" s="52">
        <f>Norway!H110</f>
        <v>1.7929999999999922E-2</v>
      </c>
      <c r="CU46" s="52">
        <f>Norway!I110</f>
        <v>8.9360000000000106E-2</v>
      </c>
      <c r="CV46" s="17">
        <f>Russia!C68</f>
        <v>3.6940000000000001E-2</v>
      </c>
      <c r="CW46" s="17">
        <f>Russia!D68</f>
        <v>0.28058</v>
      </c>
      <c r="CX46" s="17">
        <f>Russia!E68</f>
        <v>8.2710000000000047E-2</v>
      </c>
      <c r="CY46" s="17">
        <f>Russia!F68</f>
        <v>0.18491999999999997</v>
      </c>
      <c r="CZ46" s="17">
        <f>Russia!G68</f>
        <v>0.19015000000000001</v>
      </c>
      <c r="DA46" s="17">
        <f>Russia!H68</f>
        <v>7.594999999999999E-2</v>
      </c>
      <c r="DB46" s="17">
        <f>Russia!I68</f>
        <v>0.14875000000000005</v>
      </c>
      <c r="DC46" s="17">
        <f>'South Africa'!C91</f>
        <v>0.18550999999999998</v>
      </c>
      <c r="DD46" s="17">
        <f>'South Africa'!D91</f>
        <v>0.17721000000000001</v>
      </c>
      <c r="DE46" s="17">
        <f>'South Africa'!E91</f>
        <v>0.20129000000000005</v>
      </c>
      <c r="DF46" s="17">
        <f>'South Africa'!F91</f>
        <v>0.13779999999999995</v>
      </c>
      <c r="DG46" s="17">
        <f>'South Africa'!G91</f>
        <v>9.9699999999999983E-2</v>
      </c>
      <c r="DH46" s="17">
        <f>'South Africa'!H91</f>
        <v>3.8220000000000025E-2</v>
      </c>
      <c r="DI46" s="17">
        <f>'South Africa'!I91</f>
        <v>0.16027000000000002</v>
      </c>
      <c r="DJ46" s="17">
        <f>Spain!C61</f>
        <v>9.849999999999999E-2</v>
      </c>
      <c r="DK46" s="17">
        <f>Spain!D61</f>
        <v>0.14296999999999999</v>
      </c>
      <c r="DL46" s="17">
        <f>Spain!E61</f>
        <v>0.26755000000000001</v>
      </c>
      <c r="DM46" s="17">
        <f>Spain!F61</f>
        <v>3.7370000000000021E-2</v>
      </c>
      <c r="DN46" s="17">
        <f>Spain!G61</f>
        <v>0.14208999999999997</v>
      </c>
      <c r="DO46" s="17">
        <f>Spain!H61</f>
        <v>0.24664000000000003</v>
      </c>
      <c r="DP46" s="17">
        <f>Spain!I61</f>
        <v>6.4880000000000049E-2</v>
      </c>
      <c r="DQ46" s="17">
        <f>Switzerland!C78</f>
        <v>0.25015999999999999</v>
      </c>
      <c r="DR46" s="17">
        <f>Switzerland!D78</f>
        <v>9.2689999999999981E-2</v>
      </c>
      <c r="DS46" s="17">
        <f>Switzerland!E78</f>
        <v>0.14558000000000007</v>
      </c>
      <c r="DT46" s="17">
        <f>Switzerland!F78</f>
        <v>0.14852999999999994</v>
      </c>
      <c r="DU46" s="17">
        <f>Switzerland!G78</f>
        <v>0.18403999999999995</v>
      </c>
      <c r="DV46" s="17">
        <f>Switzerland!H78</f>
        <v>4.1550000000000011E-2</v>
      </c>
      <c r="DW46" s="17">
        <f>Switzerland!I78</f>
        <v>0.13745000000000007</v>
      </c>
      <c r="DX46" s="17">
        <f>U.K.!C77</f>
        <v>0.17729</v>
      </c>
      <c r="DY46" s="17">
        <f>U.K.!D77</f>
        <v>6.3539999999999985E-2</v>
      </c>
      <c r="DZ46" s="17">
        <f>U.K.!E77</f>
        <v>0.33049000000000001</v>
      </c>
      <c r="EA46" s="17">
        <f>U.K.!F77</f>
        <v>9.190999999999995E-2</v>
      </c>
      <c r="EB46" s="17">
        <f>U.K.!G77</f>
        <v>7.9560000000000033E-2</v>
      </c>
      <c r="EC46" s="17">
        <f>U.K.!H77</f>
        <v>0.25257000000000007</v>
      </c>
      <c r="ED46" s="17">
        <f>U.K.!I77</f>
        <v>4.6399999999999775E-3</v>
      </c>
      <c r="EE46" s="17">
        <f>U.S.!C96</f>
        <v>0.16677</v>
      </c>
      <c r="EF46" s="17">
        <f>U.S.!D96</f>
        <v>0.26244999999999996</v>
      </c>
      <c r="EG46" s="17">
        <f>U.S.!E96</f>
        <v>0.30540999999999996</v>
      </c>
      <c r="EH46" s="17">
        <f>U.S.!F96</f>
        <v>7.0190000000000058E-2</v>
      </c>
      <c r="EI46" s="17">
        <f>U.S.!G96</f>
        <v>8.2420000000000049E-2</v>
      </c>
      <c r="EJ46" s="17">
        <f>U.S.!H96</f>
        <v>7.9530000000000031E-2</v>
      </c>
      <c r="EK46" s="17">
        <f>U.S.!I96</f>
        <v>3.3229999999999982E-2</v>
      </c>
    </row>
    <row r="47" spans="1:141">
      <c r="A47">
        <f>World!B112</f>
        <v>1994</v>
      </c>
      <c r="B47" s="17">
        <f>World!C112</f>
        <v>0.10865999999999998</v>
      </c>
      <c r="C47" s="17">
        <f>World!D112</f>
        <v>7.7160000000000006E-2</v>
      </c>
      <c r="D47" s="17">
        <f>World!E112</f>
        <v>0.11502999999999999</v>
      </c>
      <c r="E47" s="17">
        <f>World!F112</f>
        <v>6.6919999999999993E-2</v>
      </c>
      <c r="F47" s="17">
        <f>World!G112</f>
        <v>0.16949</v>
      </c>
      <c r="G47" s="17">
        <f>World!H112</f>
        <v>0.25935000000000002</v>
      </c>
      <c r="H47" s="17">
        <f>World!I112</f>
        <v>0.20338999999999999</v>
      </c>
      <c r="W47" s="17">
        <f>Austria!C157</f>
        <v>0.19600999999999999</v>
      </c>
      <c r="X47" s="17">
        <f>Austria!D157</f>
        <v>0.26296000000000003</v>
      </c>
      <c r="Y47" s="17">
        <f>Austria!E157</f>
        <v>0.23837</v>
      </c>
      <c r="Z47" s="17">
        <f>Austria!F157</f>
        <v>2.818E-2</v>
      </c>
      <c r="AA47" s="17">
        <f>Austria!G157</f>
        <v>0.10181999999999999</v>
      </c>
      <c r="AB47" s="17">
        <f>Austria!H157</f>
        <v>4.4609999999999997E-2</v>
      </c>
      <c r="AC47" s="17">
        <f>Austria!I157</f>
        <v>0.12805</v>
      </c>
      <c r="AD47" s="17">
        <f>Belgium!C156</f>
        <v>0.33413999999999999</v>
      </c>
      <c r="AE47" s="17">
        <f>Belgium!D156</f>
        <v>8.0439999999999998E-2</v>
      </c>
      <c r="AF47" s="17">
        <f>Belgium!E156</f>
        <v>0.16350000000000001</v>
      </c>
      <c r="AG47" s="17">
        <f>Belgium!F156</f>
        <v>3.7589999999999998E-2</v>
      </c>
      <c r="AH47" s="17">
        <f>Belgium!G156</f>
        <v>0.11142000000000001</v>
      </c>
      <c r="AI47" s="17">
        <f>Belgium!H156</f>
        <v>4.6000000000000001E-4</v>
      </c>
      <c r="AJ47" s="17">
        <f>Belgium!I156</f>
        <v>0.27244999999999997</v>
      </c>
      <c r="AK47" s="17">
        <f>Brazil!C110</f>
        <v>0.19569</v>
      </c>
      <c r="AL47" s="17">
        <f>Brazil!D110</f>
        <v>0.23971999999999999</v>
      </c>
      <c r="AM47" s="17">
        <f>Brazil!E110</f>
        <v>0.1883</v>
      </c>
      <c r="AN47" s="17">
        <f>Brazil!F110</f>
        <v>4.8579999999999998E-2</v>
      </c>
      <c r="AO47" s="17">
        <f>Brazil!G110</f>
        <v>9.5490000000000005E-2</v>
      </c>
      <c r="AP47" s="17">
        <f>Brazil!H110</f>
        <v>0.11402</v>
      </c>
      <c r="AQ47" s="17">
        <f>Brazil!I110</f>
        <v>0.11819999999999997</v>
      </c>
      <c r="AR47" s="17">
        <f>China!C70</f>
        <v>0.25640000000000002</v>
      </c>
      <c r="AS47" s="17">
        <f>China!D70</f>
        <v>0.11155</v>
      </c>
      <c r="AT47" s="17">
        <f>China!E70</f>
        <v>0.12855</v>
      </c>
      <c r="AU47" s="17">
        <f>China!F70</f>
        <v>6.4280000000000004E-2</v>
      </c>
      <c r="AV47" s="17">
        <f>China!G70</f>
        <v>0.16936999999999999</v>
      </c>
      <c r="AW47" s="17">
        <f>China!H70</f>
        <v>0.15842999999999999</v>
      </c>
      <c r="AX47" s="17">
        <f>China!I70</f>
        <v>0.11141999999999996</v>
      </c>
      <c r="AY47" s="17">
        <f>France!C89</f>
        <v>0.15285000000000001</v>
      </c>
      <c r="AZ47" s="17">
        <f>France!D89</f>
        <v>0.37051000000000001</v>
      </c>
      <c r="BA47" s="17">
        <f>France!E89</f>
        <v>0.10952000000000001</v>
      </c>
      <c r="BB47" s="17">
        <f>France!F89</f>
        <v>6.0699999999999997E-2</v>
      </c>
      <c r="BC47" s="17">
        <f>France!G89</f>
        <v>0.13364000000000001</v>
      </c>
      <c r="BD47" s="17">
        <f>France!H89</f>
        <v>3.9750000000000001E-2</v>
      </c>
      <c r="BE47" s="17">
        <f>France!I89</f>
        <v>0.13302999999999998</v>
      </c>
      <c r="BF47" s="17">
        <f>Germany!C103</f>
        <v>0.22015000000000001</v>
      </c>
      <c r="BG47" s="17">
        <f>Germany!D103</f>
        <v>0.27323999999999998</v>
      </c>
      <c r="BH47" s="17">
        <f>Germany!E103</f>
        <v>0.10396</v>
      </c>
      <c r="BI47" s="17">
        <f>Germany!F103</f>
        <v>8.9630000000000001E-2</v>
      </c>
      <c r="BJ47" s="17">
        <f>Germany!G103</f>
        <v>6.5299999999999997E-2</v>
      </c>
      <c r="BK47" s="17">
        <f>Germany!H103</f>
        <v>4.7289999999999999E-2</v>
      </c>
      <c r="BL47" s="17">
        <f>Germany!I103</f>
        <v>0.20043</v>
      </c>
      <c r="BM47" s="17">
        <f>India!C112</f>
        <v>7.9809999999999992E-2</v>
      </c>
      <c r="BN47" s="17">
        <f>India!D112</f>
        <v>0.16979</v>
      </c>
      <c r="BO47" s="17">
        <f>India!E112</f>
        <v>8.9029999999999984E-2</v>
      </c>
      <c r="BP47" s="17">
        <f>India!F112</f>
        <v>0</v>
      </c>
      <c r="BQ47" s="17">
        <f>India!G112</f>
        <v>0.36852000000000001</v>
      </c>
      <c r="BR47" s="17">
        <f>India!H112</f>
        <v>0.14569999999999994</v>
      </c>
      <c r="BS47" s="17">
        <f>India!I112</f>
        <v>0.14715</v>
      </c>
      <c r="BT47" s="17">
        <f>Italy!C76</f>
        <v>0.32040999999999997</v>
      </c>
      <c r="BU47" s="17">
        <f>Italy!D76</f>
        <v>0.23456000000000002</v>
      </c>
      <c r="BV47" s="17">
        <f>Italy!E76</f>
        <v>0.10906999999999996</v>
      </c>
      <c r="BW47" s="17">
        <f>Italy!F76</f>
        <v>8.8380000000000083E-2</v>
      </c>
      <c r="BX47" s="17">
        <f>Italy!G76</f>
        <v>7.2710000000000011E-2</v>
      </c>
      <c r="BY47" s="17">
        <f>Italy!H76</f>
        <v>0.10140999999999992</v>
      </c>
      <c r="BZ47" s="17">
        <f>Italy!I76</f>
        <v>7.3460000000000081E-2</v>
      </c>
      <c r="CA47" s="17">
        <f>Japan!C72</f>
        <v>0.25561</v>
      </c>
      <c r="CB47" s="17">
        <f>Japan!D72</f>
        <v>0.31902000000000003</v>
      </c>
      <c r="CC47" s="17">
        <f>Japan!E72</f>
        <v>0.12309999999999995</v>
      </c>
      <c r="CD47" s="17">
        <f>Japan!F72</f>
        <v>5.9570000000000081E-2</v>
      </c>
      <c r="CE47" s="17">
        <f>Japan!G72</f>
        <v>6.2779999999999919E-2</v>
      </c>
      <c r="CF47" s="17">
        <f>Japan!H72</f>
        <v>7.1000000000000793E-3</v>
      </c>
      <c r="CG47" s="17">
        <f>Japan!I72</f>
        <v>0.17281999999999997</v>
      </c>
      <c r="CH47" s="52">
        <f>Netherlands!C112</f>
        <v>0.58655999999999997</v>
      </c>
      <c r="CI47" s="52">
        <f>Netherlands!D112</f>
        <v>1.3120000000000047E-2</v>
      </c>
      <c r="CJ47" s="52">
        <f>Netherlands!E112</f>
        <v>1.043999999999997E-2</v>
      </c>
      <c r="CK47" s="52">
        <f>Netherlands!F112</f>
        <v>4.2289999999999994E-2</v>
      </c>
      <c r="CL47" s="52">
        <f>Netherlands!G112</f>
        <v>1.3659999999999997E-2</v>
      </c>
      <c r="CM47" s="52">
        <f>Netherlands!H112</f>
        <v>5.7909999999999968E-2</v>
      </c>
      <c r="CN47" s="52">
        <f>Netherlands!I112</f>
        <v>0.27602000000000004</v>
      </c>
      <c r="CO47" s="19">
        <f>Norway!C111</f>
        <v>0.35025000000000001</v>
      </c>
      <c r="CP47" s="52">
        <f>Norway!D111</f>
        <v>0.25081000000000003</v>
      </c>
      <c r="CQ47" s="52">
        <f>Norway!E111</f>
        <v>0.13375999999999999</v>
      </c>
      <c r="CR47" s="52">
        <f>Norway!F111</f>
        <v>1.6189999999999996E-2</v>
      </c>
      <c r="CS47" s="52">
        <f>Norway!G111</f>
        <v>9.0700000000000072E-2</v>
      </c>
      <c r="CT47" s="52">
        <f>Norway!H111</f>
        <v>2.6229999999999906E-2</v>
      </c>
      <c r="CU47" s="52">
        <f>Norway!I111</f>
        <v>0.13206000000000007</v>
      </c>
      <c r="CV47" s="17">
        <f>Russia!C69</f>
        <v>5.4509999999999996E-2</v>
      </c>
      <c r="CW47" s="17">
        <f>Russia!D69</f>
        <v>0.28865000000000002</v>
      </c>
      <c r="CX47" s="17">
        <f>Russia!E69</f>
        <v>6.2839999999999993E-2</v>
      </c>
      <c r="CY47" s="17">
        <f>Russia!F69</f>
        <v>0.16210999999999998</v>
      </c>
      <c r="CZ47" s="17">
        <f>Russia!G69</f>
        <v>0.19660999999999995</v>
      </c>
      <c r="DA47" s="17">
        <f>Russia!H69</f>
        <v>6.8070000000000019E-2</v>
      </c>
      <c r="DB47" s="17">
        <f>Russia!I69</f>
        <v>0.16721000000000008</v>
      </c>
      <c r="DC47" s="17">
        <f>'South Africa'!C92</f>
        <v>0.18509</v>
      </c>
      <c r="DD47" s="17">
        <f>'South Africa'!D92</f>
        <v>0.17740999999999998</v>
      </c>
      <c r="DE47" s="17">
        <f>'South Africa'!E92</f>
        <v>0.20151000000000002</v>
      </c>
      <c r="DF47" s="17">
        <f>'South Africa'!F92</f>
        <v>0.13758000000000004</v>
      </c>
      <c r="DG47" s="17">
        <f>'South Africa'!G92</f>
        <v>9.947999999999993E-2</v>
      </c>
      <c r="DH47" s="17">
        <f>'South Africa'!H92</f>
        <v>3.8220000000000025E-2</v>
      </c>
      <c r="DI47" s="17">
        <f>'South Africa'!I92</f>
        <v>0.16071000000000002</v>
      </c>
      <c r="DJ47" s="17">
        <f>Spain!C62</f>
        <v>6.3930000000000001E-2</v>
      </c>
      <c r="DK47" s="17">
        <f>Spain!D62</f>
        <v>0.12457999999999998</v>
      </c>
      <c r="DL47" s="17">
        <f>Spain!E62</f>
        <v>0.29450000000000004</v>
      </c>
      <c r="DM47" s="17">
        <f>Spain!F62</f>
        <v>5.4819999999999994E-2</v>
      </c>
      <c r="DN47" s="17">
        <f>Spain!G62</f>
        <v>9.0609999999999996E-2</v>
      </c>
      <c r="DO47" s="17">
        <f>Spain!H62</f>
        <v>0.27857999999999999</v>
      </c>
      <c r="DP47" s="17">
        <f>Spain!I62</f>
        <v>9.2980000000000063E-2</v>
      </c>
      <c r="DQ47" s="17">
        <f>Switzerland!C79</f>
        <v>0.23094000000000001</v>
      </c>
      <c r="DR47" s="17">
        <f>Switzerland!D79</f>
        <v>0.10658000000000001</v>
      </c>
      <c r="DS47" s="17">
        <f>Switzerland!E79</f>
        <v>0.13275999999999996</v>
      </c>
      <c r="DT47" s="17">
        <f>Switzerland!F79</f>
        <v>0.18051999999999999</v>
      </c>
      <c r="DU47" s="17">
        <f>Switzerland!G79</f>
        <v>0.20451000000000008</v>
      </c>
      <c r="DV47" s="17">
        <f>Switzerland!H79</f>
        <v>3.8799999999999953E-2</v>
      </c>
      <c r="DW47" s="17">
        <f>Switzerland!I79</f>
        <v>0.10589000000000004</v>
      </c>
      <c r="DX47" s="17">
        <f>U.K.!C78</f>
        <v>0.16329000000000002</v>
      </c>
      <c r="DY47" s="17">
        <f>U.K.!D78</f>
        <v>0.19741999999999998</v>
      </c>
      <c r="DZ47" s="17">
        <f>U.K.!E78</f>
        <v>0.25690000000000007</v>
      </c>
      <c r="EA47" s="17">
        <f>U.K.!F78</f>
        <v>8.6540000000000034E-2</v>
      </c>
      <c r="EB47" s="17">
        <f>U.K.!G78</f>
        <v>5.8339999999999892E-2</v>
      </c>
      <c r="EC47" s="17">
        <f>U.K.!H78</f>
        <v>0.21569000000000002</v>
      </c>
      <c r="ED47" s="17">
        <f>U.K.!I78</f>
        <v>2.1820000000000062E-2</v>
      </c>
      <c r="EE47" s="17">
        <f>U.S.!C97</f>
        <v>0.16907</v>
      </c>
      <c r="EF47" s="17">
        <f>U.S.!D97</f>
        <v>0.27815999999999996</v>
      </c>
      <c r="EG47" s="17">
        <f>U.S.!E97</f>
        <v>0.28575</v>
      </c>
      <c r="EH47" s="17">
        <f>U.S.!F97</f>
        <v>7.439999999999998E-2</v>
      </c>
      <c r="EI47" s="17">
        <f>U.S.!G97</f>
        <v>8.0799999999999983E-2</v>
      </c>
      <c r="EJ47" s="17">
        <f>U.S.!H97</f>
        <v>7.918000000000007E-2</v>
      </c>
      <c r="EK47" s="17">
        <f>U.S.!I97</f>
        <v>3.2640000000000002E-2</v>
      </c>
    </row>
    <row r="48" spans="1:141">
      <c r="A48">
        <f>World!B113</f>
        <v>1995</v>
      </c>
      <c r="B48" s="17">
        <f>World!C113</f>
        <v>0.11033000000000004</v>
      </c>
      <c r="C48" s="17">
        <f>World!D113</f>
        <v>7.22E-2</v>
      </c>
      <c r="D48" s="17">
        <f>World!E113</f>
        <v>0.11784</v>
      </c>
      <c r="E48" s="17">
        <f>World!F113</f>
        <v>5.8180000000000003E-2</v>
      </c>
      <c r="F48" s="17">
        <f>World!G113</f>
        <v>0.16949</v>
      </c>
      <c r="G48" s="17">
        <f>World!H113</f>
        <v>0.26856999999999998</v>
      </c>
      <c r="H48" s="17">
        <f>World!I113</f>
        <v>0.20338999999999999</v>
      </c>
      <c r="W48" s="17">
        <f>Austria!C158</f>
        <v>0.16703000000000001</v>
      </c>
      <c r="X48" s="17">
        <f>Austria!D158</f>
        <v>0.29968</v>
      </c>
      <c r="Y48" s="17">
        <f>Austria!E158</f>
        <v>0.24718999999999999</v>
      </c>
      <c r="Z48" s="17">
        <f>Austria!F158</f>
        <v>2.9000000000000001E-2</v>
      </c>
      <c r="AA48" s="17">
        <f>Austria!G158</f>
        <v>9.3759999999999996E-2</v>
      </c>
      <c r="AB48" s="17">
        <f>Austria!H158</f>
        <v>4.292E-2</v>
      </c>
      <c r="AC48" s="17">
        <f>Austria!I158</f>
        <v>0.12041999999999997</v>
      </c>
      <c r="AD48" s="17">
        <f>Belgium!C157</f>
        <v>0.32711000000000001</v>
      </c>
      <c r="AE48" s="17">
        <f>Belgium!D157</f>
        <v>8.2400000000000001E-2</v>
      </c>
      <c r="AF48" s="17">
        <f>Belgium!E157</f>
        <v>0.21445</v>
      </c>
      <c r="AG48" s="17">
        <f>Belgium!F157</f>
        <v>5.0189999999999999E-2</v>
      </c>
      <c r="AH48" s="17">
        <f>Belgium!G157</f>
        <v>7.3770000000000002E-2</v>
      </c>
      <c r="AI48" s="17">
        <f>Belgium!H157</f>
        <v>1.35E-2</v>
      </c>
      <c r="AJ48" s="17">
        <f>Belgium!I157</f>
        <v>0.23858000000000001</v>
      </c>
      <c r="AK48" s="17">
        <f>Brazil!C111</f>
        <v>0.19198000000000001</v>
      </c>
      <c r="AL48" s="17">
        <f>Brazil!D111</f>
        <v>0.23407</v>
      </c>
      <c r="AM48" s="17">
        <f>Brazil!E111</f>
        <v>0.20538000000000001</v>
      </c>
      <c r="AN48" s="17">
        <f>Brazil!F111</f>
        <v>4.589E-2</v>
      </c>
      <c r="AO48" s="17">
        <f>Brazil!G111</f>
        <v>9.6250000000000002E-2</v>
      </c>
      <c r="AP48" s="17">
        <f>Brazil!H111</f>
        <v>0.11081000000000001</v>
      </c>
      <c r="AQ48" s="17">
        <f>Brazil!I111</f>
        <v>0.11561999999999995</v>
      </c>
      <c r="AR48" s="17">
        <f>China!C71</f>
        <v>0.25417000000000001</v>
      </c>
      <c r="AS48" s="17">
        <f>China!D71</f>
        <v>0.12781000000000001</v>
      </c>
      <c r="AT48" s="17">
        <f>China!E71</f>
        <v>0.13538</v>
      </c>
      <c r="AU48" s="17">
        <f>China!F71</f>
        <v>6.0240000000000002E-2</v>
      </c>
      <c r="AV48" s="17">
        <f>China!G71</f>
        <v>0.16742000000000001</v>
      </c>
      <c r="AW48" s="17">
        <f>China!H71</f>
        <v>0.13919000000000001</v>
      </c>
      <c r="AX48" s="17">
        <f>China!I71</f>
        <v>0.11578999999999995</v>
      </c>
      <c r="AY48" s="17">
        <f>France!C90</f>
        <v>0.14124999999999999</v>
      </c>
      <c r="AZ48" s="17">
        <f>France!D90</f>
        <v>0.38211000000000001</v>
      </c>
      <c r="BA48" s="17">
        <f>France!E90</f>
        <v>0.12692000000000001</v>
      </c>
      <c r="BB48" s="17">
        <f>France!F90</f>
        <v>5.1249999999999997E-2</v>
      </c>
      <c r="BC48" s="17">
        <f>France!G90</f>
        <v>0.12451</v>
      </c>
      <c r="BD48" s="17">
        <f>France!H90</f>
        <v>5.5010000000000003E-2</v>
      </c>
      <c r="BE48" s="17">
        <f>France!I90</f>
        <v>0.11895</v>
      </c>
      <c r="BF48" s="17">
        <f>Germany!C104</f>
        <v>0.21426999999999999</v>
      </c>
      <c r="BG48" s="17">
        <f>Germany!D104</f>
        <v>0.30369000000000002</v>
      </c>
      <c r="BH48" s="17">
        <f>Germany!E104</f>
        <v>0.10759000000000001</v>
      </c>
      <c r="BI48" s="17">
        <f>Germany!F104</f>
        <v>8.4930000000000005E-2</v>
      </c>
      <c r="BJ48" s="17">
        <f>Germany!G104</f>
        <v>5.747E-2</v>
      </c>
      <c r="BK48" s="17">
        <f>Germany!H104</f>
        <v>4.4679999999999997E-2</v>
      </c>
      <c r="BL48" s="17">
        <f>Germany!I104</f>
        <v>0.18737000000000004</v>
      </c>
      <c r="BM48" s="17">
        <f>India!C113</f>
        <v>7.9809999999999992E-2</v>
      </c>
      <c r="BN48" s="17">
        <f>India!D113</f>
        <v>0.17228000000000002</v>
      </c>
      <c r="BO48" s="17">
        <f>India!E113</f>
        <v>8.7799999999999975E-2</v>
      </c>
      <c r="BP48" s="17">
        <f>India!F113</f>
        <v>0</v>
      </c>
      <c r="BQ48" s="17">
        <f>India!G113</f>
        <v>0.36015999999999998</v>
      </c>
      <c r="BR48" s="17">
        <f>India!H113</f>
        <v>0.13999000000000009</v>
      </c>
      <c r="BS48" s="17">
        <f>India!I113</f>
        <v>0.15995999999999999</v>
      </c>
      <c r="CA48" s="17">
        <f>Japan!C73</f>
        <v>0.25091000000000002</v>
      </c>
      <c r="CB48" s="17">
        <f>Japan!D73</f>
        <v>0.32171</v>
      </c>
      <c r="CC48" s="17">
        <f>Japan!E73</f>
        <v>0.12650000000000006</v>
      </c>
      <c r="CD48" s="17">
        <f>Japan!F73</f>
        <v>5.9329999999999924E-2</v>
      </c>
      <c r="CE48" s="17">
        <f>Japan!G73</f>
        <v>6.1980000000000077E-2</v>
      </c>
      <c r="CF48" s="17">
        <f>Japan!H73</f>
        <v>6.4000000000000055E-3</v>
      </c>
      <c r="CG48" s="17">
        <f>Japan!I73</f>
        <v>0.17316999999999994</v>
      </c>
      <c r="CH48" s="52">
        <f>Netherlands!C113</f>
        <v>0.63793999999999995</v>
      </c>
      <c r="CI48" s="52">
        <f>Netherlands!D113</f>
        <v>8.8500000000000079E-2</v>
      </c>
      <c r="CJ48" s="52">
        <f>Netherlands!E113</f>
        <v>1.5099999999999625E-3</v>
      </c>
      <c r="CK48" s="52">
        <f>Netherlands!F113</f>
        <v>1.7839999999999918E-2</v>
      </c>
      <c r="CL48" s="52">
        <f>Netherlands!G113</f>
        <v>1.8120000000000119E-2</v>
      </c>
      <c r="CM48" s="52">
        <f>Netherlands!H113</f>
        <v>2.4669999999999987E-2</v>
      </c>
      <c r="CN48" s="52">
        <f>Netherlands!I113</f>
        <v>0.21141999999999994</v>
      </c>
      <c r="CO48" s="19">
        <f>Norway!C112</f>
        <v>0.37040000000000001</v>
      </c>
      <c r="CP48" s="52">
        <f>Norway!D112</f>
        <v>0.22362000000000001</v>
      </c>
      <c r="CQ48" s="52">
        <f>Norway!E112</f>
        <v>0.10567999999999998</v>
      </c>
      <c r="CR48" s="52">
        <f>Norway!F112</f>
        <v>1.7830000000000013E-2</v>
      </c>
      <c r="CS48" s="52">
        <f>Norway!G112</f>
        <v>0.20010000000000006</v>
      </c>
      <c r="CT48" s="52">
        <f>Norway!H112</f>
        <v>1.9409999999999882E-2</v>
      </c>
      <c r="CU48" s="52">
        <f>Norway!I112</f>
        <v>6.2960000000000016E-2</v>
      </c>
      <c r="CV48" s="17">
        <f>Russia!C70</f>
        <v>9.605000000000001E-2</v>
      </c>
      <c r="CW48" s="17">
        <f>Russia!D70</f>
        <v>0.35191</v>
      </c>
      <c r="CX48" s="17">
        <f>Russia!E70</f>
        <v>0.10302999999999997</v>
      </c>
      <c r="CY48" s="17">
        <f>Russia!F70</f>
        <v>-2.8999999999996363E-4</v>
      </c>
      <c r="CZ48" s="17">
        <f>Russia!G70</f>
        <v>0.22267999999999993</v>
      </c>
      <c r="DA48" s="17">
        <f>Russia!H70</f>
        <v>1.4190000000000112E-2</v>
      </c>
      <c r="DB48" s="17">
        <f>Russia!I70</f>
        <v>0.2124299999999999</v>
      </c>
      <c r="DC48" s="17">
        <f>'South Africa'!C93</f>
        <v>0.18466000000000002</v>
      </c>
      <c r="DD48" s="17">
        <f>'South Africa'!D93</f>
        <v>0.17762999999999998</v>
      </c>
      <c r="DE48" s="17">
        <f>'South Africa'!E93</f>
        <v>0.20172000000000004</v>
      </c>
      <c r="DF48" s="17">
        <f>'South Africa'!F93</f>
        <v>0.13735999999999998</v>
      </c>
      <c r="DG48" s="17">
        <f>'South Africa'!G93</f>
        <v>9.9260000000000015E-2</v>
      </c>
      <c r="DH48" s="17">
        <f>'South Africa'!H93</f>
        <v>3.8229999999999931E-2</v>
      </c>
      <c r="DI48" s="17">
        <f>'South Africa'!I93</f>
        <v>0.16114000000000006</v>
      </c>
      <c r="DJ48" s="17">
        <f>Spain!C63</f>
        <v>5.525E-2</v>
      </c>
      <c r="DK48" s="17">
        <f>Spain!D63</f>
        <v>0.12458</v>
      </c>
      <c r="DL48" s="17">
        <f>Spain!E63</f>
        <v>0.30318000000000001</v>
      </c>
      <c r="DM48" s="17">
        <f>Spain!F63</f>
        <v>4.6149999999999948E-2</v>
      </c>
      <c r="DN48" s="17">
        <f>Spain!G63</f>
        <v>9.0890000000000054E-2</v>
      </c>
      <c r="DO48" s="17">
        <f>Spain!H63</f>
        <v>0.29133999999999993</v>
      </c>
      <c r="DP48" s="17">
        <f>Spain!I63</f>
        <v>8.8610000000000078E-2</v>
      </c>
      <c r="DQ48" s="17">
        <f>Switzerland!C80</f>
        <v>0.20640999999999998</v>
      </c>
      <c r="DR48" s="17">
        <f>Switzerland!D80</f>
        <v>0.12579000000000001</v>
      </c>
      <c r="DS48" s="17">
        <f>Switzerland!E80</f>
        <v>0.13066000000000003</v>
      </c>
      <c r="DT48" s="17">
        <f>Switzerland!F80</f>
        <v>0.17950999999999995</v>
      </c>
      <c r="DU48" s="17">
        <f>Switzerland!G80</f>
        <v>0.18295000000000003</v>
      </c>
      <c r="DV48" s="17">
        <f>Switzerland!H80</f>
        <v>3.8800000000000098E-2</v>
      </c>
      <c r="DW48" s="17">
        <f>Switzerland!I80</f>
        <v>0.13587999999999989</v>
      </c>
      <c r="DX48" s="17">
        <f>U.K.!C79</f>
        <v>0.16082000000000002</v>
      </c>
      <c r="DY48" s="17">
        <f>U.K.!D79</f>
        <v>0.23222000000000001</v>
      </c>
      <c r="DZ48" s="17">
        <f>U.K.!E79</f>
        <v>0.23428999999999994</v>
      </c>
      <c r="EA48" s="17">
        <f>U.K.!F79</f>
        <v>8.4419999999999995E-2</v>
      </c>
      <c r="EB48" s="17">
        <f>U.K.!G79</f>
        <v>4.7909999999999967E-2</v>
      </c>
      <c r="EC48" s="17">
        <f>U.K.!H79</f>
        <v>0.21017000000000011</v>
      </c>
      <c r="ED48" s="17">
        <f>U.K.!I79</f>
        <v>3.0169999999999919E-2</v>
      </c>
      <c r="EE48" s="17">
        <f>U.S.!C98</f>
        <v>0.15347</v>
      </c>
      <c r="EF48" s="17">
        <f>U.S.!D98</f>
        <v>0.30857000000000001</v>
      </c>
      <c r="EG48" s="17">
        <f>U.S.!E98</f>
        <v>0.27928999999999993</v>
      </c>
      <c r="EH48" s="17">
        <f>U.S.!F98</f>
        <v>6.8610000000000046E-2</v>
      </c>
      <c r="EI48" s="17">
        <f>U.S.!G98</f>
        <v>8.0160000000000051E-2</v>
      </c>
      <c r="EJ48" s="17">
        <f>U.S.!H98</f>
        <v>7.7259999999999995E-2</v>
      </c>
      <c r="EK48" s="17">
        <f>U.S.!I98</f>
        <v>3.2640000000000002E-2</v>
      </c>
    </row>
    <row r="49" spans="1:141">
      <c r="A49">
        <f>World!B114</f>
        <v>1996</v>
      </c>
      <c r="B49" s="17">
        <f>World!C114</f>
        <v>0.11224999999999996</v>
      </c>
      <c r="C49" s="17">
        <f>World!D114</f>
        <v>6.6989999999999994E-2</v>
      </c>
      <c r="D49" s="17">
        <f>World!E114</f>
        <v>0.11537</v>
      </c>
      <c r="E49" s="17">
        <f>World!F114</f>
        <v>5.8569999999999997E-2</v>
      </c>
      <c r="F49" s="17">
        <f>World!G114</f>
        <v>0.16564999999999999</v>
      </c>
      <c r="G49" s="17">
        <f>World!H114</f>
        <v>0.27778000000000003</v>
      </c>
      <c r="H49" s="17">
        <f>World!I114</f>
        <v>0.20338999999999999</v>
      </c>
      <c r="I49" s="17">
        <f>Argentina!C24</f>
        <v>0.21532000000000001</v>
      </c>
      <c r="J49" s="17">
        <f>Argentina!D24</f>
        <v>0.14263000000000001</v>
      </c>
      <c r="K49" s="17">
        <f>Argentina!E24</f>
        <v>0.27664</v>
      </c>
      <c r="L49" s="17">
        <f>Argentina!F24</f>
        <v>3.8199999999999998E-2</v>
      </c>
      <c r="M49" s="17">
        <f>Argentina!G24</f>
        <v>0.14485000000000001</v>
      </c>
      <c r="N49" s="17">
        <f>Argentina!H24</f>
        <v>9.3229999999999993E-2</v>
      </c>
      <c r="O49" s="17">
        <f>Argentina!I24</f>
        <v>8.9130000000000043E-2</v>
      </c>
      <c r="W49" s="17">
        <f>Austria!C159</f>
        <v>0.14122999999999999</v>
      </c>
      <c r="X49" s="17">
        <f>Austria!D159</f>
        <v>0.30486999999999997</v>
      </c>
      <c r="Y49" s="17">
        <f>Austria!E159</f>
        <v>0.27739000000000003</v>
      </c>
      <c r="Z49" s="17">
        <f>Austria!F159</f>
        <v>3.4619999999999998E-2</v>
      </c>
      <c r="AA49" s="17">
        <f>Austria!G159</f>
        <v>0.12536</v>
      </c>
      <c r="AB49" s="17">
        <f>Austria!H159</f>
        <v>2.3619999999999999E-2</v>
      </c>
      <c r="AC49" s="17">
        <f>Austria!I159</f>
        <v>9.2910000000000048E-2</v>
      </c>
      <c r="AD49" s="17">
        <f>Belgium!C158</f>
        <v>0.29915000000000003</v>
      </c>
      <c r="AE49" s="17">
        <f>Belgium!D158</f>
        <v>9.289E-2</v>
      </c>
      <c r="AF49" s="17">
        <f>Belgium!E158</f>
        <v>0.15506</v>
      </c>
      <c r="AG49" s="17">
        <f>Belgium!F158</f>
        <v>3.6209999999999999E-2</v>
      </c>
      <c r="AH49" s="17">
        <f>Belgium!G158</f>
        <v>7.4770000000000003E-2</v>
      </c>
      <c r="AI49" s="17">
        <f>Belgium!H158</f>
        <v>0</v>
      </c>
      <c r="AJ49" s="17">
        <f>Belgium!I158</f>
        <v>0.34192</v>
      </c>
      <c r="AK49" s="17">
        <f>Brazil!C112</f>
        <v>0.18828</v>
      </c>
      <c r="AL49" s="17">
        <f>Brazil!D112</f>
        <v>0.22842000000000001</v>
      </c>
      <c r="AM49" s="17">
        <f>Brazil!E112</f>
        <v>0.22245000000000001</v>
      </c>
      <c r="AN49" s="17">
        <f>Brazil!F112</f>
        <v>4.3209999999999998E-2</v>
      </c>
      <c r="AO49" s="17">
        <f>Brazil!G112</f>
        <v>9.7009999999999999E-2</v>
      </c>
      <c r="AP49" s="17">
        <f>Brazil!H112</f>
        <v>0.10758</v>
      </c>
      <c r="AQ49" s="17">
        <f>Brazil!I112</f>
        <v>0.11304999999999998</v>
      </c>
      <c r="AR49" s="17">
        <f>China!C72</f>
        <v>0.25129000000000001</v>
      </c>
      <c r="AS49" s="17">
        <f>China!D72</f>
        <v>0.17097999999999999</v>
      </c>
      <c r="AT49" s="17">
        <f>China!E72</f>
        <v>0.11595</v>
      </c>
      <c r="AU49" s="17">
        <f>China!F72</f>
        <v>5.62E-2</v>
      </c>
      <c r="AV49" s="17">
        <f>China!G72</f>
        <v>0.16722000000000001</v>
      </c>
      <c r="AW49" s="17">
        <f>China!H72</f>
        <v>0.11821</v>
      </c>
      <c r="AX49" s="17">
        <f>China!I72</f>
        <v>0.12014999999999998</v>
      </c>
      <c r="AY49" s="17">
        <f>France!C91</f>
        <v>0.13786000000000001</v>
      </c>
      <c r="AZ49" s="17">
        <f>France!D91</f>
        <v>0.41188999999999998</v>
      </c>
      <c r="BA49" s="17">
        <f>France!E91</f>
        <v>0.11792</v>
      </c>
      <c r="BB49" s="17">
        <f>France!F91</f>
        <v>4.7780000000000003E-2</v>
      </c>
      <c r="BC49" s="17">
        <f>France!G91</f>
        <v>0.12218999999999999</v>
      </c>
      <c r="BD49" s="17">
        <f>France!H91</f>
        <v>5.4719999999999998E-2</v>
      </c>
      <c r="BE49" s="17">
        <f>France!I91</f>
        <v>0.10763999999999996</v>
      </c>
      <c r="BF49" s="17">
        <f>Germany!C105</f>
        <v>0.20838999999999999</v>
      </c>
      <c r="BG49" s="17">
        <f>Germany!D105</f>
        <v>0.33415</v>
      </c>
      <c r="BH49" s="17">
        <f>Germany!E105</f>
        <v>0.10793</v>
      </c>
      <c r="BI49" s="17">
        <f>Germany!F105</f>
        <v>8.1390000000000004E-2</v>
      </c>
      <c r="BJ49" s="17">
        <f>Germany!G105</f>
        <v>5.176E-2</v>
      </c>
      <c r="BK49" s="17">
        <f>Germany!H105</f>
        <v>4.2070000000000003E-2</v>
      </c>
      <c r="BL49" s="17">
        <f>Germany!I105</f>
        <v>0.17430999999999996</v>
      </c>
      <c r="BM49" s="17">
        <f>India!C114</f>
        <v>7.9809999999999992E-2</v>
      </c>
      <c r="BN49" s="17">
        <f>India!D114</f>
        <v>0.17476999999999998</v>
      </c>
      <c r="BO49" s="17">
        <f>India!E114</f>
        <v>8.6559999999999984E-2</v>
      </c>
      <c r="BP49" s="17">
        <f>India!F114</f>
        <v>0</v>
      </c>
      <c r="BQ49" s="17">
        <f>India!G114</f>
        <v>0.35182000000000008</v>
      </c>
      <c r="BR49" s="17">
        <f>India!H114</f>
        <v>0.13426999999999992</v>
      </c>
      <c r="BS49" s="17">
        <f>India!I114</f>
        <v>0.17276999999999998</v>
      </c>
      <c r="CA49" s="17">
        <f>Japan!C74</f>
        <v>0.24620999999999998</v>
      </c>
      <c r="CB49" s="17">
        <f>Japan!D74</f>
        <v>0.32439999999999997</v>
      </c>
      <c r="CC49" s="17">
        <f>Japan!E74</f>
        <v>0.12990000000000002</v>
      </c>
      <c r="CD49" s="17">
        <f>Japan!F74</f>
        <v>5.908999999999992E-2</v>
      </c>
      <c r="CE49" s="17">
        <f>Japan!G74</f>
        <v>6.1180000000000095E-2</v>
      </c>
      <c r="CF49" s="17">
        <f>Japan!H74</f>
        <v>5.6999999999999317E-3</v>
      </c>
      <c r="CG49" s="17">
        <f>Japan!I74</f>
        <v>0.17352000000000001</v>
      </c>
      <c r="CH49" s="52">
        <f>Netherlands!C114</f>
        <v>0.55825999999999998</v>
      </c>
      <c r="CI49" s="52">
        <f>Netherlands!D114</f>
        <v>0.13565000000000005</v>
      </c>
      <c r="CJ49" s="52">
        <f>Netherlands!E114</f>
        <v>-1.7300000000000182E-3</v>
      </c>
      <c r="CK49" s="52">
        <f>Netherlands!F114</f>
        <v>2.4339999999999976E-2</v>
      </c>
      <c r="CL49" s="52">
        <f>Netherlands!G114</f>
        <v>2.6089999999999947E-2</v>
      </c>
      <c r="CM49" s="52">
        <f>Netherlands!H114</f>
        <v>3.1540000000000103E-2</v>
      </c>
      <c r="CN49" s="52">
        <f>Netherlands!I114</f>
        <v>0.22584999999999988</v>
      </c>
      <c r="CO49" s="19">
        <f>Norway!C113</f>
        <v>0.30681000000000003</v>
      </c>
      <c r="CP49" s="52">
        <f>Norway!D113</f>
        <v>0.24754999999999999</v>
      </c>
      <c r="CQ49" s="52">
        <f>Norway!E113</f>
        <v>3.0409999999999968E-2</v>
      </c>
      <c r="CR49" s="52">
        <f>Norway!F113</f>
        <v>3.0630000000000025E-2</v>
      </c>
      <c r="CS49" s="52">
        <f>Norway!G113</f>
        <v>0.21997000000000008</v>
      </c>
      <c r="CT49" s="52">
        <f>Norway!H113</f>
        <v>3.589999999999989E-2</v>
      </c>
      <c r="CU49" s="52">
        <f>Norway!I113</f>
        <v>0.12873000000000001</v>
      </c>
      <c r="CV49" s="17">
        <f>Russia!C71</f>
        <v>8.4190000000000001E-2</v>
      </c>
      <c r="CW49" s="17">
        <f>Russia!D71</f>
        <v>0.36177999999999999</v>
      </c>
      <c r="CX49" s="17">
        <f>Russia!E71</f>
        <v>9.8099999999999951E-2</v>
      </c>
      <c r="CY49" s="17">
        <f>Russia!F71</f>
        <v>-1.8599999999999995E-3</v>
      </c>
      <c r="CZ49" s="17">
        <f>Russia!G71</f>
        <v>0.1918</v>
      </c>
      <c r="DA49" s="17">
        <f>Russia!H71</f>
        <v>0</v>
      </c>
      <c r="DB49" s="17">
        <f>Russia!I71</f>
        <v>0.26599000000000006</v>
      </c>
      <c r="DC49" s="17">
        <f>'South Africa'!C94</f>
        <v>0.18422999999999998</v>
      </c>
      <c r="DD49" s="17">
        <f>'South Africa'!D94</f>
        <v>0.17785000000000001</v>
      </c>
      <c r="DE49" s="17">
        <f>'South Africa'!E94</f>
        <v>0.20193000000000005</v>
      </c>
      <c r="DF49" s="17">
        <f>'South Africa'!F94</f>
        <v>0.13713999999999993</v>
      </c>
      <c r="DG49" s="17">
        <f>'South Africa'!G94</f>
        <v>9.9030000000000062E-2</v>
      </c>
      <c r="DH49" s="17">
        <f>'South Africa'!H94</f>
        <v>3.8250000000000027E-2</v>
      </c>
      <c r="DI49" s="17">
        <f>'South Africa'!I94</f>
        <v>0.16156999999999999</v>
      </c>
      <c r="DJ49" s="17">
        <f>Spain!C64</f>
        <v>6.6849999999999993E-2</v>
      </c>
      <c r="DK49" s="17">
        <f>Spain!D64</f>
        <v>0.12133000000000002</v>
      </c>
      <c r="DL49" s="17">
        <f>Spain!E64</f>
        <v>0.30639999999999995</v>
      </c>
      <c r="DM49" s="17">
        <f>Spain!F64</f>
        <v>6.2510000000000052E-2</v>
      </c>
      <c r="DN49" s="17">
        <f>Spain!G64</f>
        <v>7.7839999999999993E-2</v>
      </c>
      <c r="DO49" s="17">
        <f>Spain!H64</f>
        <v>0.30654999999999993</v>
      </c>
      <c r="DP49" s="17">
        <f>Spain!I64</f>
        <v>5.8520000000000016E-2</v>
      </c>
      <c r="DQ49" s="17">
        <f>Switzerland!C81</f>
        <v>0.20640999999999998</v>
      </c>
      <c r="DR49" s="17">
        <f>Switzerland!D81</f>
        <v>0.12047000000000004</v>
      </c>
      <c r="DS49" s="17">
        <f>Switzerland!E81</f>
        <v>0.15038999999999994</v>
      </c>
      <c r="DT49" s="17">
        <f>Switzerland!F81</f>
        <v>0.18759000000000006</v>
      </c>
      <c r="DU49" s="17">
        <f>Switzerland!G81</f>
        <v>0.18778999999999996</v>
      </c>
      <c r="DV49" s="17">
        <f>Switzerland!H81</f>
        <v>3.472999999999999E-2</v>
      </c>
      <c r="DW49" s="17">
        <f>Switzerland!I81</f>
        <v>0.11262000000000005</v>
      </c>
      <c r="DX49" s="17">
        <f>U.K.!C80</f>
        <v>0.16268999999999997</v>
      </c>
      <c r="DY49" s="17">
        <f>U.K.!D80</f>
        <v>0.21825000000000003</v>
      </c>
      <c r="DZ49" s="17">
        <f>U.K.!E80</f>
        <v>0.24638999999999997</v>
      </c>
      <c r="EA49" s="17">
        <f>U.K.!F80</f>
        <v>8.9230000000000087E-2</v>
      </c>
      <c r="EB49" s="17">
        <f>U.K.!G80</f>
        <v>3.6289999999999906E-2</v>
      </c>
      <c r="EC49" s="17">
        <f>U.K.!H80</f>
        <v>0.21534000000000006</v>
      </c>
      <c r="ED49" s="17">
        <f>U.K.!I80</f>
        <v>3.1810000000000005E-2</v>
      </c>
      <c r="EE49" s="17">
        <f>U.S.!C99</f>
        <v>0.15887000000000001</v>
      </c>
      <c r="EF49" s="17">
        <f>U.S.!D99</f>
        <v>0.31642999999999999</v>
      </c>
      <c r="EG49" s="17">
        <f>U.S.!E99</f>
        <v>0.26498999999999995</v>
      </c>
      <c r="EH49" s="17">
        <f>U.S.!F99</f>
        <v>6.7990000000000064E-2</v>
      </c>
      <c r="EI49" s="17">
        <f>U.S.!G99</f>
        <v>8.1929999999999975E-2</v>
      </c>
      <c r="EJ49" s="17">
        <f>U.S.!H99</f>
        <v>7.7150000000000038E-2</v>
      </c>
      <c r="EK49" s="17">
        <f>U.S.!I99</f>
        <v>3.2640000000000002E-2</v>
      </c>
    </row>
    <row r="50" spans="1:141">
      <c r="A50">
        <f>World!B115</f>
        <v>1997</v>
      </c>
      <c r="B50" s="17">
        <f>World!C115</f>
        <v>0.11416999999999999</v>
      </c>
      <c r="C50" s="17">
        <f>World!D115</f>
        <v>6.0979999999999999E-2</v>
      </c>
      <c r="D50" s="17">
        <f>World!E115</f>
        <v>0.1137</v>
      </c>
      <c r="E50" s="17">
        <f>World!F115</f>
        <v>6.0499999999999998E-2</v>
      </c>
      <c r="F50" s="17">
        <f>World!G115</f>
        <v>0.16026000000000001</v>
      </c>
      <c r="G50" s="17">
        <f>World!H115</f>
        <v>0.28964000000000001</v>
      </c>
      <c r="H50" s="17">
        <f>World!I115</f>
        <v>0.20075000000000001</v>
      </c>
      <c r="I50" s="17">
        <f>Argentina!C25</f>
        <v>0.22695499999999999</v>
      </c>
      <c r="J50" s="17">
        <f>Argentina!D25</f>
        <v>0.14604500000000001</v>
      </c>
      <c r="K50" s="17">
        <f>Argentina!E25</f>
        <v>0.24088999999999999</v>
      </c>
      <c r="L50" s="17">
        <f>Argentina!F25</f>
        <v>3.7470000000000003E-2</v>
      </c>
      <c r="M50" s="17">
        <f>Argentina!G25</f>
        <v>0.16672000000000001</v>
      </c>
      <c r="N50" s="17">
        <f>Argentina!H25</f>
        <v>9.0490000000000001E-2</v>
      </c>
      <c r="O50" s="17">
        <f>Argentina!I25</f>
        <v>9.1430000000000011E-2</v>
      </c>
      <c r="W50" s="17">
        <f>Austria!C160</f>
        <v>0.14094999999999999</v>
      </c>
      <c r="X50" s="17">
        <f>Austria!D160</f>
        <v>0.30514999999999998</v>
      </c>
      <c r="Y50" s="17">
        <f>Austria!E160</f>
        <v>0.23783000000000001</v>
      </c>
      <c r="Z50" s="17">
        <f>Austria!F160</f>
        <v>7.1859999999999993E-2</v>
      </c>
      <c r="AA50" s="17">
        <f>Austria!G160</f>
        <v>0.11781999999999999</v>
      </c>
      <c r="AB50" s="17">
        <f>Austria!H160</f>
        <v>3.3759999999999998E-2</v>
      </c>
      <c r="AC50" s="17">
        <f>Austria!I160</f>
        <v>9.262999999999999E-2</v>
      </c>
      <c r="AD50" s="17">
        <f>Belgium!C159</f>
        <v>0.23230999999999999</v>
      </c>
      <c r="AE50" s="17">
        <f>Belgium!D159</f>
        <v>8.1559999999999994E-2</v>
      </c>
      <c r="AF50" s="17">
        <f>Belgium!E159</f>
        <v>0.15922</v>
      </c>
      <c r="AG50" s="17">
        <f>Belgium!F159</f>
        <v>2.3769999999999999E-2</v>
      </c>
      <c r="AH50" s="17">
        <f>Belgium!G159</f>
        <v>7.1370000000000003E-2</v>
      </c>
      <c r="AI50" s="17">
        <f>Belgium!H159</f>
        <v>0</v>
      </c>
      <c r="AJ50" s="17">
        <f>Belgium!I159</f>
        <v>0.43176999999999999</v>
      </c>
      <c r="AK50" s="17">
        <f>Brazil!C113</f>
        <v>0.18457000000000001</v>
      </c>
      <c r="AL50" s="17">
        <f>Brazil!D113</f>
        <v>0.22277</v>
      </c>
      <c r="AM50" s="17">
        <f>Brazil!E113</f>
        <v>0.23954</v>
      </c>
      <c r="AN50" s="17">
        <f>Brazil!F113</f>
        <v>4.052E-2</v>
      </c>
      <c r="AO50" s="17">
        <f>Brazil!G113</f>
        <v>9.776E-2</v>
      </c>
      <c r="AP50" s="17">
        <f>Brazil!H113</f>
        <v>0.10437</v>
      </c>
      <c r="AQ50" s="17">
        <f>Brazil!I113</f>
        <v>0.11046999999999996</v>
      </c>
      <c r="AR50" s="17">
        <f>China!C73</f>
        <v>0.24842</v>
      </c>
      <c r="AS50" s="17">
        <f>China!D73</f>
        <v>0.21412999999999999</v>
      </c>
      <c r="AT50" s="17">
        <f>China!E73</f>
        <v>9.6530000000000005E-2</v>
      </c>
      <c r="AU50" s="17">
        <f>China!F73</f>
        <v>5.2159999999999998E-2</v>
      </c>
      <c r="AV50" s="17">
        <f>China!G73</f>
        <v>0.16703000000000001</v>
      </c>
      <c r="AW50" s="17">
        <f>China!H73</f>
        <v>9.8580000000000001E-2</v>
      </c>
      <c r="AX50" s="17">
        <f>China!I73</f>
        <v>0.12314999999999998</v>
      </c>
      <c r="AY50" s="17">
        <f>France!C92</f>
        <v>0.14249999999999999</v>
      </c>
      <c r="AZ50" s="17">
        <f>France!D92</f>
        <v>0.40725</v>
      </c>
      <c r="BA50" s="17">
        <f>France!E92</f>
        <v>0.11792</v>
      </c>
      <c r="BB50" s="17">
        <f>France!F92</f>
        <v>4.7780000000000003E-2</v>
      </c>
      <c r="BC50" s="17">
        <f>France!G92</f>
        <v>0.12218999999999999</v>
      </c>
      <c r="BD50" s="17">
        <f>France!H92</f>
        <v>5.4379999999999998E-2</v>
      </c>
      <c r="BE50" s="17">
        <f>France!I92</f>
        <v>0.10797999999999996</v>
      </c>
      <c r="BF50" s="17">
        <f>Germany!C106</f>
        <v>0.20244000000000001</v>
      </c>
      <c r="BG50" s="17">
        <f>Germany!D106</f>
        <v>0.36466999999999999</v>
      </c>
      <c r="BH50" s="17">
        <f>Germany!E106</f>
        <v>9.3439999999999995E-2</v>
      </c>
      <c r="BI50" s="17">
        <f>Germany!F106</f>
        <v>8.3059999999999995E-2</v>
      </c>
      <c r="BJ50" s="17">
        <f>Germany!G106</f>
        <v>5.058E-2</v>
      </c>
      <c r="BK50" s="17">
        <f>Germany!H106</f>
        <v>4.054E-2</v>
      </c>
      <c r="BL50" s="17">
        <f>Germany!I106</f>
        <v>0.16527000000000003</v>
      </c>
      <c r="BM50" s="17">
        <f>India!C115</f>
        <v>7.9809999999999992E-2</v>
      </c>
      <c r="BN50" s="17">
        <f>India!D115</f>
        <v>0.17725000000000002</v>
      </c>
      <c r="BO50" s="17">
        <f>India!E115</f>
        <v>8.5340000000000027E-2</v>
      </c>
      <c r="BP50" s="17">
        <f>India!F115</f>
        <v>0</v>
      </c>
      <c r="BQ50" s="17">
        <f>India!G115</f>
        <v>0.34345999999999999</v>
      </c>
      <c r="BR50" s="17">
        <f>India!H115</f>
        <v>0.12855999999999995</v>
      </c>
      <c r="BS50" s="17">
        <f>India!I115</f>
        <v>0.18558000000000008</v>
      </c>
      <c r="CA50" s="17">
        <f>Japan!C75</f>
        <v>0.24151</v>
      </c>
      <c r="CB50" s="17">
        <f>Japan!D75</f>
        <v>0.32709000000000005</v>
      </c>
      <c r="CC50" s="17">
        <f>Japan!E75</f>
        <v>0.13331000000000004</v>
      </c>
      <c r="CD50" s="17">
        <f>Japan!F75</f>
        <v>5.8840000000000003E-2</v>
      </c>
      <c r="CE50" s="17">
        <f>Japan!G75</f>
        <v>6.0379999999999968E-2</v>
      </c>
      <c r="CF50" s="17">
        <f>Japan!H75</f>
        <v>5.0000000000000001E-3</v>
      </c>
      <c r="CG50" s="17">
        <f>Japan!I75</f>
        <v>0.17386999999999997</v>
      </c>
      <c r="CH50" s="52">
        <f>Netherlands!C115</f>
        <v>0.55838999999999994</v>
      </c>
      <c r="CI50" s="52">
        <f>Netherlands!D115</f>
        <v>0.13552000000000006</v>
      </c>
      <c r="CJ50" s="52">
        <f>Netherlands!E115</f>
        <v>-1.4800000000001034E-3</v>
      </c>
      <c r="CK50" s="52">
        <f>Netherlands!F115</f>
        <v>2.4090000000000059E-2</v>
      </c>
      <c r="CL50" s="52">
        <f>Netherlands!G115</f>
        <v>2.5960000000000035E-2</v>
      </c>
      <c r="CM50" s="52">
        <f>Netherlands!H115</f>
        <v>2.9689999999999942E-2</v>
      </c>
      <c r="CN50" s="52">
        <f>Netherlands!I115</f>
        <v>0.22782999999999998</v>
      </c>
      <c r="CO50" s="19">
        <f>Norway!C114</f>
        <v>0.34369</v>
      </c>
      <c r="CP50" s="52">
        <f>Norway!D114</f>
        <v>0.22457000000000002</v>
      </c>
      <c r="CQ50" s="52">
        <f>Norway!E114</f>
        <v>0.12508000000000002</v>
      </c>
      <c r="CR50" s="52">
        <f>Norway!F114</f>
        <v>1.3699999999999903E-2</v>
      </c>
      <c r="CS50" s="52">
        <f>Norway!G114</f>
        <v>0.18181000000000011</v>
      </c>
      <c r="CT50" s="52">
        <f>Norway!H114</f>
        <v>1.2770000000000011E-2</v>
      </c>
      <c r="CU50" s="52">
        <f>Norway!I114</f>
        <v>9.8379999999999912E-2</v>
      </c>
      <c r="CV50" s="17">
        <f>Russia!C72</f>
        <v>8.7490000000000012E-2</v>
      </c>
      <c r="CW50" s="17">
        <f>Russia!D72</f>
        <v>0.34946999999999995</v>
      </c>
      <c r="CX50" s="17">
        <f>Russia!E72</f>
        <v>0.12160000000000004</v>
      </c>
      <c r="CY50" s="17">
        <f>Russia!F72</f>
        <v>3.8199999999999788E-3</v>
      </c>
      <c r="CZ50" s="17">
        <f>Russia!G72</f>
        <v>0.17162999999999998</v>
      </c>
      <c r="DA50" s="17">
        <f>Russia!H72</f>
        <v>3.4000000000006025E-4</v>
      </c>
      <c r="DB50" s="17">
        <f>Russia!I72</f>
        <v>0.26564999999999994</v>
      </c>
      <c r="DC50" s="17">
        <f>'South Africa'!C95</f>
        <v>0.18381</v>
      </c>
      <c r="DD50" s="17">
        <f>'South Africa'!D95</f>
        <v>0.17804999999999999</v>
      </c>
      <c r="DE50" s="17">
        <f>'South Africa'!E95</f>
        <v>0.20215000000000002</v>
      </c>
      <c r="DF50" s="17">
        <f>'South Africa'!F95</f>
        <v>0.13692999999999991</v>
      </c>
      <c r="DG50" s="17">
        <f>'South Africa'!G95</f>
        <v>9.8800000000000096E-2</v>
      </c>
      <c r="DH50" s="17">
        <f>'South Africa'!H95</f>
        <v>3.8250000000000027E-2</v>
      </c>
      <c r="DI50" s="17">
        <f>'South Africa'!I95</f>
        <v>0.16200999999999999</v>
      </c>
      <c r="DJ50" s="17">
        <f>Spain!C65</f>
        <v>5.2400000000000002E-2</v>
      </c>
      <c r="DK50" s="17">
        <f>Spain!D65</f>
        <v>0.14735999999999999</v>
      </c>
      <c r="DL50" s="17">
        <f>Spain!E65</f>
        <v>0.28550000000000003</v>
      </c>
      <c r="DM50" s="17">
        <f>Spain!F65</f>
        <v>4.5659999999999951E-2</v>
      </c>
      <c r="DN50" s="17">
        <f>Spain!G65</f>
        <v>9.1180000000000025E-2</v>
      </c>
      <c r="DO50" s="17">
        <f>Spain!H65</f>
        <v>0.27865000000000001</v>
      </c>
      <c r="DP50" s="17">
        <f>Spain!I65</f>
        <v>9.9249999999999949E-2</v>
      </c>
      <c r="DQ50" s="17">
        <f>Switzerland!C82</f>
        <v>0.20640999999999998</v>
      </c>
      <c r="DR50" s="17">
        <f>Switzerland!D82</f>
        <v>0.13138000000000005</v>
      </c>
      <c r="DS50" s="17">
        <f>Switzerland!E82</f>
        <v>0.15389999999999993</v>
      </c>
      <c r="DT50" s="17">
        <f>Switzerland!F82</f>
        <v>0.18299000000000007</v>
      </c>
      <c r="DU50" s="17">
        <f>Switzerland!G82</f>
        <v>0.17060000000000003</v>
      </c>
      <c r="DV50" s="17">
        <f>Switzerland!H82</f>
        <v>3.286999999999992E-2</v>
      </c>
      <c r="DW50" s="17">
        <f>Switzerland!I82</f>
        <v>0.12185000000000001</v>
      </c>
      <c r="DX50" s="17">
        <f>U.K.!C81</f>
        <v>0.21309999999999998</v>
      </c>
      <c r="DY50" s="17">
        <f>U.K.!D81</f>
        <v>9.915000000000003E-2</v>
      </c>
      <c r="DZ50" s="17">
        <f>U.K.!E81</f>
        <v>0.31507999999999997</v>
      </c>
      <c r="EA50" s="17">
        <f>U.K.!F81</f>
        <v>0.1056000000000001</v>
      </c>
      <c r="EB50" s="17">
        <f>U.K.!G81</f>
        <v>1.9919999999999903E-2</v>
      </c>
      <c r="EC50" s="17">
        <f>U.K.!H81</f>
        <v>0.23469000000000009</v>
      </c>
      <c r="ED50" s="17">
        <f>U.K.!I81</f>
        <v>1.2459999999999916E-2</v>
      </c>
      <c r="EE50" s="17">
        <f>U.S.!C100</f>
        <v>0.15499000000000002</v>
      </c>
      <c r="EF50" s="17">
        <f>U.S.!D100</f>
        <v>0.33344999999999997</v>
      </c>
      <c r="EG50" s="17">
        <f>U.S.!E100</f>
        <v>0.25175999999999993</v>
      </c>
      <c r="EH50" s="17">
        <f>U.S.!F100</f>
        <v>6.9960000000000092E-2</v>
      </c>
      <c r="EI50" s="17">
        <f>U.S.!G100</f>
        <v>8.0399999999999916E-2</v>
      </c>
      <c r="EJ50" s="17">
        <f>U.S.!H100</f>
        <v>7.6800000000000063E-2</v>
      </c>
      <c r="EK50" s="17">
        <f>U.S.!I100</f>
        <v>3.2640000000000002E-2</v>
      </c>
    </row>
    <row r="51" spans="1:141">
      <c r="A51">
        <f>World!B116</f>
        <v>1998</v>
      </c>
      <c r="B51" s="17">
        <f>World!C116</f>
        <v>0.11729000000000001</v>
      </c>
      <c r="C51" s="17">
        <f>World!D116</f>
        <v>5.3249999999999999E-2</v>
      </c>
      <c r="D51" s="17">
        <f>World!E116</f>
        <v>0.11255</v>
      </c>
      <c r="E51" s="17">
        <f>World!F116</f>
        <v>6.6040000000000001E-2</v>
      </c>
      <c r="F51" s="17">
        <f>World!G116</f>
        <v>0.16367000000000001</v>
      </c>
      <c r="G51" s="17">
        <f>World!H116</f>
        <v>0.29076999999999997</v>
      </c>
      <c r="H51" s="17">
        <f>World!I116</f>
        <v>0.19642999999999999</v>
      </c>
      <c r="I51" s="17">
        <f>Argentina!C26</f>
        <v>0.23859</v>
      </c>
      <c r="J51" s="17">
        <f>Argentina!D26</f>
        <v>0.11635</v>
      </c>
      <c r="K51" s="17">
        <f>Argentina!E26</f>
        <v>0.24123</v>
      </c>
      <c r="L51" s="17">
        <f>Argentina!F26</f>
        <v>2.775E-2</v>
      </c>
      <c r="M51" s="17">
        <f>Argentina!G26</f>
        <v>0.21140999999999999</v>
      </c>
      <c r="N51" s="17">
        <f>Argentina!H26</f>
        <v>7.7299999999999994E-2</v>
      </c>
      <c r="O51" s="17">
        <f>Argentina!I26</f>
        <v>8.7369999999999948E-2</v>
      </c>
      <c r="AK51" s="17">
        <f>Brazil!C114</f>
        <v>0.18085999999999999</v>
      </c>
      <c r="AL51" s="17">
        <f>Brazil!D114</f>
        <v>0.21712000000000001</v>
      </c>
      <c r="AM51" s="17">
        <f>Brazil!E114</f>
        <v>0.25662000000000001</v>
      </c>
      <c r="AN51" s="17">
        <f>Brazil!F114</f>
        <v>3.7830000000000003E-2</v>
      </c>
      <c r="AO51" s="17">
        <f>Brazil!G114</f>
        <v>9.8519999999999996E-2</v>
      </c>
      <c r="AP51" s="17">
        <f>Brazil!H114</f>
        <v>0.10115</v>
      </c>
      <c r="AQ51" s="17">
        <f>Brazil!I114</f>
        <v>0.1079</v>
      </c>
      <c r="AR51" s="17">
        <f>China!C74</f>
        <v>0.24554000000000001</v>
      </c>
      <c r="AS51" s="17">
        <f>China!D74</f>
        <v>0.20959</v>
      </c>
      <c r="AT51" s="17">
        <f>China!E74</f>
        <v>9.7939999999999999E-2</v>
      </c>
      <c r="AU51" s="17">
        <f>China!F74</f>
        <v>7.4990000000000001E-2</v>
      </c>
      <c r="AV51" s="17">
        <f>China!G74</f>
        <v>0.16502</v>
      </c>
      <c r="AW51" s="17">
        <f>China!H74</f>
        <v>8.8370000000000004E-2</v>
      </c>
      <c r="AX51" s="17">
        <f>China!I74</f>
        <v>0.11855000000000004</v>
      </c>
      <c r="BF51" s="17">
        <f>Germany!C107</f>
        <v>0.19403999999999999</v>
      </c>
      <c r="BG51" s="17">
        <f>Germany!D107</f>
        <v>0.39763999999999999</v>
      </c>
      <c r="BH51" s="17">
        <f>Germany!E107</f>
        <v>7.8939999999999996E-2</v>
      </c>
      <c r="BI51" s="17">
        <f>Germany!F107</f>
        <v>8.4739999999999996E-2</v>
      </c>
      <c r="BJ51" s="17">
        <f>Germany!G107</f>
        <v>4.2180000000000002E-2</v>
      </c>
      <c r="BK51" s="17">
        <f>Germany!H107</f>
        <v>4.054E-2</v>
      </c>
      <c r="BL51" s="17">
        <f>Germany!I107</f>
        <v>0.16191999999999995</v>
      </c>
      <c r="BM51" s="17">
        <f>India!C116</f>
        <v>7.9809999999999992E-2</v>
      </c>
      <c r="BN51" s="17">
        <f>India!D116</f>
        <v>0.17877000000000001</v>
      </c>
      <c r="BO51" s="17">
        <f>India!E116</f>
        <v>8.5070000000000021E-2</v>
      </c>
      <c r="BP51" s="17">
        <f>India!F116</f>
        <v>0</v>
      </c>
      <c r="BQ51" s="17">
        <f>India!G116</f>
        <v>0.34121999999999991</v>
      </c>
      <c r="BR51" s="17">
        <f>India!H116</f>
        <v>0.11674000000000007</v>
      </c>
      <c r="BS51" s="17">
        <f>India!I116</f>
        <v>0.19838999999999996</v>
      </c>
      <c r="CA51" s="17">
        <f>Japan!C76</f>
        <v>0.23681000000000002</v>
      </c>
      <c r="CB51" s="17">
        <f>Japan!D76</f>
        <v>0.32977999999999996</v>
      </c>
      <c r="CC51" s="17">
        <f>Japan!E76</f>
        <v>0.13671</v>
      </c>
      <c r="CD51" s="17">
        <f>Japan!F76</f>
        <v>5.8599999999999992E-2</v>
      </c>
      <c r="CE51" s="17">
        <f>Japan!G76</f>
        <v>5.9579999999999987E-2</v>
      </c>
      <c r="CF51" s="17">
        <f>Japan!H76</f>
        <v>4.3000000000000685E-3</v>
      </c>
      <c r="CG51" s="17">
        <f>Japan!I76</f>
        <v>0.17421999999999993</v>
      </c>
      <c r="CO51" s="19">
        <f>Norway!C115</f>
        <v>0.39290999999999998</v>
      </c>
      <c r="CP51" s="52">
        <f>Norway!D115</f>
        <v>0.21757000000000004</v>
      </c>
      <c r="CQ51" s="52">
        <f>Norway!E115</f>
        <v>0.10156999999999997</v>
      </c>
      <c r="CR51" s="52">
        <f>Norway!F115</f>
        <v>3.1490000000000011E-2</v>
      </c>
      <c r="CS51" s="52">
        <f>Norway!G115</f>
        <v>0.15186000000000008</v>
      </c>
      <c r="CT51" s="52">
        <f>Norway!H115</f>
        <v>1.3999999999999915E-2</v>
      </c>
      <c r="CU51" s="52">
        <f>Norway!I115</f>
        <v>9.0600000000000014E-2</v>
      </c>
      <c r="CV51" s="17">
        <f>Russia!C73</f>
        <v>9.079000000000001E-2</v>
      </c>
      <c r="CW51" s="17">
        <f>Russia!D73</f>
        <v>0.34511999999999998</v>
      </c>
      <c r="CX51" s="17">
        <f>Russia!E73</f>
        <v>0.12670000000000001</v>
      </c>
      <c r="CY51" s="17">
        <f>Russia!F73</f>
        <v>4.8999999999999489E-4</v>
      </c>
      <c r="CZ51" s="17">
        <f>Russia!G73</f>
        <v>0.17090999999999995</v>
      </c>
      <c r="DA51" s="17">
        <f>Russia!H73</f>
        <v>6.7999999999997836E-4</v>
      </c>
      <c r="DB51" s="17">
        <f>Russia!I73</f>
        <v>0.26531000000000005</v>
      </c>
      <c r="DC51" s="17">
        <f>'South Africa'!C96</f>
        <v>0.18338000000000002</v>
      </c>
      <c r="DD51" s="17">
        <f>'South Africa'!D96</f>
        <v>0.17826999999999998</v>
      </c>
      <c r="DE51" s="17">
        <f>'South Africa'!E96</f>
        <v>0.20236000000000004</v>
      </c>
      <c r="DF51" s="17">
        <f>'South Africa'!F96</f>
        <v>0.13671</v>
      </c>
      <c r="DG51" s="17">
        <f>'South Africa'!G96</f>
        <v>9.8580000000000043E-2</v>
      </c>
      <c r="DH51" s="17">
        <f>'South Africa'!H96</f>
        <v>3.8259999999999933E-2</v>
      </c>
      <c r="DI51" s="17">
        <f>'South Africa'!I96</f>
        <v>0.16244000000000003</v>
      </c>
      <c r="EE51" s="17">
        <f>U.S.!C101</f>
        <v>0.15134</v>
      </c>
      <c r="EF51" s="17">
        <f>U.S.!D101</f>
        <v>0.35005999999999998</v>
      </c>
      <c r="EG51" s="17">
        <f>U.S.!E101</f>
        <v>0.24840000000000004</v>
      </c>
      <c r="EH51" s="17">
        <f>U.S.!F101</f>
        <v>6.8040000000000017E-2</v>
      </c>
      <c r="EI51" s="17">
        <f>U.S.!G101</f>
        <v>7.5279999999999916E-2</v>
      </c>
      <c r="EJ51" s="17">
        <f>U.S.!H101</f>
        <v>7.8299999999999981E-2</v>
      </c>
      <c r="EK51" s="17">
        <f>U.S.!I101</f>
        <v>2.858000000000005E-2</v>
      </c>
    </row>
    <row r="52" spans="1:141">
      <c r="A52">
        <f>World!B117</f>
        <v>1999</v>
      </c>
      <c r="B52" s="17">
        <f>World!C117</f>
        <v>0.12058000000000002</v>
      </c>
      <c r="C52" s="17">
        <f>World!D117</f>
        <v>5.3359999999999998E-2</v>
      </c>
      <c r="D52" s="17">
        <f>World!E117</f>
        <v>0.10945000000000001</v>
      </c>
      <c r="E52" s="17">
        <f>World!F117</f>
        <v>6.9029999999999994E-2</v>
      </c>
      <c r="F52" s="17">
        <f>World!G117</f>
        <v>0.16531999999999999</v>
      </c>
      <c r="G52" s="17">
        <f>World!H117</f>
        <v>0.29015000000000002</v>
      </c>
      <c r="H52" s="17">
        <f>World!I117</f>
        <v>0.19211</v>
      </c>
      <c r="I52" s="17">
        <f>Argentina!C27</f>
        <v>0.21856999999999999</v>
      </c>
      <c r="J52" s="17">
        <f>Argentina!D27</f>
        <v>0.1183</v>
      </c>
      <c r="K52" s="17">
        <f>Argentina!E27</f>
        <v>0.25613999999999998</v>
      </c>
      <c r="L52" s="17">
        <f>Argentina!F27</f>
        <v>2.861E-2</v>
      </c>
      <c r="M52" s="17">
        <f>Argentina!G27</f>
        <v>0.21551000000000001</v>
      </c>
      <c r="N52" s="17">
        <f>Argentina!H27</f>
        <v>8.1250000000000003E-2</v>
      </c>
      <c r="O52" s="17">
        <f>Argentina!I27</f>
        <v>8.1620000000000026E-2</v>
      </c>
      <c r="AK52" s="17">
        <f>Brazil!C115</f>
        <v>0.17715</v>
      </c>
      <c r="AL52" s="17">
        <f>Brazil!D115</f>
        <v>0.21146999999999999</v>
      </c>
      <c r="AM52" s="17">
        <f>Brazil!E115</f>
        <v>0.27371000000000001</v>
      </c>
      <c r="AN52" s="17">
        <f>Brazil!F115</f>
        <v>3.5139999999999998E-2</v>
      </c>
      <c r="AO52" s="17">
        <f>Brazil!G115</f>
        <v>9.9269999999999997E-2</v>
      </c>
      <c r="AP52" s="17">
        <f>Brazil!H115</f>
        <v>9.7939999999999999E-2</v>
      </c>
      <c r="AQ52" s="17">
        <f>Brazil!I115</f>
        <v>0.10531999999999997</v>
      </c>
      <c r="AR52" s="17">
        <f>China!C75</f>
        <v>0.25008999999999998</v>
      </c>
      <c r="AS52" s="17">
        <f>China!D75</f>
        <v>0.18201999999999999</v>
      </c>
      <c r="AT52" s="17">
        <f>China!E75</f>
        <v>0.10616</v>
      </c>
      <c r="AU52" s="17">
        <f>China!F75</f>
        <v>0.10026</v>
      </c>
      <c r="AV52" s="17">
        <f>China!G75</f>
        <v>0.16606000000000001</v>
      </c>
      <c r="AW52" s="17">
        <f>China!H75</f>
        <v>7.9350000000000004E-2</v>
      </c>
      <c r="AX52" s="17">
        <f>China!I75</f>
        <v>0.11606000000000005</v>
      </c>
      <c r="BF52" s="17">
        <f>Germany!C108</f>
        <v>0.18565000000000001</v>
      </c>
      <c r="BG52" s="17">
        <f>Germany!D108</f>
        <v>0.40722000000000003</v>
      </c>
      <c r="BH52" s="17">
        <f>Germany!E108</f>
        <v>7.8409999999999994E-2</v>
      </c>
      <c r="BI52" s="17">
        <f>Germany!F108</f>
        <v>7.7710000000000001E-2</v>
      </c>
      <c r="BJ52" s="17">
        <f>Germany!G108</f>
        <v>5.1909999999999998E-2</v>
      </c>
      <c r="BK52" s="17">
        <f>Germany!H108</f>
        <v>4.054E-2</v>
      </c>
      <c r="BL52" s="17">
        <f>Germany!I108</f>
        <v>0.15856000000000003</v>
      </c>
      <c r="BM52" s="17">
        <f>India!C117</f>
        <v>7.9809999999999992E-2</v>
      </c>
      <c r="BN52" s="17">
        <f>India!D117</f>
        <v>0.17945999999999998</v>
      </c>
      <c r="BO52" s="17">
        <f>India!E117</f>
        <v>8.5639999999999994E-2</v>
      </c>
      <c r="BP52" s="17">
        <f>India!F117</f>
        <v>0</v>
      </c>
      <c r="BQ52" s="17">
        <f>India!G117</f>
        <v>0.33935000000000004</v>
      </c>
      <c r="BR52" s="17">
        <f>India!H117</f>
        <v>0.11385999999999996</v>
      </c>
      <c r="BS52" s="17">
        <f>India!I117</f>
        <v>0.20188000000000006</v>
      </c>
      <c r="CA52" s="17">
        <f>Japan!C77</f>
        <v>0.23210999999999998</v>
      </c>
      <c r="CB52" s="17">
        <f>Japan!D77</f>
        <v>0.33246999999999999</v>
      </c>
      <c r="CC52" s="17">
        <f>Japan!E77</f>
        <v>0.14010999999999996</v>
      </c>
      <c r="CD52" s="17">
        <f>Japan!F77</f>
        <v>5.8360000000000127E-2</v>
      </c>
      <c r="CE52" s="17">
        <f>Japan!G77</f>
        <v>5.8769999999999954E-2</v>
      </c>
      <c r="CF52" s="17">
        <f>Japan!H77</f>
        <v>3.6199999999999479E-3</v>
      </c>
      <c r="CG52" s="17">
        <f>Japan!I77</f>
        <v>0.17456000000000005</v>
      </c>
      <c r="CV52" s="17">
        <f>Russia!C74</f>
        <v>9.1310000000000002E-2</v>
      </c>
      <c r="CW52" s="17">
        <f>Russia!D74</f>
        <v>0.34354999999999997</v>
      </c>
      <c r="CX52" s="17">
        <f>Russia!E74</f>
        <v>0.12814</v>
      </c>
      <c r="CY52" s="17">
        <f>Russia!F74</f>
        <v>8.3000000000005509E-4</v>
      </c>
      <c r="CZ52" s="17">
        <f>Russia!G74</f>
        <v>0.17017999999999994</v>
      </c>
      <c r="DA52" s="17">
        <f>Russia!H74</f>
        <v>1.0200000000000387E-3</v>
      </c>
      <c r="DB52" s="17">
        <f>Russia!I74</f>
        <v>0.26497000000000004</v>
      </c>
      <c r="DC52" s="17">
        <f>'South Africa'!C97</f>
        <v>0.18295999999999998</v>
      </c>
      <c r="DD52" s="17">
        <f>'South Africa'!D97</f>
        <v>0.17848</v>
      </c>
      <c r="DE52" s="17">
        <f>'South Africa'!E97</f>
        <v>0.20257000000000006</v>
      </c>
      <c r="DF52" s="17">
        <f>'South Africa'!F97</f>
        <v>0.13648999999999994</v>
      </c>
      <c r="DG52" s="17">
        <f>'South Africa'!G97</f>
        <v>9.8359999999999989E-2</v>
      </c>
      <c r="DH52" s="17">
        <f>'South Africa'!H97</f>
        <v>3.8260000000000079E-2</v>
      </c>
      <c r="DI52" s="17">
        <f>'South Africa'!I97</f>
        <v>0.16287999999999991</v>
      </c>
      <c r="EE52" s="17">
        <f>U.S.!C102</f>
        <v>0.15134</v>
      </c>
      <c r="EF52" s="17">
        <f>U.S.!D102</f>
        <v>0.36183999999999999</v>
      </c>
      <c r="EG52" s="17">
        <f>U.S.!E102</f>
        <v>0.23796999999999996</v>
      </c>
      <c r="EH52" s="17">
        <f>U.S.!F102</f>
        <v>6.2940000000000107E-2</v>
      </c>
      <c r="EI52" s="17">
        <f>U.S.!G102</f>
        <v>8.1589999999999913E-2</v>
      </c>
      <c r="EJ52" s="17">
        <f>U.S.!H102</f>
        <v>7.8979999999999967E-2</v>
      </c>
      <c r="EK52" s="17">
        <f>U.S.!I102</f>
        <v>2.5340000000000029E-2</v>
      </c>
    </row>
    <row r="53" spans="1:141">
      <c r="A53">
        <f>World!B118</f>
        <v>2000</v>
      </c>
      <c r="B53" s="17">
        <f>World!C118</f>
        <v>0.11248000000000002</v>
      </c>
      <c r="C53" s="17">
        <f>World!D118</f>
        <v>6.7220000000000002E-2</v>
      </c>
      <c r="D53" s="17">
        <f>World!E118</f>
        <v>0.1129</v>
      </c>
      <c r="E53" s="17">
        <f>World!F118</f>
        <v>6.3109999999999999E-2</v>
      </c>
      <c r="F53" s="17">
        <f>World!G118</f>
        <v>0.15248</v>
      </c>
      <c r="G53" s="17">
        <f>World!H118</f>
        <v>0.27801999999999999</v>
      </c>
      <c r="H53" s="17">
        <f>World!I118</f>
        <v>0.21379000000000001</v>
      </c>
      <c r="I53" s="17">
        <f>Argentina!C28</f>
        <v>0.22719</v>
      </c>
      <c r="J53" s="17">
        <f>Argentina!D28</f>
        <v>0.13744999999999999</v>
      </c>
      <c r="K53" s="17">
        <f>Argentina!E28</f>
        <v>0.27245000000000003</v>
      </c>
      <c r="L53" s="17">
        <f>Argentina!F28</f>
        <v>2.768E-2</v>
      </c>
      <c r="M53" s="17">
        <f>Argentina!G28</f>
        <v>0.15357999999999999</v>
      </c>
      <c r="N53" s="17">
        <f>Argentina!H28</f>
        <v>7.2139999999999996E-2</v>
      </c>
      <c r="O53" s="17">
        <f>Argentina!I28</f>
        <v>0.10951</v>
      </c>
      <c r="AK53" s="17">
        <f>Brazil!C116</f>
        <v>0.17344999999999999</v>
      </c>
      <c r="AL53" s="17">
        <f>Brazil!D116</f>
        <v>0.20580999999999999</v>
      </c>
      <c r="AM53" s="17">
        <f>Brazil!E116</f>
        <v>0.29050999999999999</v>
      </c>
      <c r="AN53" s="17">
        <f>Brazil!F116</f>
        <v>3.243E-2</v>
      </c>
      <c r="AO53" s="17">
        <f>Brazil!G116</f>
        <v>0.10034</v>
      </c>
      <c r="AP53" s="17">
        <f>Brazil!H116</f>
        <v>9.4710000000000003E-2</v>
      </c>
      <c r="AQ53" s="17">
        <f>Brazil!I116</f>
        <v>0.10275000000000001</v>
      </c>
      <c r="AR53" s="17">
        <f>China!C76</f>
        <v>0.29382999999999998</v>
      </c>
      <c r="AS53" s="17">
        <f>China!D76</f>
        <v>0.17655999999999999</v>
      </c>
      <c r="AT53" s="17">
        <f>China!E76</f>
        <v>5.3080000000000002E-2</v>
      </c>
      <c r="AU53" s="17">
        <f>China!F76</f>
        <v>9.2039999999999997E-2</v>
      </c>
      <c r="AV53" s="17">
        <f>China!G76</f>
        <v>0.1714</v>
      </c>
      <c r="AW53" s="17">
        <f>China!H76</f>
        <v>8.8400000000000006E-2</v>
      </c>
      <c r="AX53" s="17">
        <f>China!I76</f>
        <v>0.12468999999999997</v>
      </c>
      <c r="BF53" s="17">
        <f>Germany!C109</f>
        <v>0.17471999999999999</v>
      </c>
      <c r="BG53" s="17">
        <f>Germany!D109</f>
        <v>0.41619</v>
      </c>
      <c r="BH53" s="17">
        <f>Germany!E109</f>
        <v>7.1559999999999999E-2</v>
      </c>
      <c r="BI53" s="17">
        <f>Germany!F109</f>
        <v>7.0540000000000005E-2</v>
      </c>
      <c r="BJ53" s="17">
        <f>Germany!G109</f>
        <v>4.9439999999999998E-2</v>
      </c>
      <c r="BK53" s="17">
        <f>Germany!H109</f>
        <v>3.4090000000000002E-2</v>
      </c>
      <c r="BL53" s="17">
        <f>Germany!I109</f>
        <v>0.18345999999999996</v>
      </c>
      <c r="BM53" s="17">
        <f>India!C118</f>
        <v>7.9809999999999992E-2</v>
      </c>
      <c r="BN53" s="17">
        <f>India!D118</f>
        <v>0.18014000000000002</v>
      </c>
      <c r="BO53" s="17">
        <f>India!E118</f>
        <v>8.6209999999999981E-2</v>
      </c>
      <c r="BP53" s="17">
        <f>India!F118</f>
        <v>0</v>
      </c>
      <c r="BQ53" s="17">
        <f>India!G118</f>
        <v>0.33748999999999996</v>
      </c>
      <c r="BR53" s="17">
        <f>India!H118</f>
        <v>0.11447000000000003</v>
      </c>
      <c r="BS53" s="17">
        <f>India!I118</f>
        <v>0.20188000000000006</v>
      </c>
      <c r="CA53" s="17">
        <f>Japan!C78</f>
        <v>0.22300999999999999</v>
      </c>
      <c r="CB53" s="17">
        <f>Japan!D78</f>
        <v>0.33956000000000003</v>
      </c>
      <c r="CC53" s="17">
        <f>Japan!E78</f>
        <v>0.15286999999999998</v>
      </c>
      <c r="CD53" s="17">
        <f>Japan!F78</f>
        <v>6.1779999999999974E-2</v>
      </c>
      <c r="CE53" s="17">
        <f>Japan!G78</f>
        <v>6.1510000000000106E-2</v>
      </c>
      <c r="CF53" s="17">
        <f>Japan!H78</f>
        <v>1.1829999999999927E-2</v>
      </c>
      <c r="CG53" s="17">
        <f>Japan!I78</f>
        <v>0.14944000000000002</v>
      </c>
      <c r="CV53" s="17">
        <f>Russia!C75</f>
        <v>9.172000000000001E-2</v>
      </c>
      <c r="CW53" s="17">
        <f>Russia!D75</f>
        <v>0.34209000000000001</v>
      </c>
      <c r="CX53" s="17">
        <f>Russia!E75</f>
        <v>0.12957000000000002</v>
      </c>
      <c r="CY53" s="17">
        <f>Russia!F75</f>
        <v>1.1699999999999734E-3</v>
      </c>
      <c r="CZ53" s="17">
        <f>Russia!G75</f>
        <v>0.16945999999999997</v>
      </c>
      <c r="DA53" s="17">
        <f>Russia!H75</f>
        <v>1.360000000000099E-3</v>
      </c>
      <c r="DB53" s="17">
        <f>Russia!I75</f>
        <v>0.26462999999999992</v>
      </c>
      <c r="DC53" s="17">
        <f>'South Africa'!C98</f>
        <v>0.18253</v>
      </c>
      <c r="DD53" s="17">
        <f>'South Africa'!D98</f>
        <v>0.17868999999999999</v>
      </c>
      <c r="DE53" s="17">
        <f>'South Africa'!E98</f>
        <v>0.20279000000000003</v>
      </c>
      <c r="DF53" s="17">
        <f>'South Africa'!F98</f>
        <v>0.13627999999999993</v>
      </c>
      <c r="DG53" s="17">
        <f>'South Africa'!G98</f>
        <v>9.8119999999999971E-2</v>
      </c>
      <c r="DH53" s="17">
        <f>'South Africa'!H98</f>
        <v>3.8280000000000029E-2</v>
      </c>
      <c r="DI53" s="17">
        <f>'South Africa'!I98</f>
        <v>0.16331000000000007</v>
      </c>
      <c r="EE53" s="17">
        <f>U.S.!C103</f>
        <v>0.15343999999999999</v>
      </c>
      <c r="EF53" s="17">
        <f>U.S.!D103</f>
        <v>0.35743000000000003</v>
      </c>
      <c r="EG53" s="17">
        <f>U.S.!E103</f>
        <v>0.23596000000000003</v>
      </c>
      <c r="EH53" s="17">
        <f>U.S.!F103</f>
        <v>6.3259999999999927E-2</v>
      </c>
      <c r="EI53" s="17">
        <f>U.S.!G103</f>
        <v>8.200999999999993E-2</v>
      </c>
      <c r="EJ53" s="17">
        <f>U.S.!H103</f>
        <v>8.1360000000000099E-2</v>
      </c>
      <c r="EK53" s="17">
        <f>U.S.!I103</f>
        <v>2.6540000000000008E-2</v>
      </c>
    </row>
    <row r="54" spans="1:141">
      <c r="A54">
        <f>World!B119</f>
        <v>2001</v>
      </c>
      <c r="B54" s="17">
        <f>World!C119</f>
        <v>7.7930000000000055E-2</v>
      </c>
      <c r="C54" s="17">
        <f>World!D119</f>
        <v>4.8939999999999997E-2</v>
      </c>
      <c r="D54" s="17">
        <f>World!E119</f>
        <v>0.13067999999999999</v>
      </c>
      <c r="E54" s="17">
        <f>World!F119</f>
        <v>5.57E-2</v>
      </c>
      <c r="F54" s="17">
        <f>World!G119</f>
        <v>0.15174000000000001</v>
      </c>
      <c r="G54" s="17">
        <f>World!H119</f>
        <v>0.30434</v>
      </c>
      <c r="H54" s="17">
        <f>World!I119</f>
        <v>0.23066999999999999</v>
      </c>
      <c r="I54" s="17">
        <f>Argentina!C29</f>
        <v>0.21745</v>
      </c>
      <c r="J54" s="17">
        <f>Argentina!D29</f>
        <v>0.15151000000000001</v>
      </c>
      <c r="K54" s="17">
        <f>Argentina!E29</f>
        <v>0.29702000000000001</v>
      </c>
      <c r="L54" s="17">
        <f>Argentina!F29</f>
        <v>4.861E-2</v>
      </c>
      <c r="M54" s="17">
        <f>Argentina!G29</f>
        <v>0.10267999999999999</v>
      </c>
      <c r="N54" s="17">
        <f>Argentina!H29</f>
        <v>7.2220000000000006E-2</v>
      </c>
      <c r="O54" s="17">
        <f>Argentina!I29</f>
        <v>0.11051</v>
      </c>
      <c r="AK54" s="17">
        <f>Brazil!C117</f>
        <v>0.16789000000000001</v>
      </c>
      <c r="AL54" s="17">
        <f>Brazil!D117</f>
        <v>0.20188</v>
      </c>
      <c r="AM54" s="17">
        <f>Brazil!E117</f>
        <v>0.3</v>
      </c>
      <c r="AN54" s="17">
        <f>Brazil!F117</f>
        <v>2.912E-2</v>
      </c>
      <c r="AO54" s="17">
        <f>Brazil!G117</f>
        <v>0.10944</v>
      </c>
      <c r="AP54" s="17">
        <f>Brazil!H117</f>
        <v>9.1499999999999998E-2</v>
      </c>
      <c r="AQ54" s="17">
        <f>Brazil!I117</f>
        <v>0.10016999999999998</v>
      </c>
      <c r="AR54" s="17">
        <f>China!C77</f>
        <v>0.33090999999999998</v>
      </c>
      <c r="AS54" s="17">
        <f>China!D77</f>
        <v>0.19703000000000001</v>
      </c>
      <c r="AT54" s="17">
        <f>China!E77</f>
        <v>9.8530000000000006E-2</v>
      </c>
      <c r="AU54" s="17">
        <f>China!F77</f>
        <v>8.8039999999999993E-2</v>
      </c>
      <c r="AV54" s="17">
        <f>China!G77</f>
        <v>0.14854000000000001</v>
      </c>
      <c r="AW54" s="17">
        <f>China!H77</f>
        <v>6.3810000000000006E-2</v>
      </c>
      <c r="AX54" s="17">
        <f>China!I77</f>
        <v>7.3139999999999983E-2</v>
      </c>
      <c r="BF54" s="17">
        <f>Germany!C110</f>
        <v>0.15905</v>
      </c>
      <c r="BG54" s="17">
        <f>Germany!D110</f>
        <v>0.41052</v>
      </c>
      <c r="BH54" s="17">
        <f>Germany!E110</f>
        <v>6.0830000000000002E-2</v>
      </c>
      <c r="BI54" s="17">
        <f>Germany!F110</f>
        <v>7.3219999999999993E-2</v>
      </c>
      <c r="BJ54" s="17">
        <f>Germany!G110</f>
        <v>5.2389999999999999E-2</v>
      </c>
      <c r="BK54" s="17">
        <f>Germany!H110</f>
        <v>2.528E-2</v>
      </c>
      <c r="BL54" s="17">
        <f>Germany!I110</f>
        <v>0.21870999999999996</v>
      </c>
      <c r="BM54" s="17">
        <f>India!C119</f>
        <v>7.9809999999999992E-2</v>
      </c>
      <c r="BN54" s="17">
        <f>India!D119</f>
        <v>0.18082000000000001</v>
      </c>
      <c r="BO54" s="17">
        <f>India!E119</f>
        <v>8.6789999999999978E-2</v>
      </c>
      <c r="BP54" s="17">
        <f>India!F119</f>
        <v>0</v>
      </c>
      <c r="BQ54" s="17">
        <f>India!G119</f>
        <v>0.33562000000000003</v>
      </c>
      <c r="BR54" s="17">
        <f>India!H119</f>
        <v>0.11507999999999996</v>
      </c>
      <c r="BS54" s="17">
        <f>India!I119</f>
        <v>0.20188000000000006</v>
      </c>
      <c r="CA54" s="17">
        <f>Japan!C79</f>
        <v>0.20813999999999999</v>
      </c>
      <c r="CB54" s="17">
        <f>Japan!D79</f>
        <v>0.36217999999999995</v>
      </c>
      <c r="CC54" s="17">
        <f>Japan!E79</f>
        <v>0.16810000000000003</v>
      </c>
      <c r="CD54" s="17">
        <f>Japan!F79</f>
        <v>6.9980000000000042E-2</v>
      </c>
      <c r="CE54" s="17">
        <f>Japan!G79</f>
        <v>5.3310000000000031E-2</v>
      </c>
      <c r="CF54" s="17">
        <f>Japan!H79</f>
        <v>1.5459999999999923E-2</v>
      </c>
      <c r="CG54" s="17">
        <f>Japan!I79</f>
        <v>0.12282999999999999</v>
      </c>
      <c r="CV54" s="17">
        <f>Russia!C76</f>
        <v>9.212999999999999E-2</v>
      </c>
      <c r="CW54" s="17">
        <f>Russia!D76</f>
        <v>0.34064</v>
      </c>
      <c r="CX54" s="17">
        <f>Russia!E76</f>
        <v>0.13100000000000001</v>
      </c>
      <c r="CY54" s="17">
        <f>Russia!F76</f>
        <v>1.4999999999999857E-3</v>
      </c>
      <c r="CZ54" s="17">
        <f>Russia!G76</f>
        <v>0.16873999999999995</v>
      </c>
      <c r="DA54" s="17">
        <f>Russia!H76</f>
        <v>1.700000000000017E-3</v>
      </c>
      <c r="DB54" s="17">
        <f>Russia!I76</f>
        <v>0.26429000000000002</v>
      </c>
      <c r="DC54" s="17">
        <f>'South Africa'!C99</f>
        <v>0.18210000000000001</v>
      </c>
      <c r="DD54" s="17">
        <f>'South Africa'!D99</f>
        <v>0.17890999999999999</v>
      </c>
      <c r="DE54" s="17">
        <f>'South Africa'!E99</f>
        <v>0.20300000000000004</v>
      </c>
      <c r="DF54" s="17">
        <f>'South Africa'!F99</f>
        <v>0.13606000000000001</v>
      </c>
      <c r="DG54" s="17">
        <f>'South Africa'!G99</f>
        <v>9.7899999999999918E-2</v>
      </c>
      <c r="DH54" s="17">
        <f>'South Africa'!H99</f>
        <v>3.8280000000000029E-2</v>
      </c>
      <c r="DI54" s="17">
        <f>'South Africa'!I99</f>
        <v>0.16374999999999995</v>
      </c>
      <c r="EE54" s="17">
        <f>U.S.!C104</f>
        <v>0.16021999999999997</v>
      </c>
      <c r="EF54" s="17">
        <f>U.S.!D104</f>
        <v>0.34653</v>
      </c>
      <c r="EG54" s="17">
        <f>U.S.!E104</f>
        <v>0.24010000000000006</v>
      </c>
      <c r="EH54" s="17">
        <f>U.S.!F104</f>
        <v>6.3239999999999977E-2</v>
      </c>
      <c r="EI54" s="17">
        <f>U.S.!G104</f>
        <v>7.7099999999999932E-2</v>
      </c>
      <c r="EJ54" s="17">
        <f>U.S.!H104</f>
        <v>7.7199999999999991E-2</v>
      </c>
      <c r="EK54" s="17">
        <f>U.S.!I104</f>
        <v>3.5610000000000031E-2</v>
      </c>
    </row>
    <row r="55" spans="1:141">
      <c r="A55">
        <f>World!B120</f>
        <v>2002</v>
      </c>
      <c r="B55" s="17">
        <f>World!C120</f>
        <v>6.7259999999999986E-2</v>
      </c>
      <c r="C55" s="17">
        <f>World!D120</f>
        <v>4.6730000000000001E-2</v>
      </c>
      <c r="D55" s="17">
        <f>World!E120</f>
        <v>0.11622</v>
      </c>
      <c r="E55" s="17">
        <f>World!F120</f>
        <v>6.4680000000000001E-2</v>
      </c>
      <c r="F55" s="17">
        <f>World!G120</f>
        <v>0.16083</v>
      </c>
      <c r="G55" s="17">
        <f>World!H120</f>
        <v>0.31031999999999998</v>
      </c>
      <c r="H55" s="17">
        <f>World!I120</f>
        <v>0.23396</v>
      </c>
      <c r="I55" s="17">
        <f>Argentina!C30</f>
        <v>0.20047000000000001</v>
      </c>
      <c r="J55" s="17">
        <f>Argentina!D30</f>
        <v>0.16993</v>
      </c>
      <c r="K55" s="17">
        <f>Argentina!E30</f>
        <v>0.28408</v>
      </c>
      <c r="L55" s="17">
        <f>Argentina!F30</f>
        <v>2.7720000000000002E-2</v>
      </c>
      <c r="M55" s="17">
        <f>Argentina!G30</f>
        <v>9.7280000000000005E-2</v>
      </c>
      <c r="N55" s="17">
        <f>Argentina!H30</f>
        <v>5.5399999999999998E-2</v>
      </c>
      <c r="O55" s="17">
        <f>Argentina!I30</f>
        <v>0.16512000000000004</v>
      </c>
      <c r="AK55" s="17">
        <f>Brazil!C118</f>
        <v>0.16127</v>
      </c>
      <c r="AL55" s="17">
        <f>Brazil!D118</f>
        <v>0.19857</v>
      </c>
      <c r="AM55" s="17">
        <f>Brazil!E118</f>
        <v>0.30992999999999998</v>
      </c>
      <c r="AN55" s="17">
        <f>Brazil!F118</f>
        <v>2.581E-2</v>
      </c>
      <c r="AO55" s="17">
        <f>Brazil!G118</f>
        <v>0.12336</v>
      </c>
      <c r="AP55" s="17">
        <f>Brazil!H118</f>
        <v>8.3320000000000005E-2</v>
      </c>
      <c r="AQ55" s="17">
        <f>Brazil!I118</f>
        <v>9.7740000000000049E-2</v>
      </c>
      <c r="AR55" s="17">
        <f>China!C78</f>
        <v>0.33474999999999999</v>
      </c>
      <c r="AS55" s="17">
        <f>China!D78</f>
        <v>0.23116999999999999</v>
      </c>
      <c r="AT55" s="17">
        <f>China!E78</f>
        <v>8.899E-2</v>
      </c>
      <c r="AU55" s="17">
        <f>China!F78</f>
        <v>9.5409999999999995E-2</v>
      </c>
      <c r="AV55" s="17">
        <f>China!G78</f>
        <v>0.14699000000000001</v>
      </c>
      <c r="AW55" s="17">
        <f>China!H78</f>
        <v>5.3999999999999999E-2</v>
      </c>
      <c r="AX55" s="17">
        <f>China!I78</f>
        <v>4.8690000000000011E-2</v>
      </c>
      <c r="BF55" s="17">
        <f>Germany!C111</f>
        <v>0.14471999999999999</v>
      </c>
      <c r="BG55" s="17">
        <f>Germany!D111</f>
        <v>0.41599999999999998</v>
      </c>
      <c r="BH55" s="17">
        <f>Germany!E111</f>
        <v>4.0579999999999998E-2</v>
      </c>
      <c r="BI55" s="17">
        <f>Germany!F111</f>
        <v>8.0130000000000007E-2</v>
      </c>
      <c r="BJ55" s="17">
        <f>Germany!G111</f>
        <v>4.8140000000000002E-2</v>
      </c>
      <c r="BK55" s="17">
        <f>Germany!H111</f>
        <v>3.5619999999999999E-2</v>
      </c>
      <c r="BL55" s="17">
        <f>Germany!I111</f>
        <v>0.23480999999999996</v>
      </c>
      <c r="BM55" s="17">
        <f>India!C120</f>
        <v>7.9809999999999992E-2</v>
      </c>
      <c r="BN55" s="17">
        <f>India!D120</f>
        <v>0.18149999999999999</v>
      </c>
      <c r="BO55" s="17">
        <f>India!E120</f>
        <v>8.7359999999999965E-2</v>
      </c>
      <c r="BP55" s="17">
        <f>India!F120</f>
        <v>0</v>
      </c>
      <c r="BQ55" s="17">
        <f>India!G120</f>
        <v>0.33376</v>
      </c>
      <c r="BR55" s="17">
        <f>India!H120</f>
        <v>0.11569000000000003</v>
      </c>
      <c r="BS55" s="17">
        <f>India!I120</f>
        <v>0.20188000000000006</v>
      </c>
      <c r="CA55" s="17">
        <f>Japan!C80</f>
        <v>0.19327000000000003</v>
      </c>
      <c r="CB55" s="17">
        <f>Japan!D80</f>
        <v>0.39084999999999992</v>
      </c>
      <c r="CC55" s="17">
        <f>Japan!E80</f>
        <v>0.15109000000000003</v>
      </c>
      <c r="CD55" s="17">
        <f>Japan!F80</f>
        <v>6.1679999999999922E-2</v>
      </c>
      <c r="CE55" s="17">
        <f>Japan!G80</f>
        <v>7.4250000000000108E-2</v>
      </c>
      <c r="CF55" s="17">
        <f>Japan!H80</f>
        <v>7.9500000000000178E-3</v>
      </c>
      <c r="CG55" s="17">
        <f>Japan!I80</f>
        <v>0.12090999999999996</v>
      </c>
      <c r="CV55" s="17">
        <f>Russia!C77</f>
        <v>9.2539999999999997E-2</v>
      </c>
      <c r="CW55" s="17">
        <f>Russia!D77</f>
        <v>0.33917999999999998</v>
      </c>
      <c r="CX55" s="17">
        <f>Russia!E77</f>
        <v>0.13243000000000002</v>
      </c>
      <c r="CY55" s="17">
        <f>Russia!F77</f>
        <v>1.8399999999999749E-3</v>
      </c>
      <c r="CZ55" s="17">
        <f>Russia!G77</f>
        <v>0.16802</v>
      </c>
      <c r="DA55" s="17">
        <f>Russia!H77</f>
        <v>2.0300000000000296E-3</v>
      </c>
      <c r="DB55" s="17">
        <f>Russia!I77</f>
        <v>0.26395999999999997</v>
      </c>
      <c r="DC55" s="17">
        <f>'South Africa'!C100</f>
        <v>0.18167999999999998</v>
      </c>
      <c r="DD55" s="17">
        <f>'South Africa'!D100</f>
        <v>0.17912</v>
      </c>
      <c r="DE55" s="17">
        <f>'South Africa'!E100</f>
        <v>0.20321000000000006</v>
      </c>
      <c r="DF55" s="17">
        <f>'South Africa'!F100</f>
        <v>0.13583999999999996</v>
      </c>
      <c r="DG55" s="17">
        <f>'South Africa'!G100</f>
        <v>9.7680000000000003E-2</v>
      </c>
      <c r="DH55" s="17">
        <f>'South Africa'!H100</f>
        <v>3.8289999999999935E-2</v>
      </c>
      <c r="DI55" s="17">
        <f>'South Africa'!I100</f>
        <v>0.1641800000000001</v>
      </c>
      <c r="EE55" s="17">
        <f>U.S.!C105</f>
        <v>0.15906999999999999</v>
      </c>
      <c r="EF55" s="17">
        <f>U.S.!D105</f>
        <v>0.35019000000000006</v>
      </c>
      <c r="EG55" s="17">
        <f>U.S.!E105</f>
        <v>0.24143000000000001</v>
      </c>
      <c r="EH55" s="17">
        <f>U.S.!F105</f>
        <v>5.9399999999999981E-2</v>
      </c>
      <c r="EI55" s="17">
        <f>U.S.!G105</f>
        <v>7.4219999999999967E-2</v>
      </c>
      <c r="EJ55" s="17">
        <f>U.S.!H105</f>
        <v>8.0079999999999957E-2</v>
      </c>
      <c r="EK55" s="17">
        <f>U.S.!I105</f>
        <v>3.5610000000000031E-2</v>
      </c>
    </row>
    <row r="56" spans="1:141">
      <c r="A56">
        <f>World!B121</f>
        <v>2003</v>
      </c>
      <c r="I56" s="17">
        <f>Argentina!C31</f>
        <v>0.18415999999999999</v>
      </c>
      <c r="J56" s="17">
        <f>Argentina!D31</f>
        <v>0.19939999999999999</v>
      </c>
      <c r="K56" s="17">
        <f>Argentina!E31</f>
        <v>0.20868999999999999</v>
      </c>
      <c r="L56" s="17">
        <f>Argentina!F31</f>
        <v>5.527E-2</v>
      </c>
      <c r="M56" s="17">
        <f>Argentina!G31</f>
        <v>0.12227</v>
      </c>
      <c r="N56" s="17">
        <f>Argentina!H31</f>
        <v>8.3820000000000006E-2</v>
      </c>
      <c r="O56" s="17">
        <f>Argentina!I31</f>
        <v>0.14639000000000002</v>
      </c>
      <c r="AK56" s="17">
        <f>Brazil!C119</f>
        <v>0.15465000000000001</v>
      </c>
      <c r="AL56" s="17">
        <f>Brazil!D119</f>
        <v>0.19525999999999999</v>
      </c>
      <c r="AM56" s="17">
        <f>Brazil!E119</f>
        <v>0.32038</v>
      </c>
      <c r="AN56" s="17">
        <f>Brazil!F119</f>
        <v>2.6669999999999999E-2</v>
      </c>
      <c r="AO56" s="17">
        <f>Brazil!G119</f>
        <v>0.12339</v>
      </c>
      <c r="AP56" s="17">
        <f>Brazil!H119</f>
        <v>7.9589999999999994E-2</v>
      </c>
      <c r="AQ56" s="17">
        <f>Brazil!I119</f>
        <v>0.10006000000000004</v>
      </c>
      <c r="AR56" s="17">
        <f>China!C79</f>
        <v>0.33859</v>
      </c>
      <c r="AS56" s="17">
        <f>China!D79</f>
        <v>0.23194000000000001</v>
      </c>
      <c r="AT56" s="17">
        <f>China!E79</f>
        <v>8.899E-2</v>
      </c>
      <c r="AU56" s="17">
        <f>China!F79</f>
        <v>5.7829999999999999E-2</v>
      </c>
      <c r="AV56" s="17">
        <f>China!G79</f>
        <v>0.17766000000000001</v>
      </c>
      <c r="AW56" s="17">
        <f>China!H79</f>
        <v>5.8599999999999999E-2</v>
      </c>
      <c r="AX56" s="17">
        <f>China!I79</f>
        <v>4.6390000000000042E-2</v>
      </c>
      <c r="BF56" s="17">
        <f>Germany!C112</f>
        <v>0.15647</v>
      </c>
      <c r="BG56" s="17">
        <f>Germany!D112</f>
        <v>0.43010999999999999</v>
      </c>
      <c r="BH56" s="17">
        <f>Germany!E112</f>
        <v>5.9769999999999997E-2</v>
      </c>
      <c r="BI56" s="17">
        <f>Germany!F112</f>
        <v>4.2709999999999998E-2</v>
      </c>
      <c r="BJ56" s="17">
        <f>Germany!G112</f>
        <v>0.10988000000000001</v>
      </c>
      <c r="BK56" s="17">
        <f>Germany!H112</f>
        <v>1.968E-2</v>
      </c>
      <c r="BL56" s="17">
        <f>Germany!I112</f>
        <v>0.18137999999999999</v>
      </c>
      <c r="BM56" s="17">
        <f>India!C121</f>
        <v>7.9809999999999992E-2</v>
      </c>
      <c r="BN56" s="17">
        <f>India!D121</f>
        <v>0.18219000000000002</v>
      </c>
      <c r="BO56" s="17">
        <f>India!E121</f>
        <v>8.7930000000000022E-2</v>
      </c>
      <c r="BP56" s="17">
        <f>India!F121</f>
        <v>0</v>
      </c>
      <c r="BQ56" s="17">
        <f>India!G121</f>
        <v>0.33189000000000002</v>
      </c>
      <c r="BR56" s="17">
        <f>India!H121</f>
        <v>0.11629999999999996</v>
      </c>
      <c r="BS56" s="17">
        <f>India!I121</f>
        <v>0.20188000000000006</v>
      </c>
      <c r="CA56" s="17">
        <f>Japan!C81</f>
        <v>0.1784</v>
      </c>
      <c r="CB56" s="17">
        <f>Japan!D81</f>
        <v>0.37508999999999998</v>
      </c>
      <c r="CC56" s="17">
        <f>Japan!E81</f>
        <v>0.12920000000000009</v>
      </c>
      <c r="CD56" s="17">
        <f>Japan!F81</f>
        <v>2.228999999999999E-2</v>
      </c>
      <c r="CE56" s="17">
        <f>Japan!G81</f>
        <v>0.1381899999999999</v>
      </c>
      <c r="CF56" s="17">
        <f>Japan!H81</f>
        <v>2.5530000000000115E-2</v>
      </c>
      <c r="CG56" s="17">
        <f>Japan!I81</f>
        <v>0.13129999999999997</v>
      </c>
      <c r="CV56" s="17">
        <f>Russia!C78</f>
        <v>9.2950000000000005E-2</v>
      </c>
      <c r="CW56" s="17">
        <f>Russia!D78</f>
        <v>0.33771999999999996</v>
      </c>
      <c r="CX56" s="17">
        <f>Russia!E78</f>
        <v>0.13387000000000002</v>
      </c>
      <c r="CY56" s="17">
        <f>Russia!F78</f>
        <v>2.1699999999999875E-3</v>
      </c>
      <c r="CZ56" s="17">
        <f>Russia!G78</f>
        <v>0.16729999999999998</v>
      </c>
      <c r="DA56" s="17">
        <f>Russia!H78</f>
        <v>2.3700000000000899E-3</v>
      </c>
      <c r="DB56" s="17">
        <f>Russia!I78</f>
        <v>0.26361999999999997</v>
      </c>
      <c r="DC56" s="17">
        <f>'South Africa'!C101</f>
        <v>0.18124999999999999</v>
      </c>
      <c r="DD56" s="17">
        <f>'South Africa'!D101</f>
        <v>0.17933999999999997</v>
      </c>
      <c r="DE56" s="17">
        <f>'South Africa'!E101</f>
        <v>0.20342000000000005</v>
      </c>
      <c r="DF56" s="17">
        <f>'South Africa'!F101</f>
        <v>0.13561999999999991</v>
      </c>
      <c r="DG56" s="17">
        <f>'South Africa'!G101</f>
        <v>9.745000000000005E-2</v>
      </c>
      <c r="DH56" s="17">
        <f>'South Africa'!H101</f>
        <v>3.829999999999998E-2</v>
      </c>
      <c r="DI56" s="17">
        <f>'South Africa'!I101</f>
        <v>0.16461999999999999</v>
      </c>
      <c r="EE56" s="17">
        <f>U.S.!C106</f>
        <v>0.15790999999999999</v>
      </c>
      <c r="EF56" s="17">
        <f>U.S.!D106</f>
        <v>0.36094999999999999</v>
      </c>
      <c r="EG56" s="17">
        <f>U.S.!E106</f>
        <v>0.23418</v>
      </c>
      <c r="EH56" s="17">
        <f>U.S.!F106</f>
        <v>6.1239999999999954E-2</v>
      </c>
      <c r="EI56" s="17">
        <f>U.S.!G106</f>
        <v>6.7150000000000029E-2</v>
      </c>
      <c r="EJ56" s="17">
        <f>U.S.!H106</f>
        <v>8.1490000000000007E-2</v>
      </c>
      <c r="EK56" s="17">
        <f>U.S.!I106</f>
        <v>3.7080000000000002E-2</v>
      </c>
    </row>
    <row r="57" spans="1:141">
      <c r="A57">
        <f>World!B122</f>
        <v>2004</v>
      </c>
      <c r="I57" s="17">
        <f>Argentina!C32</f>
        <v>0.19374</v>
      </c>
      <c r="J57" s="17">
        <f>Argentina!D32</f>
        <v>0.20976</v>
      </c>
      <c r="K57" s="17">
        <f>Argentina!E32</f>
        <v>0.19833000000000001</v>
      </c>
      <c r="L57" s="17">
        <f>Argentina!F32</f>
        <v>5.883E-2</v>
      </c>
      <c r="M57" s="17">
        <f>Argentina!G32</f>
        <v>0.13572999999999999</v>
      </c>
      <c r="N57" s="17">
        <f>Argentina!H32</f>
        <v>7.5450000000000003E-2</v>
      </c>
      <c r="O57" s="17">
        <f>Argentina!I32</f>
        <v>0.12816000000000005</v>
      </c>
      <c r="AK57" s="17">
        <f>Brazil!C120</f>
        <v>0.13915</v>
      </c>
      <c r="AL57" s="17">
        <f>Brazil!D120</f>
        <v>0.21812000000000001</v>
      </c>
      <c r="AM57" s="17">
        <f>Brazil!E120</f>
        <v>0.31534000000000001</v>
      </c>
      <c r="AN57" s="17">
        <f>Brazil!F120</f>
        <v>4.172E-2</v>
      </c>
      <c r="AO57" s="17">
        <f>Brazil!G120</f>
        <v>0.10138</v>
      </c>
      <c r="AP57" s="17">
        <f>Brazil!H120</f>
        <v>8.2500000000000004E-2</v>
      </c>
      <c r="AQ57" s="17">
        <f>Brazil!I120</f>
        <v>0.10179000000000005</v>
      </c>
      <c r="AR57" s="17">
        <f>China!C80</f>
        <v>0.30969999999999998</v>
      </c>
      <c r="AS57" s="17">
        <f>China!D80</f>
        <v>0.22322</v>
      </c>
      <c r="AT57" s="17">
        <f>China!E80</f>
        <v>3.8390000000000001E-2</v>
      </c>
      <c r="AU57" s="17">
        <f>China!F80</f>
        <v>7.6980000000000007E-2</v>
      </c>
      <c r="AV57" s="17">
        <f>China!G80</f>
        <v>0.18820000000000001</v>
      </c>
      <c r="AW57" s="17">
        <f>China!H80</f>
        <v>7.0040000000000005E-2</v>
      </c>
      <c r="AX57" s="17">
        <f>China!I80</f>
        <v>9.3470000000000053E-2</v>
      </c>
      <c r="BF57" s="17">
        <f>Germany!C113</f>
        <v>0.16355</v>
      </c>
      <c r="BG57" s="17">
        <f>Germany!D113</f>
        <v>0.43070000000000003</v>
      </c>
      <c r="BH57" s="17">
        <f>Germany!E113</f>
        <v>9.715E-2</v>
      </c>
      <c r="BI57" s="17">
        <f>Germany!F113</f>
        <v>7.6990000000000003E-2</v>
      </c>
      <c r="BJ57" s="17">
        <f>Germany!G113</f>
        <v>6.003E-2</v>
      </c>
      <c r="BK57" s="17">
        <f>Germany!H113</f>
        <v>3.5979999999999998E-2</v>
      </c>
      <c r="BL57" s="17">
        <f>Germany!I113</f>
        <v>0.13560000000000005</v>
      </c>
      <c r="BM57" s="17">
        <f>India!C122</f>
        <v>7.9809999999999992E-2</v>
      </c>
      <c r="BN57" s="17">
        <f>India!D122</f>
        <v>0.18286999999999998</v>
      </c>
      <c r="BO57" s="17">
        <f>India!E122</f>
        <v>8.8500000000000009E-2</v>
      </c>
      <c r="BP57" s="17">
        <f>India!F122</f>
        <v>0</v>
      </c>
      <c r="BQ57" s="17">
        <f>India!G122</f>
        <v>0.33002000000000004</v>
      </c>
      <c r="BR57" s="17">
        <f>India!H122</f>
        <v>0.11691999999999993</v>
      </c>
      <c r="BS57" s="17">
        <f>India!I122</f>
        <v>0.20188000000000006</v>
      </c>
      <c r="CA57" s="17">
        <f>Japan!C82</f>
        <v>0.16353999999999999</v>
      </c>
      <c r="CB57" s="17">
        <f>Japan!D82</f>
        <v>0.38122999999999996</v>
      </c>
      <c r="CC57" s="17">
        <f>Japan!E82</f>
        <v>0.11799</v>
      </c>
      <c r="CD57" s="17">
        <f>Japan!F82</f>
        <v>2.9420000000000071E-2</v>
      </c>
      <c r="CE57" s="17">
        <f>Japan!G82</f>
        <v>4.4729999999999992E-2</v>
      </c>
      <c r="CF57" s="17">
        <f>Japan!H82</f>
        <v>0.10650999999999997</v>
      </c>
      <c r="CG57" s="17">
        <f>Japan!I82</f>
        <v>0.15658000000000005</v>
      </c>
      <c r="CV57" s="17">
        <f>Russia!C79</f>
        <v>9.3369999999999995E-2</v>
      </c>
      <c r="CW57" s="17">
        <f>Russia!D79</f>
        <v>0.33624999999999999</v>
      </c>
      <c r="CX57" s="17">
        <f>Russia!E79</f>
        <v>0.13529999999999995</v>
      </c>
      <c r="CY57" s="17">
        <f>Russia!F79</f>
        <v>2.5100000000000478E-3</v>
      </c>
      <c r="CZ57" s="17">
        <f>Russia!G79</f>
        <v>0.16657999999999995</v>
      </c>
      <c r="DA57" s="17">
        <f>Russia!H79</f>
        <v>2.710000000000008E-3</v>
      </c>
      <c r="DB57" s="17">
        <f>Russia!I79</f>
        <v>0.26328000000000007</v>
      </c>
      <c r="DC57" s="17">
        <f>'South Africa'!C102</f>
        <v>0.18082000000000001</v>
      </c>
      <c r="DD57" s="17">
        <f>'South Africa'!D102</f>
        <v>0.17954999999999999</v>
      </c>
      <c r="DE57" s="17">
        <f>'South Africa'!E102</f>
        <v>0.20364000000000004</v>
      </c>
      <c r="DF57" s="17">
        <f>'South Africa'!F102</f>
        <v>0.13540999999999989</v>
      </c>
      <c r="DG57" s="17">
        <f>'South Africa'!G102</f>
        <v>9.7220000000000084E-2</v>
      </c>
      <c r="DH57" s="17">
        <f>'South Africa'!H102</f>
        <v>3.8310000000000032E-2</v>
      </c>
      <c r="DI57" s="17">
        <f>'South Africa'!I102</f>
        <v>0.16504999999999992</v>
      </c>
      <c r="EE57" s="17">
        <f>U.S.!C107</f>
        <v>0.15726999999999999</v>
      </c>
      <c r="EF57" s="17">
        <f>U.S.!D107</f>
        <v>0.36614999999999998</v>
      </c>
      <c r="EG57" s="17">
        <f>U.S.!E107</f>
        <v>0.22647999999999996</v>
      </c>
      <c r="EH57" s="17">
        <f>U.S.!F107</f>
        <v>6.7130000000000078E-2</v>
      </c>
      <c r="EI57" s="17">
        <f>U.S.!G107</f>
        <v>6.7279999999999951E-2</v>
      </c>
      <c r="EJ57" s="17">
        <f>U.S.!H107</f>
        <v>7.1700000000000014E-2</v>
      </c>
      <c r="EK57" s="17">
        <f>U.S.!I107</f>
        <v>4.3989999999999974E-2</v>
      </c>
    </row>
    <row r="58" spans="1:141">
      <c r="A58">
        <f>World!B123</f>
        <v>2005</v>
      </c>
      <c r="I58" s="17">
        <f>Argentina!C33</f>
        <v>0.20041999999999999</v>
      </c>
      <c r="J58" s="17">
        <f>Argentina!D33</f>
        <v>0.20077999999999999</v>
      </c>
      <c r="K58" s="17">
        <f>Argentina!E33</f>
        <v>0.20687</v>
      </c>
      <c r="L58" s="17">
        <f>Argentina!F33</f>
        <v>6.5729999999999997E-2</v>
      </c>
      <c r="M58" s="17">
        <f>Argentina!G33</f>
        <v>0.128</v>
      </c>
      <c r="N58" s="17">
        <f>Argentina!H33</f>
        <v>7.6939999999999995E-2</v>
      </c>
      <c r="O58" s="17">
        <f>Argentina!I33</f>
        <v>0.12126000000000003</v>
      </c>
      <c r="AK58" s="17">
        <f>Brazil!C121</f>
        <v>0.138545</v>
      </c>
      <c r="AL58" s="17">
        <f>Brazil!D121</f>
        <v>0.24482499999999999</v>
      </c>
      <c r="AM58" s="17">
        <f>Brazil!E121</f>
        <v>0.29485</v>
      </c>
      <c r="AN58" s="17">
        <f>Brazil!F121</f>
        <v>4.99E-2</v>
      </c>
      <c r="AO58" s="17">
        <f>Brazil!G121</f>
        <v>0.10020999999999999</v>
      </c>
      <c r="AP58" s="17">
        <f>Brazil!H121</f>
        <v>9.4500000000000001E-2</v>
      </c>
      <c r="AQ58" s="17">
        <f>Brazil!I121</f>
        <v>7.7169999999999961E-2</v>
      </c>
      <c r="AR58" s="17">
        <f>China!C81</f>
        <v>0.29691000000000001</v>
      </c>
      <c r="AS58" s="17">
        <f>China!D81</f>
        <v>0.15054999999999999</v>
      </c>
      <c r="AT58" s="17">
        <f>China!E81</f>
        <v>8.7150000000000005E-2</v>
      </c>
      <c r="AU58" s="17">
        <f>China!F81</f>
        <v>9.8000000000000004E-2</v>
      </c>
      <c r="AV58" s="17">
        <f>China!G81</f>
        <v>0.15304000000000001</v>
      </c>
      <c r="AW58" s="17">
        <f>China!H81</f>
        <v>0.13178000000000001</v>
      </c>
      <c r="AX58" s="17">
        <f>China!I81</f>
        <v>8.2570000000000032E-2</v>
      </c>
      <c r="BF58" s="17">
        <f>Germany!C114</f>
        <v>0.15123</v>
      </c>
      <c r="BG58" s="17">
        <f>Germany!D114</f>
        <v>0.43362000000000001</v>
      </c>
      <c r="BH58" s="17">
        <f>Germany!E114</f>
        <v>0.10904999999999999</v>
      </c>
      <c r="BI58" s="17">
        <f>Germany!F114</f>
        <v>8.7790000000000007E-2</v>
      </c>
      <c r="BJ58" s="17">
        <f>Germany!G114</f>
        <v>4.5039999999999997E-2</v>
      </c>
      <c r="BK58" s="17">
        <f>Germany!H114</f>
        <v>4.5510000000000002E-2</v>
      </c>
      <c r="BL58" s="17">
        <f>Germany!I114</f>
        <v>0.12775999999999998</v>
      </c>
      <c r="BM58" s="17">
        <f>India!C123</f>
        <v>8.9770000000000003E-2</v>
      </c>
      <c r="BN58" s="17">
        <f>India!D123</f>
        <v>0.20233000000000001</v>
      </c>
      <c r="BO58" s="17">
        <f>India!E123</f>
        <v>8.3909999999999985E-2</v>
      </c>
      <c r="BP58" s="17">
        <f>India!F123</f>
        <v>0</v>
      </c>
      <c r="BQ58" s="17">
        <f>India!G123</f>
        <v>0.34855999999999993</v>
      </c>
      <c r="BR58" s="17">
        <f>India!H123</f>
        <v>7.3550000000000046E-2</v>
      </c>
      <c r="BS58" s="17">
        <f>India!I123</f>
        <v>0.20188000000000006</v>
      </c>
      <c r="CA58" s="17">
        <f>Japan!C83</f>
        <v>0.15831000000000001</v>
      </c>
      <c r="CB58" s="17">
        <f>Japan!D83</f>
        <v>0.42465999999999993</v>
      </c>
      <c r="CC58" s="17">
        <f>Japan!E83</f>
        <v>0.13266000000000006</v>
      </c>
      <c r="CD58" s="17">
        <f>Japan!F83</f>
        <v>2.6329999999999954E-2</v>
      </c>
      <c r="CE58" s="17">
        <f>Japan!G83</f>
        <v>5.2019999999999983E-2</v>
      </c>
      <c r="CF58" s="17">
        <f>Japan!H83</f>
        <v>7.9489999999999977E-2</v>
      </c>
      <c r="CG58" s="17">
        <f>Japan!I83</f>
        <v>0.12653000000000003</v>
      </c>
      <c r="CV58" s="17">
        <f>Russia!C80</f>
        <v>9.3780000000000002E-2</v>
      </c>
      <c r="CW58" s="17">
        <f>Russia!D80</f>
        <v>0.33478999999999998</v>
      </c>
      <c r="CX58" s="17">
        <f>Russia!E80</f>
        <v>0.13673000000000002</v>
      </c>
      <c r="CY58" s="17">
        <f>Russia!F80</f>
        <v>2.8499999999999658E-3</v>
      </c>
      <c r="CZ58" s="17">
        <f>Russia!G80</f>
        <v>0.16585999999999998</v>
      </c>
      <c r="DA58" s="17">
        <f>Russia!H80</f>
        <v>3.0500000000000683E-3</v>
      </c>
      <c r="DB58" s="17">
        <f>Russia!I80</f>
        <v>0.26293999999999995</v>
      </c>
      <c r="DC58" s="17">
        <f>'South Africa'!C103</f>
        <v>0.180395</v>
      </c>
      <c r="DD58" s="17">
        <f>'South Africa'!D103</f>
        <v>0.17976499999999998</v>
      </c>
      <c r="DE58" s="17">
        <f>'South Africa'!E103</f>
        <v>0.20385000000000006</v>
      </c>
      <c r="DF58" s="17">
        <f>'South Africa'!F103</f>
        <v>0.13518999999999998</v>
      </c>
      <c r="DG58" s="17">
        <f>'South Africa'!G103</f>
        <v>9.7000000000000031E-2</v>
      </c>
      <c r="DH58" s="17">
        <f>'South Africa'!H103</f>
        <v>3.8319999999999937E-2</v>
      </c>
      <c r="DI58" s="17">
        <f>'South Africa'!I103</f>
        <v>0.16548000000000007</v>
      </c>
      <c r="EE58" s="17">
        <f>U.S.!C108</f>
        <v>0.15726999999999999</v>
      </c>
      <c r="EF58" s="17">
        <f>U.S.!D108</f>
        <v>0.37046000000000007</v>
      </c>
      <c r="EG58" s="17">
        <f>U.S.!E108</f>
        <v>0.21902999999999997</v>
      </c>
      <c r="EH58" s="17">
        <f>U.S.!F108</f>
        <v>7.1709999999999927E-2</v>
      </c>
      <c r="EI58" s="17">
        <f>U.S.!G108</f>
        <v>6.8980000000000097E-2</v>
      </c>
      <c r="EJ58" s="17">
        <f>U.S.!H108</f>
        <v>7.6029999999999945E-2</v>
      </c>
      <c r="EK58" s="17">
        <f>U.S.!I108</f>
        <v>3.6519999999999997E-2</v>
      </c>
    </row>
    <row r="59" spans="1:141">
      <c r="A59">
        <f>World!B124</f>
        <v>2006</v>
      </c>
      <c r="I59" s="17">
        <f>Argentina!C34</f>
        <v>0.18879000000000001</v>
      </c>
      <c r="J59" s="17">
        <f>Argentina!D34</f>
        <v>0.19667999999999999</v>
      </c>
      <c r="K59" s="17">
        <f>Argentina!E34</f>
        <v>0.20343</v>
      </c>
      <c r="L59" s="17">
        <f>Argentina!F34</f>
        <v>5.6349999999999997E-2</v>
      </c>
      <c r="M59" s="17">
        <f>Argentina!G34</f>
        <v>0.15942999999999999</v>
      </c>
      <c r="N59" s="17">
        <f>Argentina!H34</f>
        <v>7.6579999999999995E-2</v>
      </c>
      <c r="O59" s="17">
        <f>Argentina!I34</f>
        <v>0.11873999999999996</v>
      </c>
      <c r="AK59" s="17">
        <f>Brazil!C122</f>
        <v>0.13794000000000001</v>
      </c>
      <c r="AL59" s="17">
        <f>Brazil!D122</f>
        <v>0.25444</v>
      </c>
      <c r="AM59" s="17">
        <f>Brazil!E122</f>
        <v>0.30321999999999999</v>
      </c>
      <c r="AN59" s="17">
        <f>Brazil!F122</f>
        <v>4.41E-2</v>
      </c>
      <c r="AO59" s="17">
        <f>Brazil!G122</f>
        <v>0.1118</v>
      </c>
      <c r="AP59" s="17">
        <f>Brazil!H122</f>
        <v>9.5949999999999994E-2</v>
      </c>
      <c r="AQ59" s="17">
        <f>Brazil!I122</f>
        <v>5.2549999999999986E-2</v>
      </c>
      <c r="AR59" s="17">
        <f>China!C82</f>
        <v>0.30266999999999999</v>
      </c>
      <c r="AS59" s="17">
        <f>China!D82</f>
        <v>0.15859999999999999</v>
      </c>
      <c r="AT59" s="17">
        <f>China!E82</f>
        <v>9.3479999999999994E-2</v>
      </c>
      <c r="AU59" s="17">
        <f>China!F82</f>
        <v>0.10088</v>
      </c>
      <c r="AV59" s="17">
        <f>China!G82</f>
        <v>0.16989000000000001</v>
      </c>
      <c r="AW59" s="17">
        <f>China!H82</f>
        <v>0.10717</v>
      </c>
      <c r="AX59" s="17">
        <f>China!I82</f>
        <v>6.7309999999999981E-2</v>
      </c>
      <c r="BF59" s="17">
        <f>Germany!C115</f>
        <v>0.15828</v>
      </c>
      <c r="BG59" s="17">
        <f>Germany!D115</f>
        <v>0.42984</v>
      </c>
      <c r="BH59" s="17">
        <f>Germany!E115</f>
        <v>0.10811</v>
      </c>
      <c r="BI59" s="17">
        <f>Germany!F115</f>
        <v>8.2780000000000006E-2</v>
      </c>
      <c r="BJ59" s="17">
        <f>Germany!G115</f>
        <v>4.6730000000000001E-2</v>
      </c>
      <c r="BK59" s="17">
        <f>Germany!H115</f>
        <v>5.518E-2</v>
      </c>
      <c r="BL59" s="17">
        <f>Germany!I115</f>
        <v>0.11907999999999996</v>
      </c>
      <c r="BM59" s="17">
        <f>India!C124</f>
        <v>0.12682000000000002</v>
      </c>
      <c r="BN59" s="17">
        <f>India!D124</f>
        <v>0.20939999999999998</v>
      </c>
      <c r="BO59" s="17">
        <f>India!E124</f>
        <v>0.12862999999999999</v>
      </c>
      <c r="BP59" s="17">
        <f>India!F124</f>
        <v>1.546999999999997E-2</v>
      </c>
      <c r="BQ59" s="17">
        <f>India!G124</f>
        <v>0.40700000000000003</v>
      </c>
      <c r="BR59" s="17">
        <f>India!H124</f>
        <v>2.9620000000000032E-2</v>
      </c>
      <c r="BS59" s="17">
        <f>India!I124</f>
        <v>8.3060000000000023E-2</v>
      </c>
      <c r="CA59" s="17">
        <f>Japan!C84</f>
        <v>0.16606000000000001</v>
      </c>
      <c r="CB59" s="17">
        <f>Japan!D84</f>
        <v>0.42839999999999995</v>
      </c>
      <c r="CC59" s="17">
        <f>Japan!E84</f>
        <v>0.13954999999999998</v>
      </c>
      <c r="CD59" s="17">
        <f>Japan!F84</f>
        <v>4.0050000000000099E-2</v>
      </c>
      <c r="CE59" s="17">
        <f>Japan!G84</f>
        <v>3.4559999999999889E-2</v>
      </c>
      <c r="CF59" s="17">
        <f>Japan!H84</f>
        <v>7.469000000000009E-2</v>
      </c>
      <c r="CG59" s="17">
        <f>Japan!I84</f>
        <v>0.11668999999999996</v>
      </c>
      <c r="CV59" s="17">
        <f>Russia!C81</f>
        <v>9.419000000000001E-2</v>
      </c>
      <c r="CW59" s="17">
        <f>Russia!D81</f>
        <v>0.33799000000000007</v>
      </c>
      <c r="CX59" s="17">
        <f>Russia!E81</f>
        <v>0.14571999999999996</v>
      </c>
      <c r="CY59" s="17">
        <f>Russia!F81</f>
        <v>0</v>
      </c>
      <c r="CZ59" s="17">
        <f>Russia!G81</f>
        <v>0.16916999999999993</v>
      </c>
      <c r="DA59" s="17">
        <f>Russia!H81</f>
        <v>5.6500000000001193E-3</v>
      </c>
      <c r="DB59" s="17">
        <f>Russia!I81</f>
        <v>0.24727999999999994</v>
      </c>
      <c r="DC59" s="17">
        <f>'South Africa'!C104</f>
        <v>0.17996999999999999</v>
      </c>
      <c r="DD59" s="17">
        <f>'South Africa'!D104</f>
        <v>0.17997999999999997</v>
      </c>
      <c r="DE59" s="17">
        <f>'South Africa'!E104</f>
        <v>0.20406000000000005</v>
      </c>
      <c r="DF59" s="17">
        <f>'South Africa'!F104</f>
        <v>0.13496999999999992</v>
      </c>
      <c r="DG59" s="17">
        <f>'South Africa'!G104</f>
        <v>0.10344000000000009</v>
      </c>
      <c r="DH59" s="17">
        <f>'South Africa'!H104</f>
        <v>3.1659999999999966E-2</v>
      </c>
      <c r="DI59" s="17">
        <f>'South Africa'!I104</f>
        <v>0.16591999999999996</v>
      </c>
      <c r="EE59" s="17">
        <f>U.S.!C109</f>
        <v>0.15140000000000001</v>
      </c>
      <c r="EF59" s="17">
        <f>U.S.!D109</f>
        <v>0.37384999999999996</v>
      </c>
      <c r="EG59" s="17">
        <f>U.S.!E109</f>
        <v>0.22042999999999999</v>
      </c>
      <c r="EH59" s="17">
        <f>U.S.!F109</f>
        <v>7.4530000000000027E-2</v>
      </c>
      <c r="EI59" s="17">
        <f>U.S.!G109</f>
        <v>7.1400000000000005E-2</v>
      </c>
      <c r="EJ59" s="17">
        <f>U.S.!H109</f>
        <v>7.5729999999999936E-2</v>
      </c>
      <c r="EK59" s="17">
        <f>U.S.!I109</f>
        <v>3.2660000000000022E-2</v>
      </c>
    </row>
    <row r="60" spans="1:141">
      <c r="A60">
        <f>World!B125</f>
        <v>2007</v>
      </c>
      <c r="I60" s="17">
        <f>Argentina!C35</f>
        <v>0.19700000000000001</v>
      </c>
      <c r="J60" s="17">
        <f>Argentina!D35</f>
        <v>0.19883000000000001</v>
      </c>
      <c r="K60" s="17">
        <f>Argentina!E35</f>
        <v>0.18565000000000001</v>
      </c>
      <c r="L60" s="17">
        <f>Argentina!F35</f>
        <v>6.5159999999999996E-2</v>
      </c>
      <c r="M60" s="17">
        <f>Argentina!G35</f>
        <v>0.16091</v>
      </c>
      <c r="N60" s="17">
        <f>Argentina!H35</f>
        <v>7.1410000000000001E-2</v>
      </c>
      <c r="O60" s="17">
        <f>Argentina!I35</f>
        <v>0.12104000000000004</v>
      </c>
      <c r="AK60" s="17">
        <f>Brazil!C123</f>
        <v>0.14807999999999999</v>
      </c>
      <c r="AL60" s="17">
        <f>Brazil!D123</f>
        <v>0.25330999999999998</v>
      </c>
      <c r="AM60" s="17">
        <f>Brazil!E123</f>
        <v>0.31158999999999998</v>
      </c>
      <c r="AN60" s="17">
        <f>Brazil!F123</f>
        <v>3.8309999999999997E-2</v>
      </c>
      <c r="AO60" s="17">
        <f>Brazil!G123</f>
        <v>0.11749999999999999</v>
      </c>
      <c r="AP60" s="17">
        <f>Brazil!H123</f>
        <v>0.10328</v>
      </c>
      <c r="AQ60" s="17">
        <f>Brazil!I123</f>
        <v>2.793000000000001E-2</v>
      </c>
      <c r="AR60" s="17">
        <f>China!C83</f>
        <v>0.30701000000000001</v>
      </c>
      <c r="AS60" s="17">
        <f>China!D83</f>
        <v>0.16655</v>
      </c>
      <c r="AT60" s="17">
        <f>China!E83</f>
        <v>8.7160000000000001E-2</v>
      </c>
      <c r="AU60" s="17">
        <f>China!F83</f>
        <v>0.10659</v>
      </c>
      <c r="AV60" s="17">
        <f>China!G83</f>
        <v>0.16972000000000001</v>
      </c>
      <c r="AW60" s="17">
        <f>China!H83</f>
        <v>9.758E-2</v>
      </c>
      <c r="AX60" s="17">
        <f>China!I83</f>
        <v>6.5389999999999948E-2</v>
      </c>
      <c r="BM60" s="17">
        <f>India!C125</f>
        <v>0.12811</v>
      </c>
      <c r="BN60" s="17">
        <f>India!D125</f>
        <v>0.22506000000000001</v>
      </c>
      <c r="BO60" s="17">
        <f>India!E125</f>
        <v>0.11313000000000002</v>
      </c>
      <c r="BP60" s="17">
        <f>India!F125</f>
        <v>6.2979999999999953E-2</v>
      </c>
      <c r="BQ60" s="17">
        <f>India!G125</f>
        <v>0.35804000000000002</v>
      </c>
      <c r="BR60" s="17">
        <f>India!H125</f>
        <v>7.9819999999999988E-2</v>
      </c>
      <c r="BS60" s="17">
        <f>India!I125</f>
        <v>3.286E-2</v>
      </c>
      <c r="CA60" s="17">
        <f>Japan!C85</f>
        <v>0.15601000000000001</v>
      </c>
      <c r="CB60" s="17">
        <f>Japan!D85</f>
        <v>0.42227999999999999</v>
      </c>
      <c r="CC60" s="17">
        <f>Japan!E85</f>
        <v>0.14795999999999998</v>
      </c>
      <c r="CD60" s="17">
        <f>Japan!F85</f>
        <v>4.2770000000000009E-2</v>
      </c>
      <c r="CE60" s="17">
        <f>Japan!G85</f>
        <v>4.1899999999999979E-2</v>
      </c>
      <c r="CF60" s="17">
        <f>Japan!H85</f>
        <v>7.9950000000000049E-2</v>
      </c>
      <c r="CG60" s="17">
        <f>Japan!I85</f>
        <v>0.10912999999999995</v>
      </c>
      <c r="CV60" s="17">
        <f>Russia!C82</f>
        <v>0.24001</v>
      </c>
      <c r="CW60" s="17">
        <f>Russia!D82</f>
        <v>0.23861000000000002</v>
      </c>
      <c r="CX60" s="17">
        <f>Russia!E82</f>
        <v>0.17815000000000006</v>
      </c>
      <c r="CY60" s="17">
        <f>Russia!F82</f>
        <v>7.3939999999999909E-2</v>
      </c>
      <c r="CZ60" s="17">
        <f>Russia!G82</f>
        <v>0.13894000000000006</v>
      </c>
      <c r="DA60" s="17">
        <f>Russia!H82</f>
        <v>2.637999999999991E-2</v>
      </c>
      <c r="DB60" s="17">
        <f>Russia!I82</f>
        <v>0.10397000000000001</v>
      </c>
      <c r="DC60" s="17">
        <f>'South Africa'!C105</f>
        <v>0.16427</v>
      </c>
      <c r="DD60" s="17">
        <f>'South Africa'!D105</f>
        <v>0.18512000000000001</v>
      </c>
      <c r="DE60" s="17">
        <f>'South Africa'!E105</f>
        <v>0.20244000000000001</v>
      </c>
      <c r="DF60" s="17">
        <f>'South Africa'!F105</f>
        <v>0.18630000000000002</v>
      </c>
      <c r="DG60" s="17">
        <f>'South Africa'!G105</f>
        <v>9.5789999999999931E-2</v>
      </c>
      <c r="DH60" s="17">
        <f>'South Africa'!H105</f>
        <v>1.1630000000000109E-2</v>
      </c>
      <c r="DI60" s="17">
        <f>'South Africa'!I105</f>
        <v>0.15444999999999998</v>
      </c>
      <c r="EE60" s="17">
        <f>U.S.!C110</f>
        <v>0.14218999999999998</v>
      </c>
      <c r="EF60" s="17">
        <f>U.S.!D110</f>
        <v>0.37573000000000001</v>
      </c>
      <c r="EG60" s="17">
        <f>U.S.!E110</f>
        <v>0.22879999999999995</v>
      </c>
      <c r="EH60" s="17">
        <f>U.S.!F110</f>
        <v>7.4189999999999964E-2</v>
      </c>
      <c r="EI60" s="17">
        <f>U.S.!G110</f>
        <v>7.579000000000008E-2</v>
      </c>
      <c r="EJ60" s="17">
        <f>U.S.!H110</f>
        <v>7.3209999999999983E-2</v>
      </c>
      <c r="EK60" s="17">
        <f>U.S.!I110</f>
        <v>3.008999999999995E-2</v>
      </c>
    </row>
    <row r="61" spans="1:141">
      <c r="A61">
        <f>World!B126</f>
        <v>2008</v>
      </c>
      <c r="I61" s="17">
        <f>Argentina!C36</f>
        <v>0.20521</v>
      </c>
      <c r="J61" s="17">
        <f>Argentina!D36</f>
        <v>0.18917999999999999</v>
      </c>
      <c r="K61" s="17">
        <f>Argentina!E36</f>
        <v>0.22092000000000001</v>
      </c>
      <c r="L61" s="17">
        <f>Argentina!F36</f>
        <v>6.123E-2</v>
      </c>
      <c r="M61" s="17">
        <f>Argentina!G36</f>
        <v>0.14512</v>
      </c>
      <c r="N61" s="17">
        <f>Argentina!H36</f>
        <v>7.7200000000000005E-2</v>
      </c>
      <c r="O61" s="17">
        <f>Argentina!I36</f>
        <v>0.10114000000000001</v>
      </c>
      <c r="AK61" s="17">
        <f>Brazil!C124</f>
        <v>0.15808</v>
      </c>
      <c r="AL61" s="17">
        <f>Brazil!D124</f>
        <v>0.25231999999999999</v>
      </c>
      <c r="AM61" s="17">
        <f>Brazil!E124</f>
        <v>0.29648999999999998</v>
      </c>
      <c r="AN61" s="17">
        <f>Brazil!F124</f>
        <v>4.9360000000000001E-2</v>
      </c>
      <c r="AO61" s="17">
        <f>Brazil!G124</f>
        <v>0.1079</v>
      </c>
      <c r="AP61" s="17">
        <f>Brazil!H124</f>
        <v>0.10947</v>
      </c>
      <c r="AQ61" s="17">
        <f>Brazil!I124</f>
        <v>2.6379999999999959E-2</v>
      </c>
      <c r="AR61" s="17">
        <f>China!C84</f>
        <v>0.31131999999999999</v>
      </c>
      <c r="AS61" s="17">
        <f>China!D84</f>
        <v>0.16800000000000001</v>
      </c>
      <c r="AT61" s="17">
        <f>China!E84</f>
        <v>9.2780000000000001E-2</v>
      </c>
      <c r="AU61" s="17">
        <f>China!F84</f>
        <v>0.10784000000000001</v>
      </c>
      <c r="AV61" s="17">
        <f>China!G84</f>
        <v>0.1686</v>
      </c>
      <c r="AW61" s="17">
        <f>China!H84</f>
        <v>9.4E-2</v>
      </c>
      <c r="AX61" s="17">
        <f>China!I84</f>
        <v>5.7459999999999956E-2</v>
      </c>
      <c r="BM61" s="17">
        <f>India!C126</f>
        <v>0.12939999999999999</v>
      </c>
      <c r="BN61" s="17">
        <f>India!D126</f>
        <v>0.22542999999999999</v>
      </c>
      <c r="BO61" s="17">
        <f>India!E126</f>
        <v>0.11293000000000006</v>
      </c>
      <c r="BP61" s="17">
        <f>India!F126</f>
        <v>5.9579999999999987E-2</v>
      </c>
      <c r="BQ61" s="17">
        <f>India!G126</f>
        <v>0.35997999999999997</v>
      </c>
      <c r="BR61" s="17">
        <f>India!H126</f>
        <v>7.9819999999999988E-2</v>
      </c>
      <c r="BS61" s="17">
        <f>India!I126</f>
        <v>3.286E-2</v>
      </c>
      <c r="CA61" s="17">
        <f>Japan!C86</f>
        <v>0.14596000000000001</v>
      </c>
      <c r="CB61" s="17">
        <f>Japan!D86</f>
        <v>0.40373000000000003</v>
      </c>
      <c r="CC61" s="17">
        <f>Japan!E86</f>
        <v>0.15887999999999999</v>
      </c>
      <c r="CD61" s="17">
        <f>Japan!F86</f>
        <v>4.5229999999999965E-2</v>
      </c>
      <c r="CE61" s="17">
        <f>Japan!G86</f>
        <v>4.2150000000000035E-2</v>
      </c>
      <c r="CF61" s="17">
        <f>Japan!H86</f>
        <v>9.6560000000000062E-2</v>
      </c>
      <c r="CG61" s="17">
        <f>Japan!I86</f>
        <v>0.10748999999999997</v>
      </c>
      <c r="CV61" s="17">
        <f>Russia!C83</f>
        <v>0.22905</v>
      </c>
      <c r="CW61" s="17">
        <f>Russia!D83</f>
        <v>0.26802999999999999</v>
      </c>
      <c r="CX61" s="17">
        <f>Russia!E83</f>
        <v>0.17304000000000003</v>
      </c>
      <c r="CY61" s="17">
        <f>Russia!F83</f>
        <v>8.7950000000000014E-2</v>
      </c>
      <c r="CZ61" s="17">
        <f>Russia!G83</f>
        <v>0.11620000000000004</v>
      </c>
      <c r="DA61" s="17">
        <f>Russia!H83</f>
        <v>2.3679999999999951E-2</v>
      </c>
      <c r="DB61" s="17">
        <f>Russia!I83</f>
        <v>0.10204999999999997</v>
      </c>
      <c r="DC61" s="17">
        <f>'South Africa'!C106</f>
        <v>0.16864000000000001</v>
      </c>
      <c r="DD61" s="17">
        <f>'South Africa'!D106</f>
        <v>0.16348000000000001</v>
      </c>
      <c r="DE61" s="17">
        <f>'South Africa'!E106</f>
        <v>0.21388999999999997</v>
      </c>
      <c r="DF61" s="17">
        <f>'South Africa'!F106</f>
        <v>0.19674000000000005</v>
      </c>
      <c r="DG61" s="17">
        <f>'South Africa'!G106</f>
        <v>9.3479999999999994E-2</v>
      </c>
      <c r="DH61" s="17">
        <f>'South Africa'!H106</f>
        <v>2.850999999999999E-2</v>
      </c>
      <c r="DI61" s="17">
        <f>'South Africa'!I106</f>
        <v>0.13525999999999994</v>
      </c>
      <c r="EE61" s="17">
        <f>U.S.!C111</f>
        <v>0.13388</v>
      </c>
      <c r="EF61" s="17">
        <f>U.S.!D111</f>
        <v>0.33651999999999999</v>
      </c>
      <c r="EG61" s="17">
        <f>U.S.!E111</f>
        <v>0.26479999999999998</v>
      </c>
      <c r="EH61" s="17">
        <f>U.S.!F111</f>
        <v>7.4770000000000045E-2</v>
      </c>
      <c r="EI61" s="17">
        <f>U.S.!G111</f>
        <v>7.9819999999999988E-2</v>
      </c>
      <c r="EJ61" s="17">
        <f>U.S.!H111</f>
        <v>7.5510000000000022E-2</v>
      </c>
      <c r="EK61" s="17">
        <f>U.S.!I111</f>
        <v>3.4699999999999953E-2</v>
      </c>
    </row>
    <row r="62" spans="1:141">
      <c r="A62">
        <f>World!B127</f>
        <v>2009</v>
      </c>
      <c r="I62" s="17">
        <f>Argentina!C37</f>
        <v>0.18809999999999999</v>
      </c>
      <c r="J62" s="17">
        <f>Argentina!D37</f>
        <v>0.20629</v>
      </c>
      <c r="K62" s="17">
        <f>Argentina!E37</f>
        <v>0.19077</v>
      </c>
      <c r="L62" s="17">
        <f>Argentina!F37</f>
        <v>6.4640000000000003E-2</v>
      </c>
      <c r="M62" s="17">
        <f>Argentina!G37</f>
        <v>0.17186000000000001</v>
      </c>
      <c r="N62" s="17">
        <f>Argentina!H37</f>
        <v>8.1259999999999999E-2</v>
      </c>
      <c r="O62" s="17">
        <f>Argentina!I37</f>
        <v>9.7080000000000055E-2</v>
      </c>
      <c r="AR62" s="17">
        <f>China!C85</f>
        <v>0.31563999999999998</v>
      </c>
      <c r="AS62" s="17">
        <f>China!D85</f>
        <v>0.18310999999999999</v>
      </c>
      <c r="AT62" s="17">
        <f>China!E85</f>
        <v>9.3490000000000004E-2</v>
      </c>
      <c r="AU62" s="17">
        <f>China!F85</f>
        <v>0.10209</v>
      </c>
      <c r="AV62" s="17">
        <f>China!G85</f>
        <v>0.16572000000000001</v>
      </c>
      <c r="AW62" s="17">
        <f>China!H85</f>
        <v>9.9750000000000005E-2</v>
      </c>
      <c r="AX62" s="17">
        <f>China!I85</f>
        <v>4.0200000000000014E-2</v>
      </c>
      <c r="BM62" s="17">
        <f>India!C127</f>
        <v>0.13069</v>
      </c>
      <c r="BN62" s="17">
        <f>India!D127</f>
        <v>0.22579999999999997</v>
      </c>
      <c r="BO62" s="17">
        <f>India!E127</f>
        <v>0.11271999999999999</v>
      </c>
      <c r="BP62" s="17">
        <f>India!F127</f>
        <v>5.8130000000000022E-2</v>
      </c>
      <c r="BQ62" s="17">
        <f>India!G127</f>
        <v>0.35997999999999997</v>
      </c>
      <c r="BR62" s="17">
        <f>India!H127</f>
        <v>7.9819999999999988E-2</v>
      </c>
      <c r="BS62" s="17">
        <f>India!I127</f>
        <v>3.286E-2</v>
      </c>
      <c r="CA62" s="17">
        <f>Japan!C87</f>
        <v>0.14837</v>
      </c>
      <c r="CB62" s="17">
        <f>Japan!D87</f>
        <v>0.36876999999999993</v>
      </c>
      <c r="CC62" s="17">
        <f>Japan!E87</f>
        <v>0.16385999999999995</v>
      </c>
      <c r="CD62" s="17">
        <f>Japan!F87</f>
        <v>7.2800000000000017E-2</v>
      </c>
      <c r="CE62" s="17">
        <f>Japan!G87</f>
        <v>4.2150000000000035E-2</v>
      </c>
      <c r="CF62" s="17">
        <f>Japan!H87</f>
        <v>9.6560000000000062E-2</v>
      </c>
      <c r="CG62" s="17">
        <f>Japan!I87</f>
        <v>0.10748999999999997</v>
      </c>
      <c r="CV62" s="17">
        <f>Russia!C84</f>
        <v>0.23135999999999998</v>
      </c>
      <c r="CW62" s="17">
        <f>Russia!D84</f>
        <v>0.27032</v>
      </c>
      <c r="CX62" s="17">
        <f>Russia!E84</f>
        <v>0.17035999999999996</v>
      </c>
      <c r="CY62" s="17">
        <f>Russia!F84</f>
        <v>8.6030000000000093E-2</v>
      </c>
      <c r="CZ62" s="17">
        <f>Russia!G84</f>
        <v>0.11620000000000004</v>
      </c>
      <c r="DA62" s="17">
        <f>Russia!H84</f>
        <v>2.3679999999999951E-2</v>
      </c>
      <c r="DB62" s="17">
        <f>Russia!I84</f>
        <v>0.10204999999999997</v>
      </c>
      <c r="DC62" s="17">
        <f>'South Africa'!C107</f>
        <v>0.18207000000000001</v>
      </c>
      <c r="DD62" s="17">
        <f>'South Africa'!D107</f>
        <v>0.15127000000000002</v>
      </c>
      <c r="DE62" s="17">
        <f>'South Africa'!E107</f>
        <v>0.27254</v>
      </c>
      <c r="DF62" s="17">
        <f>'South Africa'!F107</f>
        <v>0.15079000000000001</v>
      </c>
      <c r="DG62" s="17">
        <f>'South Africa'!G107</f>
        <v>0.11736000000000005</v>
      </c>
      <c r="DH62" s="17">
        <f>'South Africa'!H107</f>
        <v>5.6139999999999898E-2</v>
      </c>
      <c r="DI62" s="17">
        <f>'South Africa'!I107</f>
        <v>6.9830000000000059E-2</v>
      </c>
      <c r="EE62" s="17">
        <f>U.S.!C112</f>
        <v>0.13964000000000001</v>
      </c>
      <c r="EF62" s="17">
        <f>U.S.!D112</f>
        <v>0.28325</v>
      </c>
      <c r="EG62" s="17">
        <f>U.S.!E112</f>
        <v>0.31084999999999996</v>
      </c>
      <c r="EH62" s="17">
        <f>U.S.!F112</f>
        <v>7.4310000000000112E-2</v>
      </c>
      <c r="EI62" s="17">
        <f>U.S.!G112</f>
        <v>8.1739999999999924E-2</v>
      </c>
      <c r="EJ62" s="17">
        <f>U.S.!H112</f>
        <v>7.5510000000000022E-2</v>
      </c>
      <c r="EK62" s="17">
        <f>U.S.!I112</f>
        <v>3.4699999999999953E-2</v>
      </c>
    </row>
  </sheetData>
  <mergeCells count="20">
    <mergeCell ref="CA1:CG1"/>
    <mergeCell ref="B1:H1"/>
    <mergeCell ref="I1:O1"/>
    <mergeCell ref="P1:V1"/>
    <mergeCell ref="W1:AC1"/>
    <mergeCell ref="AD1:AJ1"/>
    <mergeCell ref="AK1:AQ1"/>
    <mergeCell ref="AR1:AX1"/>
    <mergeCell ref="AY1:BE1"/>
    <mergeCell ref="BF1:BL1"/>
    <mergeCell ref="BM1:BS1"/>
    <mergeCell ref="BT1:BZ1"/>
    <mergeCell ref="DX1:ED1"/>
    <mergeCell ref="EE1:EK1"/>
    <mergeCell ref="CH1:CN1"/>
    <mergeCell ref="CO1:CU1"/>
    <mergeCell ref="CV1:DB1"/>
    <mergeCell ref="DC1:DI1"/>
    <mergeCell ref="DJ1:DP1"/>
    <mergeCell ref="DQ1:DW1"/>
  </mergeCells>
  <pageMargins left="0.7" right="0.7" top="0.78740157499999996" bottom="0.78740157499999996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7FA27-5F4C-4540-9D37-F8C6ECC1CD0F}">
  <dimension ref="A1:S92"/>
  <sheetViews>
    <sheetView topLeftCell="A46" zoomScale="70" zoomScaleNormal="70" workbookViewId="0">
      <selection activeCell="I6" sqref="I6"/>
    </sheetView>
  </sheetViews>
  <sheetFormatPr baseColWidth="10" defaultRowHeight="15.6"/>
  <sheetData>
    <row r="1" spans="1:19">
      <c r="A1" s="1" t="s">
        <v>15</v>
      </c>
      <c r="O1" s="4"/>
    </row>
    <row r="2" spans="1:19">
      <c r="B2" s="5" t="s">
        <v>2</v>
      </c>
      <c r="E2" s="6" t="s">
        <v>3</v>
      </c>
      <c r="H2" s="7" t="s">
        <v>4</v>
      </c>
      <c r="I2" s="4"/>
      <c r="K2" s="8" t="s">
        <v>5</v>
      </c>
      <c r="N2" s="9" t="s">
        <v>6</v>
      </c>
      <c r="O2" s="4"/>
      <c r="Q2" s="10" t="s">
        <v>7</v>
      </c>
    </row>
    <row r="3" spans="1:19">
      <c r="A3" s="11"/>
      <c r="B3" s="11" t="s">
        <v>1</v>
      </c>
      <c r="C3" s="11" t="s">
        <v>8</v>
      </c>
      <c r="D3" s="11"/>
      <c r="E3" s="11" t="s">
        <v>1</v>
      </c>
      <c r="F3" s="11" t="s">
        <v>8</v>
      </c>
      <c r="G3" s="11"/>
      <c r="H3" s="11" t="s">
        <v>1</v>
      </c>
      <c r="I3" s="11" t="s">
        <v>8</v>
      </c>
      <c r="J3" s="11"/>
      <c r="K3" s="11" t="s">
        <v>1</v>
      </c>
      <c r="L3" s="11" t="s">
        <v>8</v>
      </c>
      <c r="M3" s="11"/>
      <c r="N3" s="11" t="s">
        <v>1</v>
      </c>
      <c r="O3" s="11" t="s">
        <v>8</v>
      </c>
      <c r="P3" s="11"/>
      <c r="Q3" s="11" t="s">
        <v>1</v>
      </c>
      <c r="R3" s="11" t="s">
        <v>8</v>
      </c>
      <c r="S3" s="11"/>
    </row>
    <row r="4" spans="1:19">
      <c r="B4">
        <v>1960</v>
      </c>
      <c r="C4" s="3">
        <v>85966</v>
      </c>
    </row>
    <row r="5" spans="1:19">
      <c r="B5">
        <v>1961</v>
      </c>
      <c r="C5" s="3">
        <v>85973</v>
      </c>
    </row>
    <row r="6" spans="1:19">
      <c r="B6">
        <v>1962</v>
      </c>
      <c r="C6" s="3">
        <v>85981</v>
      </c>
      <c r="E6">
        <v>1962</v>
      </c>
      <c r="F6" s="3">
        <v>78088</v>
      </c>
      <c r="I6" s="25">
        <f>I7</f>
        <v>67547</v>
      </c>
      <c r="K6">
        <v>1962</v>
      </c>
      <c r="L6" s="3">
        <v>64014</v>
      </c>
      <c r="N6">
        <v>1962</v>
      </c>
      <c r="O6" s="3">
        <v>53734</v>
      </c>
      <c r="Q6">
        <v>1962</v>
      </c>
      <c r="R6" s="3">
        <v>10969</v>
      </c>
    </row>
    <row r="7" spans="1:19" s="38" customFormat="1">
      <c r="B7" s="38">
        <v>1963</v>
      </c>
      <c r="C7" s="39">
        <v>86531</v>
      </c>
      <c r="E7" s="38">
        <v>1963</v>
      </c>
      <c r="F7" s="39">
        <v>75576</v>
      </c>
      <c r="H7" s="38">
        <v>1963</v>
      </c>
      <c r="I7" s="40">
        <v>67547</v>
      </c>
      <c r="K7" s="38">
        <v>1963</v>
      </c>
      <c r="L7" s="39">
        <v>57417</v>
      </c>
      <c r="N7" s="38">
        <v>1963</v>
      </c>
      <c r="O7" s="39">
        <v>46862</v>
      </c>
      <c r="Q7" s="38">
        <v>1963</v>
      </c>
      <c r="R7" s="39">
        <v>8939</v>
      </c>
    </row>
    <row r="8" spans="1:19">
      <c r="B8">
        <v>1964</v>
      </c>
      <c r="C8" s="3">
        <v>86916</v>
      </c>
      <c r="E8">
        <v>1964</v>
      </c>
      <c r="F8" s="3">
        <v>73063</v>
      </c>
      <c r="H8">
        <v>1964</v>
      </c>
      <c r="I8" s="2">
        <v>61168</v>
      </c>
      <c r="K8">
        <v>1964</v>
      </c>
      <c r="L8" s="3">
        <v>53195</v>
      </c>
      <c r="N8">
        <v>1964</v>
      </c>
      <c r="O8" s="3">
        <v>42577</v>
      </c>
      <c r="Q8">
        <v>1964</v>
      </c>
      <c r="R8" s="3">
        <v>8754</v>
      </c>
    </row>
    <row r="9" spans="1:19">
      <c r="B9">
        <v>1965</v>
      </c>
      <c r="C9" s="3">
        <v>86916</v>
      </c>
      <c r="E9">
        <v>1965</v>
      </c>
      <c r="F9" s="3">
        <v>74251</v>
      </c>
      <c r="H9">
        <v>1965</v>
      </c>
      <c r="I9" s="2">
        <v>62102</v>
      </c>
      <c r="K9">
        <v>1965</v>
      </c>
      <c r="L9" s="3">
        <v>54354</v>
      </c>
      <c r="N9">
        <v>1965</v>
      </c>
      <c r="O9" s="3">
        <v>44123</v>
      </c>
      <c r="Q9">
        <v>1965</v>
      </c>
      <c r="R9" s="3">
        <v>9218</v>
      </c>
    </row>
    <row r="10" spans="1:19">
      <c r="B10">
        <v>1966</v>
      </c>
      <c r="C10" s="3">
        <v>86916</v>
      </c>
      <c r="E10">
        <v>1966</v>
      </c>
      <c r="F10" s="3">
        <v>75109</v>
      </c>
      <c r="H10">
        <v>1966</v>
      </c>
      <c r="I10" s="2">
        <v>62603</v>
      </c>
      <c r="K10">
        <v>1966</v>
      </c>
      <c r="L10" s="3">
        <v>54766</v>
      </c>
      <c r="N10">
        <v>1966</v>
      </c>
      <c r="O10" s="3">
        <v>45670</v>
      </c>
      <c r="Q10">
        <v>1966</v>
      </c>
      <c r="R10" s="3">
        <v>9466</v>
      </c>
    </row>
    <row r="11" spans="1:19">
      <c r="B11">
        <v>1967</v>
      </c>
      <c r="C11" s="3">
        <v>90171</v>
      </c>
      <c r="E11">
        <v>1967</v>
      </c>
      <c r="F11" s="3">
        <v>74722</v>
      </c>
      <c r="H11">
        <v>1967</v>
      </c>
      <c r="I11" s="2">
        <v>61112</v>
      </c>
      <c r="K11">
        <v>1967</v>
      </c>
      <c r="L11" s="3">
        <v>53607</v>
      </c>
      <c r="N11">
        <v>1967</v>
      </c>
      <c r="O11" s="3">
        <v>44088</v>
      </c>
      <c r="Q11">
        <v>1967</v>
      </c>
      <c r="R11" s="3">
        <v>9632</v>
      </c>
    </row>
    <row r="12" spans="1:19">
      <c r="B12">
        <v>1968</v>
      </c>
      <c r="C12" s="3">
        <v>85919</v>
      </c>
      <c r="E12">
        <v>1968</v>
      </c>
      <c r="F12" s="3">
        <v>74336</v>
      </c>
      <c r="H12">
        <v>1968</v>
      </c>
      <c r="I12" s="2">
        <v>59621</v>
      </c>
      <c r="K12">
        <v>1968</v>
      </c>
      <c r="L12" s="3">
        <v>52447</v>
      </c>
      <c r="N12">
        <v>1968</v>
      </c>
      <c r="O12" s="3">
        <v>42233</v>
      </c>
      <c r="Q12">
        <v>1968</v>
      </c>
      <c r="R12" s="3">
        <v>9797</v>
      </c>
    </row>
    <row r="13" spans="1:19">
      <c r="B13">
        <v>1969</v>
      </c>
      <c r="C13" s="3">
        <v>86913</v>
      </c>
      <c r="E13">
        <v>1969</v>
      </c>
      <c r="F13" s="3">
        <v>75348</v>
      </c>
      <c r="H13">
        <v>1969</v>
      </c>
      <c r="I13" s="2">
        <v>59751</v>
      </c>
      <c r="K13">
        <v>1969</v>
      </c>
      <c r="L13" s="3">
        <v>53596</v>
      </c>
      <c r="N13">
        <v>1969</v>
      </c>
      <c r="O13" s="3">
        <v>43105</v>
      </c>
      <c r="Q13">
        <v>1969</v>
      </c>
      <c r="R13" s="3">
        <v>9551</v>
      </c>
    </row>
    <row r="14" spans="1:19">
      <c r="B14">
        <v>1970</v>
      </c>
      <c r="C14" s="3">
        <v>84962</v>
      </c>
      <c r="E14">
        <v>1970</v>
      </c>
      <c r="F14" s="3">
        <v>76508</v>
      </c>
      <c r="H14">
        <v>1970</v>
      </c>
      <c r="I14" s="2">
        <v>61491</v>
      </c>
      <c r="K14">
        <v>1970</v>
      </c>
      <c r="L14" s="3">
        <v>54987</v>
      </c>
      <c r="N14">
        <v>1970</v>
      </c>
      <c r="O14" s="3">
        <v>44265</v>
      </c>
      <c r="Q14">
        <v>1970</v>
      </c>
      <c r="R14" s="3">
        <v>9261</v>
      </c>
    </row>
    <row r="15" spans="1:19">
      <c r="B15">
        <v>1971</v>
      </c>
      <c r="C15" s="3">
        <v>87883</v>
      </c>
      <c r="E15">
        <v>1971</v>
      </c>
      <c r="F15" s="3">
        <v>77700</v>
      </c>
      <c r="H15">
        <v>1971</v>
      </c>
      <c r="I15" s="2">
        <v>61166</v>
      </c>
      <c r="K15">
        <v>1971</v>
      </c>
      <c r="L15" s="3">
        <v>55785</v>
      </c>
      <c r="N15">
        <v>1971</v>
      </c>
      <c r="O15" s="3">
        <v>45236</v>
      </c>
      <c r="Q15">
        <v>1971</v>
      </c>
      <c r="R15" s="3">
        <v>8971</v>
      </c>
    </row>
    <row r="16" spans="1:19">
      <c r="B16">
        <v>1972</v>
      </c>
      <c r="C16" s="3">
        <v>91594</v>
      </c>
      <c r="E16">
        <v>1972</v>
      </c>
      <c r="F16" s="3">
        <v>79247</v>
      </c>
      <c r="H16">
        <v>1972</v>
      </c>
      <c r="I16" s="2">
        <v>61716</v>
      </c>
      <c r="K16">
        <v>1972</v>
      </c>
      <c r="L16" s="3">
        <v>56510</v>
      </c>
      <c r="N16">
        <v>1972</v>
      </c>
      <c r="O16" s="3">
        <v>46010</v>
      </c>
      <c r="Q16">
        <v>1972</v>
      </c>
      <c r="R16" s="3">
        <v>9827</v>
      </c>
    </row>
    <row r="17" spans="2:18">
      <c r="B17">
        <v>1973</v>
      </c>
      <c r="C17" s="3">
        <v>86726</v>
      </c>
      <c r="E17">
        <v>1973</v>
      </c>
      <c r="F17" s="3">
        <v>80793</v>
      </c>
      <c r="H17">
        <v>1973</v>
      </c>
      <c r="I17" s="2">
        <v>64691</v>
      </c>
      <c r="K17">
        <v>1973</v>
      </c>
      <c r="L17" s="3">
        <v>57235</v>
      </c>
      <c r="N17">
        <v>1973</v>
      </c>
      <c r="O17" s="3">
        <v>46568</v>
      </c>
      <c r="Q17">
        <v>1973</v>
      </c>
      <c r="R17" s="3">
        <v>11218</v>
      </c>
    </row>
    <row r="18" spans="2:18">
      <c r="B18">
        <v>1974</v>
      </c>
      <c r="C18" s="3">
        <v>82365</v>
      </c>
      <c r="E18">
        <v>1974</v>
      </c>
      <c r="F18" s="3">
        <v>78216</v>
      </c>
      <c r="H18">
        <v>1974</v>
      </c>
      <c r="I18" s="2">
        <v>60922</v>
      </c>
      <c r="K18">
        <v>1974</v>
      </c>
      <c r="L18" s="3">
        <v>55350</v>
      </c>
      <c r="N18">
        <v>1974</v>
      </c>
      <c r="O18" s="3">
        <v>44248</v>
      </c>
      <c r="Q18">
        <v>1974</v>
      </c>
      <c r="R18" s="3">
        <v>10909</v>
      </c>
    </row>
    <row r="19" spans="2:18">
      <c r="B19">
        <v>1975</v>
      </c>
      <c r="C19" s="3">
        <v>82829</v>
      </c>
      <c r="E19">
        <v>1975</v>
      </c>
      <c r="F19" s="3">
        <v>76156</v>
      </c>
      <c r="H19">
        <v>1975</v>
      </c>
      <c r="I19" s="2">
        <v>58613</v>
      </c>
      <c r="K19">
        <v>1975</v>
      </c>
      <c r="L19" s="3">
        <v>52528</v>
      </c>
      <c r="N19">
        <v>1975</v>
      </c>
      <c r="O19" s="3">
        <v>42247</v>
      </c>
      <c r="Q19">
        <v>1975</v>
      </c>
      <c r="R19" s="3">
        <v>9919</v>
      </c>
    </row>
    <row r="20" spans="2:18">
      <c r="B20">
        <v>1976</v>
      </c>
      <c r="C20" s="3">
        <v>83322</v>
      </c>
      <c r="E20">
        <v>1976</v>
      </c>
      <c r="F20" s="3">
        <v>77150</v>
      </c>
      <c r="H20">
        <v>1976</v>
      </c>
      <c r="I20" s="2">
        <v>58033</v>
      </c>
      <c r="K20">
        <v>1976</v>
      </c>
      <c r="L20" s="3">
        <v>56007</v>
      </c>
      <c r="N20">
        <v>1976</v>
      </c>
      <c r="O20" s="3">
        <v>45726</v>
      </c>
      <c r="Q20">
        <v>1976</v>
      </c>
      <c r="R20" s="3">
        <v>11852</v>
      </c>
    </row>
    <row r="21" spans="2:18">
      <c r="B21">
        <v>1977</v>
      </c>
      <c r="C21" s="3">
        <v>83902</v>
      </c>
      <c r="E21">
        <v>1977</v>
      </c>
      <c r="F21" s="3">
        <v>78144</v>
      </c>
      <c r="H21">
        <v>1977</v>
      </c>
      <c r="I21" s="2">
        <v>59171</v>
      </c>
      <c r="K21">
        <v>1977</v>
      </c>
      <c r="L21" s="3">
        <v>55234</v>
      </c>
      <c r="N21">
        <v>1977</v>
      </c>
      <c r="O21" s="3">
        <v>45280</v>
      </c>
      <c r="Q21">
        <v>1977</v>
      </c>
      <c r="R21" s="3">
        <v>11659</v>
      </c>
    </row>
    <row r="22" spans="2:18">
      <c r="B22">
        <v>1978</v>
      </c>
      <c r="C22" s="3">
        <v>83706</v>
      </c>
      <c r="E22">
        <v>1978</v>
      </c>
      <c r="F22" s="3">
        <v>77766</v>
      </c>
      <c r="H22">
        <v>1978</v>
      </c>
      <c r="I22" s="2">
        <v>60042</v>
      </c>
      <c r="K22">
        <v>1978</v>
      </c>
      <c r="L22" s="3">
        <v>54180</v>
      </c>
      <c r="N22">
        <v>1978</v>
      </c>
      <c r="O22" s="3">
        <v>44237</v>
      </c>
      <c r="Q22">
        <v>1978</v>
      </c>
      <c r="R22" s="3">
        <v>11079</v>
      </c>
    </row>
    <row r="23" spans="2:18">
      <c r="B23">
        <v>1979</v>
      </c>
      <c r="C23" s="3">
        <v>83068</v>
      </c>
      <c r="E23">
        <v>1979</v>
      </c>
      <c r="F23" s="3">
        <v>76606</v>
      </c>
      <c r="H23">
        <v>1979</v>
      </c>
      <c r="I23" s="2">
        <v>59028</v>
      </c>
      <c r="K23">
        <v>1979</v>
      </c>
      <c r="L23" s="3">
        <v>53407</v>
      </c>
      <c r="N23">
        <v>1979</v>
      </c>
      <c r="O23" s="3">
        <v>43574</v>
      </c>
      <c r="Q23">
        <v>1979</v>
      </c>
      <c r="R23" s="3">
        <v>10890</v>
      </c>
    </row>
    <row r="24" spans="2:18">
      <c r="B24">
        <v>1980</v>
      </c>
      <c r="C24" s="3">
        <v>82430</v>
      </c>
      <c r="E24">
        <v>1980</v>
      </c>
      <c r="F24" s="3">
        <v>76602</v>
      </c>
      <c r="H24">
        <v>1980</v>
      </c>
      <c r="I24" s="2">
        <v>58013</v>
      </c>
      <c r="K24">
        <v>1980</v>
      </c>
      <c r="L24" s="3">
        <v>52634</v>
      </c>
      <c r="N24">
        <v>1980</v>
      </c>
      <c r="O24" s="3">
        <v>42912</v>
      </c>
      <c r="Q24">
        <v>1980</v>
      </c>
      <c r="R24" s="3">
        <v>11221</v>
      </c>
    </row>
    <row r="25" spans="2:18">
      <c r="B25">
        <v>1981</v>
      </c>
      <c r="C25" s="3">
        <v>81792</v>
      </c>
      <c r="E25">
        <v>1981</v>
      </c>
      <c r="F25" s="3">
        <v>77297</v>
      </c>
      <c r="H25">
        <v>1981</v>
      </c>
      <c r="I25" s="2">
        <v>57022</v>
      </c>
      <c r="K25">
        <v>1981</v>
      </c>
      <c r="L25" s="3">
        <v>51887</v>
      </c>
      <c r="N25">
        <v>1981</v>
      </c>
      <c r="O25" s="3">
        <v>43003</v>
      </c>
      <c r="Q25">
        <v>1981</v>
      </c>
      <c r="R25" s="3">
        <v>11552</v>
      </c>
    </row>
    <row r="26" spans="2:18">
      <c r="B26">
        <v>1982</v>
      </c>
      <c r="C26" s="3">
        <v>81154</v>
      </c>
      <c r="E26">
        <v>1982</v>
      </c>
      <c r="F26" s="3">
        <v>77100</v>
      </c>
      <c r="H26">
        <v>1982</v>
      </c>
      <c r="I26" s="2">
        <v>58182</v>
      </c>
      <c r="K26">
        <v>1982</v>
      </c>
      <c r="L26" s="3">
        <v>53511</v>
      </c>
      <c r="N26">
        <v>1982</v>
      </c>
      <c r="O26" s="3">
        <v>44163</v>
      </c>
      <c r="Q26">
        <v>1982</v>
      </c>
      <c r="R26" s="12" t="s">
        <v>33</v>
      </c>
    </row>
    <row r="27" spans="2:18">
      <c r="B27">
        <v>1983</v>
      </c>
      <c r="C27" s="3">
        <v>80516</v>
      </c>
      <c r="E27">
        <v>1983</v>
      </c>
      <c r="F27" s="3">
        <v>76327</v>
      </c>
      <c r="H27">
        <v>1983</v>
      </c>
      <c r="I27" s="2">
        <v>59342</v>
      </c>
      <c r="K27">
        <v>1983</v>
      </c>
      <c r="L27" s="3">
        <v>55134</v>
      </c>
      <c r="N27">
        <v>1983</v>
      </c>
      <c r="O27" s="3">
        <v>45323</v>
      </c>
      <c r="Q27">
        <v>1983</v>
      </c>
      <c r="R27" s="3">
        <v>11915</v>
      </c>
    </row>
    <row r="28" spans="2:18">
      <c r="B28">
        <v>1984</v>
      </c>
      <c r="C28" s="3">
        <v>79879</v>
      </c>
      <c r="E28">
        <v>1984</v>
      </c>
      <c r="F28" s="3">
        <v>75554</v>
      </c>
      <c r="H28">
        <v>1984</v>
      </c>
      <c r="I28" s="2">
        <v>59181</v>
      </c>
      <c r="K28">
        <v>1984</v>
      </c>
      <c r="L28" s="3">
        <v>53985</v>
      </c>
      <c r="N28">
        <v>1984</v>
      </c>
      <c r="O28" s="3">
        <v>44749</v>
      </c>
      <c r="Q28">
        <v>1984</v>
      </c>
      <c r="R28" s="12" t="s">
        <v>34</v>
      </c>
    </row>
    <row r="29" spans="2:18">
      <c r="B29">
        <v>1985</v>
      </c>
      <c r="C29" s="3">
        <v>79241</v>
      </c>
      <c r="E29">
        <v>1985</v>
      </c>
      <c r="F29" s="3">
        <v>74781</v>
      </c>
      <c r="H29">
        <v>1985</v>
      </c>
      <c r="I29" s="2">
        <v>59015</v>
      </c>
      <c r="K29">
        <v>1985</v>
      </c>
      <c r="L29" s="3">
        <v>55003</v>
      </c>
      <c r="N29">
        <v>1985</v>
      </c>
      <c r="O29" s="3">
        <v>45325</v>
      </c>
      <c r="Q29">
        <v>1985</v>
      </c>
      <c r="R29" s="3">
        <v>12387</v>
      </c>
    </row>
    <row r="30" spans="2:18">
      <c r="B30">
        <v>1986</v>
      </c>
      <c r="C30" s="3">
        <v>80818</v>
      </c>
      <c r="E30">
        <v>1986</v>
      </c>
      <c r="F30" s="3">
        <v>76664</v>
      </c>
      <c r="H30">
        <v>1986</v>
      </c>
      <c r="I30" s="2">
        <v>59388</v>
      </c>
      <c r="K30">
        <v>1986</v>
      </c>
      <c r="L30" s="3">
        <v>56609</v>
      </c>
      <c r="N30">
        <v>1986</v>
      </c>
      <c r="O30" s="3">
        <v>47750</v>
      </c>
      <c r="Q30">
        <v>1986</v>
      </c>
      <c r="R30" s="3">
        <v>13006</v>
      </c>
    </row>
    <row r="31" spans="2:18">
      <c r="B31">
        <v>1987</v>
      </c>
      <c r="C31" s="3">
        <v>84007</v>
      </c>
      <c r="E31">
        <v>1987</v>
      </c>
      <c r="F31" s="3">
        <v>78597</v>
      </c>
      <c r="H31">
        <v>1987</v>
      </c>
      <c r="I31" s="2">
        <v>62288</v>
      </c>
      <c r="K31">
        <v>1987</v>
      </c>
      <c r="L31" s="3">
        <v>58214</v>
      </c>
      <c r="N31">
        <v>1987</v>
      </c>
      <c r="O31" s="3">
        <v>50175</v>
      </c>
      <c r="Q31">
        <v>1987</v>
      </c>
      <c r="R31" s="3">
        <v>13624</v>
      </c>
    </row>
    <row r="32" spans="2:18">
      <c r="B32">
        <v>1988</v>
      </c>
      <c r="C32" s="3">
        <v>84673</v>
      </c>
      <c r="E32">
        <v>1988</v>
      </c>
      <c r="F32" s="3">
        <v>79963</v>
      </c>
      <c r="H32">
        <v>1988</v>
      </c>
      <c r="I32" s="2">
        <v>64042</v>
      </c>
      <c r="K32">
        <v>1988</v>
      </c>
      <c r="L32" s="3">
        <v>59820</v>
      </c>
      <c r="N32">
        <v>1988</v>
      </c>
      <c r="O32" s="3">
        <v>52600</v>
      </c>
      <c r="Q32">
        <v>1988</v>
      </c>
      <c r="R32" s="3">
        <v>14243</v>
      </c>
    </row>
    <row r="33" spans="2:18">
      <c r="B33">
        <v>1989</v>
      </c>
      <c r="C33" s="3">
        <v>85871</v>
      </c>
      <c r="E33">
        <v>1989</v>
      </c>
      <c r="F33" s="3">
        <v>80890</v>
      </c>
      <c r="H33">
        <v>1989</v>
      </c>
      <c r="I33" s="2">
        <v>64912</v>
      </c>
      <c r="K33">
        <v>1989</v>
      </c>
      <c r="L33" s="3">
        <v>61426</v>
      </c>
      <c r="N33">
        <v>1989</v>
      </c>
      <c r="O33" s="3">
        <v>55025</v>
      </c>
      <c r="Q33">
        <v>1989</v>
      </c>
      <c r="R33" s="3">
        <v>14862</v>
      </c>
    </row>
    <row r="34" spans="2:18">
      <c r="B34">
        <v>1990</v>
      </c>
      <c r="C34" s="3">
        <v>86597</v>
      </c>
      <c r="E34">
        <v>1990</v>
      </c>
      <c r="F34" s="3">
        <v>81627</v>
      </c>
      <c r="H34">
        <v>1990</v>
      </c>
      <c r="I34" s="2">
        <v>65782</v>
      </c>
      <c r="K34">
        <v>1990</v>
      </c>
      <c r="L34" s="3">
        <v>61512</v>
      </c>
      <c r="N34">
        <v>1990</v>
      </c>
      <c r="O34" s="3">
        <v>55140</v>
      </c>
      <c r="Q34">
        <v>1990</v>
      </c>
      <c r="R34" s="3">
        <v>15480</v>
      </c>
    </row>
    <row r="35" spans="2:18">
      <c r="B35">
        <v>1991</v>
      </c>
      <c r="C35" s="3">
        <v>86017</v>
      </c>
      <c r="E35">
        <v>1991</v>
      </c>
      <c r="F35" s="3">
        <v>82207</v>
      </c>
      <c r="H35">
        <v>1991</v>
      </c>
      <c r="I35" s="2">
        <v>67244</v>
      </c>
      <c r="K35">
        <v>1991</v>
      </c>
      <c r="L35" s="3">
        <v>61538</v>
      </c>
      <c r="N35">
        <v>1991</v>
      </c>
      <c r="O35" s="3">
        <v>55140</v>
      </c>
      <c r="Q35">
        <v>1991</v>
      </c>
      <c r="R35" s="3">
        <v>15838</v>
      </c>
    </row>
    <row r="36" spans="2:18">
      <c r="B36">
        <v>1992</v>
      </c>
      <c r="C36" s="3">
        <v>87069</v>
      </c>
      <c r="E36">
        <v>1992</v>
      </c>
      <c r="F36" s="3">
        <v>83059</v>
      </c>
      <c r="H36">
        <v>1992</v>
      </c>
      <c r="I36" s="2">
        <v>69853</v>
      </c>
      <c r="K36">
        <v>1992</v>
      </c>
      <c r="L36" s="3">
        <v>63857</v>
      </c>
      <c r="N36">
        <v>1992</v>
      </c>
      <c r="O36" s="3">
        <v>55140</v>
      </c>
      <c r="Q36">
        <v>1992</v>
      </c>
      <c r="R36" s="3">
        <v>15694</v>
      </c>
    </row>
    <row r="37" spans="2:18">
      <c r="B37">
        <v>1993</v>
      </c>
      <c r="C37" s="3">
        <v>87567</v>
      </c>
      <c r="E37">
        <v>1993</v>
      </c>
      <c r="F37" s="3">
        <v>83418</v>
      </c>
      <c r="H37">
        <v>1993</v>
      </c>
      <c r="I37" s="2">
        <v>70054</v>
      </c>
      <c r="K37">
        <v>1993</v>
      </c>
      <c r="L37" s="3">
        <v>63852</v>
      </c>
      <c r="N37">
        <v>1993</v>
      </c>
      <c r="O37" s="3">
        <v>52604</v>
      </c>
      <c r="Q37">
        <v>1993</v>
      </c>
      <c r="R37" s="3">
        <v>15549</v>
      </c>
    </row>
    <row r="38" spans="2:18">
      <c r="B38">
        <v>1994</v>
      </c>
      <c r="C38" s="3">
        <v>86697</v>
      </c>
      <c r="E38">
        <v>1994</v>
      </c>
      <c r="F38" s="3">
        <v>82722</v>
      </c>
      <c r="H38">
        <v>1994</v>
      </c>
      <c r="I38" s="2">
        <v>69358</v>
      </c>
      <c r="K38">
        <v>1994</v>
      </c>
      <c r="L38" s="3">
        <v>63288</v>
      </c>
      <c r="N38">
        <v>1994</v>
      </c>
      <c r="O38" s="3">
        <v>52336</v>
      </c>
      <c r="Q38">
        <v>1994</v>
      </c>
      <c r="R38" s="3">
        <v>15285</v>
      </c>
    </row>
    <row r="39" spans="2:18">
      <c r="B39">
        <v>1995</v>
      </c>
      <c r="C39" s="3">
        <v>88105</v>
      </c>
      <c r="E39">
        <v>1995</v>
      </c>
      <c r="F39" s="3">
        <v>82604</v>
      </c>
      <c r="H39">
        <v>1995</v>
      </c>
      <c r="I39" s="2">
        <v>70153</v>
      </c>
      <c r="K39">
        <v>1995</v>
      </c>
      <c r="L39" s="3">
        <v>65028</v>
      </c>
      <c r="N39">
        <v>1995</v>
      </c>
      <c r="O39" s="3">
        <v>52336</v>
      </c>
      <c r="Q39">
        <v>1995</v>
      </c>
      <c r="R39" s="3">
        <v>14125</v>
      </c>
    </row>
    <row r="40" spans="2:18" s="38" customFormat="1">
      <c r="B40" s="38">
        <v>1996</v>
      </c>
      <c r="C40" s="39">
        <v>89236</v>
      </c>
      <c r="E40" s="38">
        <v>1996</v>
      </c>
      <c r="F40" s="39">
        <v>83764</v>
      </c>
      <c r="H40" s="38">
        <v>1996</v>
      </c>
      <c r="I40" s="40">
        <v>71545</v>
      </c>
      <c r="K40" s="38">
        <v>1996</v>
      </c>
      <c r="L40" s="39">
        <v>66767</v>
      </c>
      <c r="N40" s="38">
        <v>1996</v>
      </c>
      <c r="O40" s="39">
        <v>54975</v>
      </c>
      <c r="Q40" s="38">
        <v>1996</v>
      </c>
      <c r="R40" s="39">
        <v>13786</v>
      </c>
    </row>
    <row r="41" spans="2:18">
      <c r="B41">
        <v>1997</v>
      </c>
      <c r="C41" s="3">
        <v>89202</v>
      </c>
      <c r="F41" s="25">
        <f>F40</f>
        <v>83764</v>
      </c>
      <c r="I41" s="25">
        <f>I40</f>
        <v>71545</v>
      </c>
      <c r="L41" s="25">
        <f>L40</f>
        <v>66767</v>
      </c>
      <c r="O41" s="25">
        <f>O40</f>
        <v>54975</v>
      </c>
      <c r="Q41">
        <v>1997</v>
      </c>
      <c r="R41" s="3">
        <v>14250</v>
      </c>
    </row>
    <row r="42" spans="2:18">
      <c r="B42">
        <v>1998</v>
      </c>
      <c r="C42" s="3">
        <v>89169</v>
      </c>
    </row>
    <row r="43" spans="2:18">
      <c r="B43">
        <v>1999</v>
      </c>
      <c r="C43" s="3">
        <v>89136</v>
      </c>
    </row>
    <row r="44" spans="2:18">
      <c r="B44">
        <v>2000</v>
      </c>
      <c r="C44" s="3">
        <v>89103</v>
      </c>
    </row>
    <row r="45" spans="2:18">
      <c r="B45">
        <v>2001</v>
      </c>
      <c r="C45" s="3">
        <v>89070</v>
      </c>
    </row>
    <row r="46" spans="2:18">
      <c r="B46">
        <v>2002</v>
      </c>
      <c r="C46" s="3">
        <v>89037</v>
      </c>
    </row>
    <row r="47" spans="2:18">
      <c r="B47">
        <v>2003</v>
      </c>
      <c r="C47" s="3">
        <v>89004</v>
      </c>
    </row>
    <row r="48" spans="2:18">
      <c r="B48">
        <v>2004</v>
      </c>
      <c r="C48" s="3">
        <v>88971</v>
      </c>
    </row>
    <row r="49" spans="2:11">
      <c r="B49">
        <v>2005</v>
      </c>
      <c r="C49" s="3">
        <v>88937</v>
      </c>
    </row>
    <row r="50" spans="2:11">
      <c r="B50">
        <v>2006</v>
      </c>
      <c r="C50" s="3">
        <v>88904</v>
      </c>
    </row>
    <row r="51" spans="2:11">
      <c r="B51">
        <v>2007</v>
      </c>
      <c r="C51" s="3">
        <v>88871</v>
      </c>
    </row>
    <row r="52" spans="2:11">
      <c r="B52">
        <v>2008</v>
      </c>
      <c r="C52" s="3">
        <v>88838</v>
      </c>
    </row>
    <row r="53" spans="2:11">
      <c r="B53">
        <v>2009</v>
      </c>
      <c r="C53" s="3">
        <v>88805</v>
      </c>
    </row>
    <row r="55" spans="2:11">
      <c r="C55" s="63" t="s">
        <v>15</v>
      </c>
      <c r="D55" s="63"/>
      <c r="E55" s="63"/>
      <c r="F55" s="63"/>
      <c r="G55" s="63"/>
      <c r="H55" s="63"/>
      <c r="I55" s="63"/>
    </row>
    <row r="56" spans="2:11" ht="15" customHeight="1">
      <c r="C56" t="s">
        <v>7</v>
      </c>
      <c r="D56" t="s">
        <v>6</v>
      </c>
      <c r="E56" t="s">
        <v>5</v>
      </c>
      <c r="F56" t="s">
        <v>4</v>
      </c>
      <c r="G56" t="s">
        <v>3</v>
      </c>
      <c r="H56" t="s">
        <v>2</v>
      </c>
      <c r="I56" t="s">
        <v>31</v>
      </c>
      <c r="K56" t="s">
        <v>32</v>
      </c>
    </row>
    <row r="57" spans="2:11" ht="15" customHeight="1">
      <c r="B57" s="38">
        <f t="shared" ref="B57:B92" si="0">B6</f>
        <v>1962</v>
      </c>
      <c r="C57" s="41">
        <f t="shared" ref="C57:C91" si="1">R6/10^5</f>
        <v>0.10969</v>
      </c>
      <c r="D57" s="41">
        <f t="shared" ref="D57:D91" si="2">(O6-R6)/10^5</f>
        <v>0.42764999999999997</v>
      </c>
      <c r="E57" s="41">
        <f t="shared" ref="E57:E91" si="3">(L6-O6)/10^5</f>
        <v>0.1028</v>
      </c>
      <c r="F57" s="41">
        <f t="shared" ref="F57:F91" si="4">(I6-L6)/10^5</f>
        <v>3.533E-2</v>
      </c>
      <c r="G57" s="41">
        <f t="shared" ref="G57:G91" si="5">(F6-I6)/10^5</f>
        <v>0.10541</v>
      </c>
      <c r="H57" s="41">
        <f t="shared" ref="H57:H91" si="6">(C6-F6)/10^5</f>
        <v>7.893E-2</v>
      </c>
      <c r="I57" s="41">
        <f t="shared" ref="I57:I91" si="7">1-C6/10^5</f>
        <v>0.14019000000000004</v>
      </c>
    </row>
    <row r="58" spans="2:11">
      <c r="B58" s="38">
        <f t="shared" si="0"/>
        <v>1963</v>
      </c>
      <c r="C58" s="41">
        <f t="shared" si="1"/>
        <v>8.9389999999999997E-2</v>
      </c>
      <c r="D58" s="41">
        <f t="shared" si="2"/>
        <v>0.37923000000000001</v>
      </c>
      <c r="E58" s="41">
        <f t="shared" si="3"/>
        <v>0.10555</v>
      </c>
      <c r="F58" s="41">
        <f t="shared" si="4"/>
        <v>0.1013</v>
      </c>
      <c r="G58" s="41">
        <f t="shared" si="5"/>
        <v>8.029E-2</v>
      </c>
      <c r="H58" s="41">
        <f t="shared" si="6"/>
        <v>0.10954999999999999</v>
      </c>
      <c r="I58" s="41">
        <f t="shared" si="7"/>
        <v>0.13468999999999998</v>
      </c>
      <c r="K58">
        <f t="shared" ref="K58:K65" si="8">SUM(C58:I58)</f>
        <v>1</v>
      </c>
    </row>
    <row r="59" spans="2:11">
      <c r="B59">
        <f t="shared" si="0"/>
        <v>1964</v>
      </c>
      <c r="C59" s="17">
        <f t="shared" si="1"/>
        <v>8.7540000000000007E-2</v>
      </c>
      <c r="D59" s="17">
        <f t="shared" si="2"/>
        <v>0.33822999999999998</v>
      </c>
      <c r="E59" s="17">
        <f t="shared" si="3"/>
        <v>0.10618</v>
      </c>
      <c r="F59" s="17">
        <f t="shared" si="4"/>
        <v>7.9729999999999995E-2</v>
      </c>
      <c r="G59" s="17">
        <f t="shared" si="5"/>
        <v>0.11895</v>
      </c>
      <c r="H59" s="17">
        <f t="shared" si="6"/>
        <v>0.13852999999999999</v>
      </c>
      <c r="I59" s="17">
        <f t="shared" si="7"/>
        <v>0.13083999999999996</v>
      </c>
      <c r="K59">
        <f t="shared" si="8"/>
        <v>0.99999999999999989</v>
      </c>
    </row>
    <row r="60" spans="2:11">
      <c r="B60">
        <f t="shared" si="0"/>
        <v>1965</v>
      </c>
      <c r="C60" s="17">
        <f t="shared" si="1"/>
        <v>9.2179999999999998E-2</v>
      </c>
      <c r="D60" s="17">
        <f t="shared" si="2"/>
        <v>0.34905000000000003</v>
      </c>
      <c r="E60" s="17">
        <f t="shared" si="3"/>
        <v>0.10231</v>
      </c>
      <c r="F60" s="17">
        <f t="shared" si="4"/>
        <v>7.7479999999999993E-2</v>
      </c>
      <c r="G60" s="17">
        <f t="shared" si="5"/>
        <v>0.12149</v>
      </c>
      <c r="H60" s="17">
        <f t="shared" si="6"/>
        <v>0.12665000000000001</v>
      </c>
      <c r="I60" s="17">
        <f t="shared" si="7"/>
        <v>0.13083999999999996</v>
      </c>
      <c r="K60">
        <f t="shared" si="8"/>
        <v>1</v>
      </c>
    </row>
    <row r="61" spans="2:11">
      <c r="B61">
        <f t="shared" si="0"/>
        <v>1966</v>
      </c>
      <c r="C61" s="17">
        <f t="shared" si="1"/>
        <v>9.4659999999999994E-2</v>
      </c>
      <c r="D61" s="17">
        <f t="shared" si="2"/>
        <v>0.36203999999999997</v>
      </c>
      <c r="E61" s="17">
        <f t="shared" si="3"/>
        <v>9.0959999999999999E-2</v>
      </c>
      <c r="F61" s="17">
        <f t="shared" si="4"/>
        <v>7.8369999999999995E-2</v>
      </c>
      <c r="G61" s="17">
        <f t="shared" si="5"/>
        <v>0.12506</v>
      </c>
      <c r="H61" s="17">
        <f t="shared" si="6"/>
        <v>0.11806999999999999</v>
      </c>
      <c r="I61" s="17">
        <f t="shared" si="7"/>
        <v>0.13083999999999996</v>
      </c>
      <c r="K61">
        <f t="shared" si="8"/>
        <v>1</v>
      </c>
    </row>
    <row r="62" spans="2:11">
      <c r="B62">
        <f t="shared" si="0"/>
        <v>1967</v>
      </c>
      <c r="C62" s="17">
        <f t="shared" si="1"/>
        <v>9.6320000000000003E-2</v>
      </c>
      <c r="D62" s="17">
        <f t="shared" si="2"/>
        <v>0.34455999999999998</v>
      </c>
      <c r="E62" s="17">
        <f t="shared" si="3"/>
        <v>9.5189999999999997E-2</v>
      </c>
      <c r="F62" s="17">
        <f t="shared" si="4"/>
        <v>7.5050000000000006E-2</v>
      </c>
      <c r="G62" s="17">
        <f t="shared" si="5"/>
        <v>0.1361</v>
      </c>
      <c r="H62" s="17">
        <f t="shared" si="6"/>
        <v>0.15448999999999999</v>
      </c>
      <c r="I62" s="17">
        <f t="shared" si="7"/>
        <v>9.8289999999999988E-2</v>
      </c>
      <c r="K62">
        <f t="shared" si="8"/>
        <v>1</v>
      </c>
    </row>
    <row r="63" spans="2:11">
      <c r="B63">
        <f t="shared" si="0"/>
        <v>1968</v>
      </c>
      <c r="C63" s="17">
        <f t="shared" si="1"/>
        <v>9.7970000000000002E-2</v>
      </c>
      <c r="D63" s="17">
        <f t="shared" si="2"/>
        <v>0.32435999999999998</v>
      </c>
      <c r="E63" s="17">
        <f t="shared" si="3"/>
        <v>0.10213999999999999</v>
      </c>
      <c r="F63" s="17">
        <f t="shared" si="4"/>
        <v>7.1739999999999998E-2</v>
      </c>
      <c r="G63" s="17">
        <f t="shared" si="5"/>
        <v>0.14715</v>
      </c>
      <c r="H63" s="17">
        <f t="shared" si="6"/>
        <v>0.11583</v>
      </c>
      <c r="I63" s="17">
        <f t="shared" si="7"/>
        <v>0.14080999999999999</v>
      </c>
      <c r="K63">
        <f t="shared" si="8"/>
        <v>1</v>
      </c>
    </row>
    <row r="64" spans="2:11">
      <c r="B64">
        <f t="shared" si="0"/>
        <v>1969</v>
      </c>
      <c r="C64" s="17">
        <f t="shared" si="1"/>
        <v>9.5509999999999998E-2</v>
      </c>
      <c r="D64" s="17">
        <f t="shared" si="2"/>
        <v>0.33554</v>
      </c>
      <c r="E64" s="17">
        <f t="shared" si="3"/>
        <v>0.10491</v>
      </c>
      <c r="F64" s="17">
        <f t="shared" si="4"/>
        <v>6.1550000000000001E-2</v>
      </c>
      <c r="G64" s="17">
        <f t="shared" si="5"/>
        <v>0.15597</v>
      </c>
      <c r="H64" s="17">
        <f t="shared" si="6"/>
        <v>0.11565</v>
      </c>
      <c r="I64" s="17">
        <f t="shared" si="7"/>
        <v>0.13087000000000004</v>
      </c>
      <c r="K64">
        <f t="shared" si="8"/>
        <v>1</v>
      </c>
    </row>
    <row r="65" spans="2:11">
      <c r="B65">
        <f t="shared" si="0"/>
        <v>1970</v>
      </c>
      <c r="C65" s="17">
        <f t="shared" si="1"/>
        <v>9.2609999999999998E-2</v>
      </c>
      <c r="D65" s="17">
        <f t="shared" si="2"/>
        <v>0.35004000000000002</v>
      </c>
      <c r="E65" s="17">
        <f t="shared" si="3"/>
        <v>0.10722</v>
      </c>
      <c r="F65" s="17">
        <f t="shared" si="4"/>
        <v>6.5040000000000001E-2</v>
      </c>
      <c r="G65" s="17">
        <f t="shared" si="5"/>
        <v>0.15017</v>
      </c>
      <c r="H65" s="17">
        <f t="shared" si="6"/>
        <v>8.4540000000000004E-2</v>
      </c>
      <c r="I65" s="17">
        <f t="shared" si="7"/>
        <v>0.15037999999999996</v>
      </c>
      <c r="K65">
        <f t="shared" si="8"/>
        <v>1</v>
      </c>
    </row>
    <row r="66" spans="2:11">
      <c r="B66">
        <f t="shared" si="0"/>
        <v>1971</v>
      </c>
      <c r="C66" s="17">
        <f t="shared" si="1"/>
        <v>8.9709999999999998E-2</v>
      </c>
      <c r="D66" s="17">
        <f t="shared" si="2"/>
        <v>0.36264999999999997</v>
      </c>
      <c r="E66" s="17">
        <f t="shared" si="3"/>
        <v>0.10549</v>
      </c>
      <c r="F66" s="17">
        <f t="shared" si="4"/>
        <v>5.3809999999999997E-2</v>
      </c>
      <c r="G66" s="17">
        <f t="shared" si="5"/>
        <v>0.16533999999999999</v>
      </c>
      <c r="H66" s="17">
        <f t="shared" si="6"/>
        <v>0.10183</v>
      </c>
      <c r="I66" s="17">
        <f t="shared" si="7"/>
        <v>0.12117</v>
      </c>
      <c r="K66">
        <f t="shared" ref="K66:K91" si="9">SUM(C66:I66)</f>
        <v>0.99999999999999989</v>
      </c>
    </row>
    <row r="67" spans="2:11">
      <c r="B67">
        <f t="shared" si="0"/>
        <v>1972</v>
      </c>
      <c r="C67" s="17">
        <f t="shared" si="1"/>
        <v>9.8269999999999996E-2</v>
      </c>
      <c r="D67" s="17">
        <f t="shared" si="2"/>
        <v>0.36182999999999998</v>
      </c>
      <c r="E67" s="17">
        <f t="shared" si="3"/>
        <v>0.105</v>
      </c>
      <c r="F67" s="17">
        <f t="shared" si="4"/>
        <v>5.2060000000000002E-2</v>
      </c>
      <c r="G67" s="17">
        <f t="shared" si="5"/>
        <v>0.17530999999999999</v>
      </c>
      <c r="H67" s="17">
        <f t="shared" si="6"/>
        <v>0.12347</v>
      </c>
      <c r="I67" s="17">
        <f t="shared" si="7"/>
        <v>8.4060000000000024E-2</v>
      </c>
      <c r="K67">
        <f t="shared" si="9"/>
        <v>0.99999999999999989</v>
      </c>
    </row>
    <row r="68" spans="2:11">
      <c r="B68">
        <f t="shared" si="0"/>
        <v>1973</v>
      </c>
      <c r="C68" s="17">
        <f t="shared" si="1"/>
        <v>0.11218</v>
      </c>
      <c r="D68" s="17">
        <f t="shared" si="2"/>
        <v>0.35349999999999998</v>
      </c>
      <c r="E68" s="17">
        <f t="shared" si="3"/>
        <v>0.10667</v>
      </c>
      <c r="F68" s="17">
        <f t="shared" si="4"/>
        <v>7.4560000000000001E-2</v>
      </c>
      <c r="G68" s="17">
        <f t="shared" si="5"/>
        <v>0.16102</v>
      </c>
      <c r="H68" s="17">
        <f t="shared" si="6"/>
        <v>5.9330000000000001E-2</v>
      </c>
      <c r="I68" s="17">
        <f t="shared" si="7"/>
        <v>0.13273999999999997</v>
      </c>
      <c r="K68">
        <f t="shared" si="9"/>
        <v>1</v>
      </c>
    </row>
    <row r="69" spans="2:11">
      <c r="B69">
        <f t="shared" si="0"/>
        <v>1974</v>
      </c>
      <c r="C69" s="17">
        <f t="shared" si="1"/>
        <v>0.10909000000000001</v>
      </c>
      <c r="D69" s="17">
        <f t="shared" si="2"/>
        <v>0.33339000000000002</v>
      </c>
      <c r="E69" s="17">
        <f t="shared" si="3"/>
        <v>0.11101999999999999</v>
      </c>
      <c r="F69" s="17">
        <f t="shared" si="4"/>
        <v>5.5719999999999999E-2</v>
      </c>
      <c r="G69" s="17">
        <f t="shared" si="5"/>
        <v>0.17294000000000001</v>
      </c>
      <c r="H69" s="17">
        <f t="shared" si="6"/>
        <v>4.1489999999999999E-2</v>
      </c>
      <c r="I69" s="17">
        <f t="shared" si="7"/>
        <v>0.17635000000000001</v>
      </c>
      <c r="K69">
        <f t="shared" si="9"/>
        <v>1</v>
      </c>
    </row>
    <row r="70" spans="2:11">
      <c r="B70">
        <f t="shared" si="0"/>
        <v>1975</v>
      </c>
      <c r="C70" s="17">
        <f t="shared" si="1"/>
        <v>9.919E-2</v>
      </c>
      <c r="D70" s="17">
        <f t="shared" si="2"/>
        <v>0.32328000000000001</v>
      </c>
      <c r="E70" s="17">
        <f t="shared" si="3"/>
        <v>0.10281</v>
      </c>
      <c r="F70" s="17">
        <f t="shared" si="4"/>
        <v>6.0850000000000001E-2</v>
      </c>
      <c r="G70" s="17">
        <f t="shared" si="5"/>
        <v>0.17543</v>
      </c>
      <c r="H70" s="17">
        <f t="shared" si="6"/>
        <v>6.6729999999999998E-2</v>
      </c>
      <c r="I70" s="17">
        <f t="shared" si="7"/>
        <v>0.17171000000000003</v>
      </c>
      <c r="K70">
        <f t="shared" si="9"/>
        <v>0.99999999999999989</v>
      </c>
    </row>
    <row r="71" spans="2:11">
      <c r="B71">
        <f t="shared" si="0"/>
        <v>1976</v>
      </c>
      <c r="C71" s="17">
        <f t="shared" si="1"/>
        <v>0.11852</v>
      </c>
      <c r="D71" s="17">
        <f t="shared" si="2"/>
        <v>0.33873999999999999</v>
      </c>
      <c r="E71" s="17">
        <f t="shared" si="3"/>
        <v>0.10281</v>
      </c>
      <c r="F71" s="17">
        <f t="shared" si="4"/>
        <v>2.026E-2</v>
      </c>
      <c r="G71" s="17">
        <f t="shared" si="5"/>
        <v>0.19117000000000001</v>
      </c>
      <c r="H71" s="17">
        <f t="shared" si="6"/>
        <v>6.1719999999999997E-2</v>
      </c>
      <c r="I71" s="17">
        <f t="shared" si="7"/>
        <v>0.16678000000000004</v>
      </c>
      <c r="K71">
        <f t="shared" si="9"/>
        <v>1</v>
      </c>
    </row>
    <row r="72" spans="2:11">
      <c r="B72">
        <f t="shared" si="0"/>
        <v>1977</v>
      </c>
      <c r="C72" s="17">
        <f t="shared" si="1"/>
        <v>0.11659</v>
      </c>
      <c r="D72" s="17">
        <f t="shared" si="2"/>
        <v>0.33621000000000001</v>
      </c>
      <c r="E72" s="17">
        <f t="shared" si="3"/>
        <v>9.9540000000000003E-2</v>
      </c>
      <c r="F72" s="17">
        <f t="shared" si="4"/>
        <v>3.9370000000000002E-2</v>
      </c>
      <c r="G72" s="17">
        <f t="shared" si="5"/>
        <v>0.18973000000000001</v>
      </c>
      <c r="H72" s="17">
        <f t="shared" si="6"/>
        <v>5.7579999999999999E-2</v>
      </c>
      <c r="I72" s="17">
        <f t="shared" si="7"/>
        <v>0.16098000000000001</v>
      </c>
      <c r="K72">
        <f t="shared" si="9"/>
        <v>0.99999999999999989</v>
      </c>
    </row>
    <row r="73" spans="2:11">
      <c r="B73">
        <f t="shared" si="0"/>
        <v>1978</v>
      </c>
      <c r="C73" s="17">
        <f t="shared" si="1"/>
        <v>0.11079</v>
      </c>
      <c r="D73" s="17">
        <f t="shared" si="2"/>
        <v>0.33157999999999999</v>
      </c>
      <c r="E73" s="17">
        <f t="shared" si="3"/>
        <v>9.9430000000000004E-2</v>
      </c>
      <c r="F73" s="17">
        <f t="shared" si="4"/>
        <v>5.8619999999999998E-2</v>
      </c>
      <c r="G73" s="17">
        <f t="shared" si="5"/>
        <v>0.17724000000000001</v>
      </c>
      <c r="H73" s="17">
        <f t="shared" si="6"/>
        <v>5.9400000000000001E-2</v>
      </c>
      <c r="I73" s="17">
        <f t="shared" si="7"/>
        <v>0.16293999999999997</v>
      </c>
      <c r="K73">
        <f t="shared" si="9"/>
        <v>1</v>
      </c>
    </row>
    <row r="74" spans="2:11">
      <c r="B74">
        <f t="shared" si="0"/>
        <v>1979</v>
      </c>
      <c r="C74" s="17">
        <f t="shared" si="1"/>
        <v>0.1089</v>
      </c>
      <c r="D74" s="17">
        <f t="shared" si="2"/>
        <v>0.32684000000000002</v>
      </c>
      <c r="E74" s="17">
        <f t="shared" si="3"/>
        <v>9.8330000000000001E-2</v>
      </c>
      <c r="F74" s="17">
        <f t="shared" si="4"/>
        <v>5.6210000000000003E-2</v>
      </c>
      <c r="G74" s="17">
        <f t="shared" si="5"/>
        <v>0.17577999999999999</v>
      </c>
      <c r="H74" s="17">
        <f t="shared" si="6"/>
        <v>6.4619999999999997E-2</v>
      </c>
      <c r="I74" s="17">
        <f t="shared" si="7"/>
        <v>0.16932000000000003</v>
      </c>
      <c r="K74">
        <f t="shared" si="9"/>
        <v>1</v>
      </c>
    </row>
    <row r="75" spans="2:11">
      <c r="B75">
        <f t="shared" si="0"/>
        <v>1980</v>
      </c>
      <c r="C75" s="17">
        <f t="shared" si="1"/>
        <v>0.11221</v>
      </c>
      <c r="D75" s="17">
        <f t="shared" si="2"/>
        <v>0.31691000000000003</v>
      </c>
      <c r="E75" s="17">
        <f t="shared" si="3"/>
        <v>9.7220000000000001E-2</v>
      </c>
      <c r="F75" s="17">
        <f t="shared" si="4"/>
        <v>5.3789999999999998E-2</v>
      </c>
      <c r="G75" s="17">
        <f t="shared" si="5"/>
        <v>0.18589</v>
      </c>
      <c r="H75" s="17">
        <f t="shared" si="6"/>
        <v>5.8279999999999998E-2</v>
      </c>
      <c r="I75" s="17">
        <f t="shared" si="7"/>
        <v>0.17569999999999997</v>
      </c>
      <c r="K75">
        <f t="shared" si="9"/>
        <v>1</v>
      </c>
    </row>
    <row r="76" spans="2:11">
      <c r="B76">
        <f t="shared" si="0"/>
        <v>1981</v>
      </c>
      <c r="C76" s="17">
        <f t="shared" si="1"/>
        <v>0.11552</v>
      </c>
      <c r="D76" s="17">
        <f t="shared" si="2"/>
        <v>0.31451000000000001</v>
      </c>
      <c r="E76" s="17">
        <f t="shared" si="3"/>
        <v>8.8840000000000002E-2</v>
      </c>
      <c r="F76" s="17">
        <f t="shared" si="4"/>
        <v>5.135E-2</v>
      </c>
      <c r="G76" s="17">
        <f t="shared" si="5"/>
        <v>0.20275000000000001</v>
      </c>
      <c r="H76" s="17">
        <f t="shared" si="6"/>
        <v>4.4949999999999997E-2</v>
      </c>
      <c r="I76" s="17">
        <f t="shared" si="7"/>
        <v>0.18208000000000002</v>
      </c>
      <c r="K76">
        <f t="shared" si="9"/>
        <v>1</v>
      </c>
    </row>
    <row r="77" spans="2:11">
      <c r="B77">
        <f t="shared" si="0"/>
        <v>1982</v>
      </c>
      <c r="C77" s="17">
        <f t="shared" si="1"/>
        <v>0.1177</v>
      </c>
      <c r="D77" s="17">
        <f t="shared" si="2"/>
        <v>0.32393</v>
      </c>
      <c r="E77" s="17">
        <f t="shared" si="3"/>
        <v>9.3479999999999994E-2</v>
      </c>
      <c r="F77" s="17">
        <f t="shared" si="4"/>
        <v>4.6710000000000002E-2</v>
      </c>
      <c r="G77" s="17">
        <f t="shared" si="5"/>
        <v>0.18917999999999999</v>
      </c>
      <c r="H77" s="17">
        <f t="shared" si="6"/>
        <v>4.054E-2</v>
      </c>
      <c r="I77" s="17">
        <f t="shared" si="7"/>
        <v>0.18845999999999996</v>
      </c>
      <c r="K77">
        <f t="shared" si="9"/>
        <v>1</v>
      </c>
    </row>
    <row r="78" spans="2:11">
      <c r="B78">
        <f t="shared" si="0"/>
        <v>1983</v>
      </c>
      <c r="C78" s="17">
        <f t="shared" si="1"/>
        <v>0.11915000000000001</v>
      </c>
      <c r="D78" s="17">
        <f t="shared" si="2"/>
        <v>0.33407999999999999</v>
      </c>
      <c r="E78" s="17">
        <f t="shared" si="3"/>
        <v>9.8110000000000003E-2</v>
      </c>
      <c r="F78" s="17">
        <f t="shared" si="4"/>
        <v>4.2079999999999999E-2</v>
      </c>
      <c r="G78" s="17">
        <f t="shared" si="5"/>
        <v>0.16985</v>
      </c>
      <c r="H78" s="17">
        <f t="shared" si="6"/>
        <v>4.1889999999999997E-2</v>
      </c>
      <c r="I78" s="17">
        <f t="shared" si="7"/>
        <v>0.19484000000000001</v>
      </c>
      <c r="K78">
        <f t="shared" si="9"/>
        <v>1</v>
      </c>
    </row>
    <row r="79" spans="2:11">
      <c r="B79">
        <f t="shared" si="0"/>
        <v>1984</v>
      </c>
      <c r="C79" s="17">
        <f t="shared" si="1"/>
        <v>0.1206</v>
      </c>
      <c r="D79" s="17">
        <f t="shared" si="2"/>
        <v>0.32689000000000001</v>
      </c>
      <c r="E79" s="17">
        <f t="shared" si="3"/>
        <v>9.2359999999999998E-2</v>
      </c>
      <c r="F79" s="17">
        <f t="shared" si="4"/>
        <v>5.1959999999999999E-2</v>
      </c>
      <c r="G79" s="17">
        <f t="shared" si="5"/>
        <v>0.16372999999999999</v>
      </c>
      <c r="H79" s="17">
        <f t="shared" si="6"/>
        <v>4.3249999999999997E-2</v>
      </c>
      <c r="I79" s="17">
        <f t="shared" si="7"/>
        <v>0.20121</v>
      </c>
      <c r="K79">
        <f t="shared" si="9"/>
        <v>0.99999999999999989</v>
      </c>
    </row>
    <row r="80" spans="2:11">
      <c r="B80">
        <f t="shared" si="0"/>
        <v>1985</v>
      </c>
      <c r="C80" s="17">
        <f t="shared" si="1"/>
        <v>0.12386999999999999</v>
      </c>
      <c r="D80" s="17">
        <f t="shared" si="2"/>
        <v>0.32938000000000001</v>
      </c>
      <c r="E80" s="17">
        <f t="shared" si="3"/>
        <v>9.6780000000000005E-2</v>
      </c>
      <c r="F80" s="17">
        <f t="shared" si="4"/>
        <v>4.0120000000000003E-2</v>
      </c>
      <c r="G80" s="17">
        <f t="shared" si="5"/>
        <v>0.15765999999999999</v>
      </c>
      <c r="H80" s="17">
        <f t="shared" si="6"/>
        <v>4.4600000000000001E-2</v>
      </c>
      <c r="I80" s="17">
        <f t="shared" si="7"/>
        <v>0.20759000000000005</v>
      </c>
      <c r="K80">
        <f t="shared" si="9"/>
        <v>1</v>
      </c>
    </row>
    <row r="81" spans="2:11">
      <c r="B81">
        <f t="shared" si="0"/>
        <v>1986</v>
      </c>
      <c r="C81" s="17">
        <f t="shared" si="1"/>
        <v>0.13006000000000001</v>
      </c>
      <c r="D81" s="17">
        <f t="shared" si="2"/>
        <v>0.34744000000000003</v>
      </c>
      <c r="E81" s="17">
        <f t="shared" si="3"/>
        <v>8.8590000000000002E-2</v>
      </c>
      <c r="F81" s="17">
        <f t="shared" si="4"/>
        <v>2.7789999999999999E-2</v>
      </c>
      <c r="G81" s="17">
        <f t="shared" si="5"/>
        <v>0.17276</v>
      </c>
      <c r="H81" s="17">
        <f t="shared" si="6"/>
        <v>4.1540000000000001E-2</v>
      </c>
      <c r="I81" s="17">
        <f t="shared" si="7"/>
        <v>0.19181999999999999</v>
      </c>
      <c r="K81">
        <f t="shared" si="9"/>
        <v>1</v>
      </c>
    </row>
    <row r="82" spans="2:11">
      <c r="B82">
        <f t="shared" si="0"/>
        <v>1987</v>
      </c>
      <c r="C82" s="17">
        <f t="shared" si="1"/>
        <v>0.13624</v>
      </c>
      <c r="D82" s="17">
        <f t="shared" si="2"/>
        <v>0.36551</v>
      </c>
      <c r="E82" s="17">
        <f t="shared" si="3"/>
        <v>8.0390000000000003E-2</v>
      </c>
      <c r="F82" s="17">
        <f t="shared" si="4"/>
        <v>4.0739999999999998E-2</v>
      </c>
      <c r="G82" s="17">
        <f t="shared" si="5"/>
        <v>0.16309000000000001</v>
      </c>
      <c r="H82" s="17">
        <f t="shared" si="6"/>
        <v>5.4100000000000002E-2</v>
      </c>
      <c r="I82" s="17">
        <f t="shared" si="7"/>
        <v>0.15993000000000002</v>
      </c>
      <c r="K82">
        <f t="shared" si="9"/>
        <v>1</v>
      </c>
    </row>
    <row r="83" spans="2:11">
      <c r="B83">
        <f t="shared" si="0"/>
        <v>1988</v>
      </c>
      <c r="C83" s="17">
        <f t="shared" si="1"/>
        <v>0.14243</v>
      </c>
      <c r="D83" s="17">
        <f t="shared" si="2"/>
        <v>0.38357000000000002</v>
      </c>
      <c r="E83" s="17">
        <f t="shared" si="3"/>
        <v>7.22E-2</v>
      </c>
      <c r="F83" s="17">
        <f t="shared" si="4"/>
        <v>4.2220000000000001E-2</v>
      </c>
      <c r="G83" s="17">
        <f t="shared" si="5"/>
        <v>0.15920999999999999</v>
      </c>
      <c r="H83" s="17">
        <f t="shared" si="6"/>
        <v>4.7100000000000003E-2</v>
      </c>
      <c r="I83" s="17">
        <f t="shared" si="7"/>
        <v>0.15327000000000002</v>
      </c>
      <c r="K83">
        <f t="shared" si="9"/>
        <v>1</v>
      </c>
    </row>
    <row r="84" spans="2:11">
      <c r="B84">
        <f t="shared" si="0"/>
        <v>1989</v>
      </c>
      <c r="C84" s="17">
        <f t="shared" si="1"/>
        <v>0.14862</v>
      </c>
      <c r="D84" s="17">
        <f t="shared" si="2"/>
        <v>0.40162999999999999</v>
      </c>
      <c r="E84" s="17">
        <f t="shared" si="3"/>
        <v>6.4009999999999997E-2</v>
      </c>
      <c r="F84" s="17">
        <f t="shared" si="4"/>
        <v>3.4860000000000002E-2</v>
      </c>
      <c r="G84" s="17">
        <f t="shared" si="5"/>
        <v>0.15978000000000001</v>
      </c>
      <c r="H84" s="17">
        <f t="shared" si="6"/>
        <v>4.981E-2</v>
      </c>
      <c r="I84" s="17">
        <f t="shared" si="7"/>
        <v>0.14129000000000003</v>
      </c>
      <c r="K84">
        <f t="shared" si="9"/>
        <v>1</v>
      </c>
    </row>
    <row r="85" spans="2:11">
      <c r="B85">
        <f t="shared" si="0"/>
        <v>1990</v>
      </c>
      <c r="C85" s="17">
        <f t="shared" si="1"/>
        <v>0.15479999999999999</v>
      </c>
      <c r="D85" s="17">
        <f t="shared" si="2"/>
        <v>0.39660000000000001</v>
      </c>
      <c r="E85" s="17">
        <f t="shared" si="3"/>
        <v>6.3719999999999999E-2</v>
      </c>
      <c r="F85" s="17">
        <f t="shared" si="4"/>
        <v>4.2700000000000002E-2</v>
      </c>
      <c r="G85" s="17">
        <f t="shared" si="5"/>
        <v>0.15845000000000001</v>
      </c>
      <c r="H85" s="17">
        <f t="shared" si="6"/>
        <v>4.9700000000000001E-2</v>
      </c>
      <c r="I85" s="17">
        <f t="shared" si="7"/>
        <v>0.13402999999999998</v>
      </c>
      <c r="K85">
        <f t="shared" si="9"/>
        <v>0.99999999999999989</v>
      </c>
    </row>
    <row r="86" spans="2:11">
      <c r="B86">
        <f t="shared" si="0"/>
        <v>1991</v>
      </c>
      <c r="C86" s="17">
        <f t="shared" si="1"/>
        <v>0.15837999999999999</v>
      </c>
      <c r="D86" s="17">
        <f t="shared" si="2"/>
        <v>0.39301999999999998</v>
      </c>
      <c r="E86" s="17">
        <f t="shared" si="3"/>
        <v>6.3979999999999995E-2</v>
      </c>
      <c r="F86" s="17">
        <f t="shared" si="4"/>
        <v>5.706E-2</v>
      </c>
      <c r="G86" s="17">
        <f t="shared" si="5"/>
        <v>0.14963000000000001</v>
      </c>
      <c r="H86" s="17">
        <f t="shared" si="6"/>
        <v>3.8100000000000002E-2</v>
      </c>
      <c r="I86" s="17">
        <f t="shared" si="7"/>
        <v>0.13983000000000001</v>
      </c>
      <c r="K86">
        <f t="shared" si="9"/>
        <v>1</v>
      </c>
    </row>
    <row r="87" spans="2:11">
      <c r="B87">
        <f t="shared" si="0"/>
        <v>1992</v>
      </c>
      <c r="C87" s="17">
        <f t="shared" si="1"/>
        <v>0.15694</v>
      </c>
      <c r="D87" s="17">
        <f t="shared" si="2"/>
        <v>0.39445999999999998</v>
      </c>
      <c r="E87" s="17">
        <f t="shared" si="3"/>
        <v>8.7169999999999997E-2</v>
      </c>
      <c r="F87" s="17">
        <f t="shared" si="4"/>
        <v>5.9959999999999999E-2</v>
      </c>
      <c r="G87" s="17">
        <f t="shared" si="5"/>
        <v>0.13206000000000001</v>
      </c>
      <c r="H87" s="17">
        <f t="shared" si="6"/>
        <v>4.0099999999999997E-2</v>
      </c>
      <c r="I87" s="17">
        <f t="shared" si="7"/>
        <v>0.12931000000000004</v>
      </c>
      <c r="K87">
        <f t="shared" si="9"/>
        <v>1</v>
      </c>
    </row>
    <row r="88" spans="2:11">
      <c r="B88">
        <f t="shared" si="0"/>
        <v>1993</v>
      </c>
      <c r="C88" s="17">
        <f t="shared" si="1"/>
        <v>0.15548999999999999</v>
      </c>
      <c r="D88" s="17">
        <f t="shared" si="2"/>
        <v>0.37054999999999999</v>
      </c>
      <c r="E88" s="17">
        <f t="shared" si="3"/>
        <v>0.11248</v>
      </c>
      <c r="F88" s="17">
        <f t="shared" si="4"/>
        <v>6.2019999999999999E-2</v>
      </c>
      <c r="G88" s="17">
        <f t="shared" si="5"/>
        <v>0.13364000000000001</v>
      </c>
      <c r="H88" s="17">
        <f t="shared" si="6"/>
        <v>4.1489999999999999E-2</v>
      </c>
      <c r="I88" s="17">
        <f t="shared" si="7"/>
        <v>0.12433000000000005</v>
      </c>
      <c r="K88">
        <f t="shared" si="9"/>
        <v>1</v>
      </c>
    </row>
    <row r="89" spans="2:11">
      <c r="B89">
        <f t="shared" si="0"/>
        <v>1994</v>
      </c>
      <c r="C89" s="17">
        <f t="shared" si="1"/>
        <v>0.15285000000000001</v>
      </c>
      <c r="D89" s="17">
        <f t="shared" si="2"/>
        <v>0.37051000000000001</v>
      </c>
      <c r="E89" s="17">
        <f t="shared" si="3"/>
        <v>0.10952000000000001</v>
      </c>
      <c r="F89" s="17">
        <f t="shared" si="4"/>
        <v>6.0699999999999997E-2</v>
      </c>
      <c r="G89" s="17">
        <f t="shared" si="5"/>
        <v>0.13364000000000001</v>
      </c>
      <c r="H89" s="17">
        <f t="shared" si="6"/>
        <v>3.9750000000000001E-2</v>
      </c>
      <c r="I89" s="17">
        <f t="shared" si="7"/>
        <v>0.13302999999999998</v>
      </c>
      <c r="K89">
        <f t="shared" si="9"/>
        <v>1</v>
      </c>
    </row>
    <row r="90" spans="2:11">
      <c r="B90">
        <f t="shared" si="0"/>
        <v>1995</v>
      </c>
      <c r="C90" s="17">
        <f t="shared" si="1"/>
        <v>0.14124999999999999</v>
      </c>
      <c r="D90" s="17">
        <f t="shared" si="2"/>
        <v>0.38211000000000001</v>
      </c>
      <c r="E90" s="17">
        <f t="shared" si="3"/>
        <v>0.12692000000000001</v>
      </c>
      <c r="F90" s="17">
        <f t="shared" si="4"/>
        <v>5.1249999999999997E-2</v>
      </c>
      <c r="G90" s="17">
        <f t="shared" si="5"/>
        <v>0.12451</v>
      </c>
      <c r="H90" s="17">
        <f t="shared" si="6"/>
        <v>5.5010000000000003E-2</v>
      </c>
      <c r="I90" s="17">
        <f t="shared" si="7"/>
        <v>0.11895</v>
      </c>
      <c r="K90">
        <f t="shared" si="9"/>
        <v>1</v>
      </c>
    </row>
    <row r="91" spans="2:11" s="38" customFormat="1">
      <c r="B91" s="38">
        <f t="shared" si="0"/>
        <v>1996</v>
      </c>
      <c r="C91" s="41">
        <f t="shared" si="1"/>
        <v>0.13786000000000001</v>
      </c>
      <c r="D91" s="41">
        <f t="shared" si="2"/>
        <v>0.41188999999999998</v>
      </c>
      <c r="E91" s="41">
        <f t="shared" si="3"/>
        <v>0.11792</v>
      </c>
      <c r="F91" s="41">
        <f t="shared" si="4"/>
        <v>4.7780000000000003E-2</v>
      </c>
      <c r="G91" s="41">
        <f t="shared" si="5"/>
        <v>0.12218999999999999</v>
      </c>
      <c r="H91" s="41">
        <f t="shared" si="6"/>
        <v>5.4719999999999998E-2</v>
      </c>
      <c r="I91" s="41">
        <f t="shared" si="7"/>
        <v>0.10763999999999996</v>
      </c>
      <c r="K91" s="38">
        <f t="shared" si="9"/>
        <v>1</v>
      </c>
    </row>
    <row r="92" spans="2:11">
      <c r="B92" s="38">
        <f t="shared" si="0"/>
        <v>1997</v>
      </c>
      <c r="C92" s="41">
        <f t="shared" ref="C92" si="10">R41/10^5</f>
        <v>0.14249999999999999</v>
      </c>
      <c r="D92" s="41">
        <f t="shared" ref="D92" si="11">(O41-R41)/10^5</f>
        <v>0.40725</v>
      </c>
      <c r="E92" s="41">
        <f t="shared" ref="E92" si="12">(L41-O41)/10^5</f>
        <v>0.11792</v>
      </c>
      <c r="F92" s="41">
        <f t="shared" ref="F92" si="13">(I41-L41)/10^5</f>
        <v>4.7780000000000003E-2</v>
      </c>
      <c r="G92" s="41">
        <f t="shared" ref="G92" si="14">(F41-I41)/10^5</f>
        <v>0.12218999999999999</v>
      </c>
      <c r="H92" s="41">
        <f t="shared" ref="H92" si="15">(C41-F41)/10^5</f>
        <v>5.4379999999999998E-2</v>
      </c>
      <c r="I92" s="41">
        <f t="shared" ref="I92" si="16">1-C41/10^5</f>
        <v>0.10797999999999996</v>
      </c>
    </row>
  </sheetData>
  <mergeCells count="1">
    <mergeCell ref="C55:I55"/>
  </mergeCells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C211-BF17-4BFC-9976-E08FE118DC36}">
  <dimension ref="A1:S115"/>
  <sheetViews>
    <sheetView topLeftCell="A85" zoomScale="70" zoomScaleNormal="70" workbookViewId="0">
      <selection activeCell="G110" sqref="G110"/>
    </sheetView>
  </sheetViews>
  <sheetFormatPr baseColWidth="10" defaultRowHeight="15.6"/>
  <sheetData>
    <row r="1" spans="1:19">
      <c r="A1" s="1" t="s">
        <v>18</v>
      </c>
      <c r="O1" s="4"/>
    </row>
    <row r="2" spans="1:19">
      <c r="B2" s="5" t="s">
        <v>2</v>
      </c>
      <c r="E2" s="6" t="s">
        <v>3</v>
      </c>
      <c r="H2" s="7" t="s">
        <v>4</v>
      </c>
      <c r="I2" s="4"/>
      <c r="K2" s="8" t="s">
        <v>5</v>
      </c>
      <c r="N2" s="9" t="s">
        <v>6</v>
      </c>
      <c r="O2" s="4"/>
      <c r="Q2" s="10" t="s">
        <v>7</v>
      </c>
    </row>
    <row r="3" spans="1:19">
      <c r="A3" s="11"/>
      <c r="B3" s="11" t="s">
        <v>1</v>
      </c>
      <c r="C3" s="11" t="s">
        <v>8</v>
      </c>
      <c r="D3" s="11"/>
      <c r="E3" s="11" t="s">
        <v>1</v>
      </c>
      <c r="F3" s="11" t="s">
        <v>8</v>
      </c>
      <c r="G3" s="11"/>
      <c r="H3" s="11" t="s">
        <v>1</v>
      </c>
      <c r="I3" s="11" t="s">
        <v>8</v>
      </c>
      <c r="J3" s="11"/>
      <c r="K3" s="11" t="s">
        <v>1</v>
      </c>
      <c r="L3" s="11" t="s">
        <v>8</v>
      </c>
      <c r="M3" s="11"/>
      <c r="N3" s="11" t="s">
        <v>1</v>
      </c>
      <c r="O3" s="11" t="s">
        <v>8</v>
      </c>
      <c r="P3" s="11"/>
      <c r="Q3" s="11" t="s">
        <v>1</v>
      </c>
      <c r="R3" s="11" t="s">
        <v>8</v>
      </c>
      <c r="S3" s="11"/>
    </row>
    <row r="4" spans="1:19">
      <c r="B4">
        <v>1954</v>
      </c>
      <c r="C4" s="56">
        <f>C5</f>
        <v>82432</v>
      </c>
      <c r="E4" s="29">
        <v>1954</v>
      </c>
      <c r="F4" s="14">
        <v>66202</v>
      </c>
      <c r="G4" s="13"/>
      <c r="H4" s="29">
        <v>1954</v>
      </c>
      <c r="I4" s="14">
        <v>49075</v>
      </c>
      <c r="J4" s="13"/>
      <c r="L4" s="56">
        <f>L5</f>
        <v>36486</v>
      </c>
      <c r="O4" s="56">
        <f>O5</f>
        <v>26963</v>
      </c>
      <c r="P4" s="13"/>
      <c r="Q4" s="29">
        <v>1954</v>
      </c>
      <c r="R4" s="14">
        <v>5520</v>
      </c>
    </row>
    <row r="5" spans="1:19">
      <c r="B5">
        <v>1955</v>
      </c>
      <c r="C5" s="14">
        <v>82432</v>
      </c>
      <c r="E5" s="29">
        <v>1955</v>
      </c>
      <c r="F5" s="14">
        <v>68468</v>
      </c>
      <c r="G5" s="13"/>
      <c r="H5" s="29">
        <v>1955</v>
      </c>
      <c r="I5" s="14">
        <v>51249</v>
      </c>
      <c r="J5" s="13"/>
      <c r="K5" s="29">
        <v>1955</v>
      </c>
      <c r="L5" s="14">
        <v>36486</v>
      </c>
      <c r="M5" s="13"/>
      <c r="N5" s="29">
        <v>1955</v>
      </c>
      <c r="O5" s="14">
        <v>26963</v>
      </c>
      <c r="P5" s="13"/>
      <c r="Q5" s="29">
        <v>1955</v>
      </c>
      <c r="R5" s="14">
        <v>5856</v>
      </c>
    </row>
    <row r="6" spans="1:19">
      <c r="B6">
        <v>1956</v>
      </c>
      <c r="C6" s="14">
        <v>83999</v>
      </c>
      <c r="E6" s="29">
        <v>1956</v>
      </c>
      <c r="F6" s="14">
        <v>70819</v>
      </c>
      <c r="G6" s="13"/>
      <c r="H6" s="29">
        <v>1956</v>
      </c>
      <c r="I6" s="14">
        <v>53493</v>
      </c>
      <c r="J6" s="13"/>
      <c r="K6" s="29">
        <v>1956</v>
      </c>
      <c r="L6" s="14">
        <v>38837</v>
      </c>
      <c r="M6" s="13"/>
      <c r="N6" s="29">
        <v>1956</v>
      </c>
      <c r="O6" s="14">
        <v>28977</v>
      </c>
      <c r="P6" s="13"/>
      <c r="Q6" s="29">
        <v>1956</v>
      </c>
      <c r="R6" s="14">
        <v>6192</v>
      </c>
    </row>
    <row r="7" spans="1:19">
      <c r="B7">
        <v>1957</v>
      </c>
      <c r="C7" s="14">
        <v>85038</v>
      </c>
      <c r="E7" s="29">
        <v>1957</v>
      </c>
      <c r="F7" s="14">
        <v>72523</v>
      </c>
      <c r="G7" s="13"/>
      <c r="H7" s="29">
        <v>1957</v>
      </c>
      <c r="I7" s="14">
        <v>55736</v>
      </c>
      <c r="J7" s="13"/>
      <c r="K7" s="29">
        <v>1957</v>
      </c>
      <c r="L7" s="14">
        <v>41188</v>
      </c>
      <c r="M7" s="13"/>
      <c r="N7" s="29">
        <v>1957</v>
      </c>
      <c r="O7" s="14">
        <v>30992</v>
      </c>
      <c r="P7" s="13"/>
      <c r="Q7" s="29">
        <v>1957</v>
      </c>
      <c r="R7" s="14">
        <v>6435</v>
      </c>
    </row>
    <row r="8" spans="1:19">
      <c r="B8">
        <v>1958</v>
      </c>
      <c r="C8" s="14">
        <v>84686</v>
      </c>
      <c r="E8" s="29">
        <v>1958</v>
      </c>
      <c r="F8" s="14">
        <v>72523</v>
      </c>
      <c r="G8" s="13"/>
      <c r="H8" s="29">
        <v>1958</v>
      </c>
      <c r="I8" s="14">
        <v>57980</v>
      </c>
      <c r="J8" s="13"/>
      <c r="K8" s="29">
        <v>1958</v>
      </c>
      <c r="L8" s="14">
        <v>43538</v>
      </c>
      <c r="M8" s="13"/>
      <c r="N8" s="29">
        <v>1958</v>
      </c>
      <c r="O8" s="14">
        <v>32460</v>
      </c>
      <c r="P8" s="13"/>
      <c r="Q8" s="29">
        <v>1958</v>
      </c>
      <c r="R8" s="14">
        <v>6631</v>
      </c>
    </row>
    <row r="9" spans="1:19">
      <c r="B9">
        <v>1959</v>
      </c>
      <c r="C9" s="14">
        <v>84333</v>
      </c>
      <c r="E9" s="29">
        <v>1959</v>
      </c>
      <c r="F9" s="14">
        <v>72523</v>
      </c>
      <c r="G9" s="13"/>
      <c r="H9" s="29">
        <v>1959</v>
      </c>
      <c r="I9" s="14">
        <v>57977</v>
      </c>
      <c r="J9" s="13"/>
      <c r="K9" s="29">
        <v>1959</v>
      </c>
      <c r="L9" s="14">
        <v>45889</v>
      </c>
      <c r="M9" s="13"/>
      <c r="N9" s="29">
        <v>1959</v>
      </c>
      <c r="O9" s="14">
        <v>33400</v>
      </c>
      <c r="P9" s="13"/>
      <c r="Q9" s="29">
        <v>1959</v>
      </c>
      <c r="R9" s="14">
        <v>6827</v>
      </c>
    </row>
    <row r="10" spans="1:19">
      <c r="B10">
        <v>1960</v>
      </c>
      <c r="C10" s="14">
        <v>83980</v>
      </c>
      <c r="E10" s="29">
        <v>1960</v>
      </c>
      <c r="F10" s="14">
        <v>73055</v>
      </c>
      <c r="G10" s="13"/>
      <c r="H10" s="29">
        <v>1960</v>
      </c>
      <c r="I10" s="14">
        <v>57194</v>
      </c>
      <c r="J10" s="13"/>
      <c r="K10" s="29">
        <v>1960</v>
      </c>
      <c r="L10" s="14">
        <v>44417</v>
      </c>
      <c r="M10" s="13"/>
      <c r="N10" s="29">
        <v>1960</v>
      </c>
      <c r="O10" s="14">
        <v>34341</v>
      </c>
      <c r="P10" s="13"/>
      <c r="Q10" s="29">
        <v>1960</v>
      </c>
      <c r="R10" s="14">
        <v>7023</v>
      </c>
    </row>
    <row r="11" spans="1:19">
      <c r="B11">
        <v>1961</v>
      </c>
      <c r="C11" s="14">
        <v>84174</v>
      </c>
      <c r="E11" s="29">
        <v>1961</v>
      </c>
      <c r="F11" s="14">
        <v>75601</v>
      </c>
      <c r="G11" s="13"/>
      <c r="H11" s="29">
        <v>1961</v>
      </c>
      <c r="I11" s="14">
        <v>60137</v>
      </c>
      <c r="J11" s="13"/>
      <c r="K11" s="29">
        <v>1961</v>
      </c>
      <c r="L11" s="14">
        <v>51908</v>
      </c>
      <c r="M11" s="13"/>
      <c r="N11" s="29">
        <v>1961</v>
      </c>
      <c r="O11" s="14">
        <v>35281</v>
      </c>
      <c r="P11" s="13"/>
      <c r="Q11" s="29">
        <v>1961</v>
      </c>
      <c r="R11" s="14">
        <v>7346</v>
      </c>
    </row>
    <row r="12" spans="1:19">
      <c r="B12">
        <v>1962</v>
      </c>
      <c r="C12" s="14">
        <v>85055</v>
      </c>
      <c r="E12" s="29">
        <v>1962</v>
      </c>
      <c r="F12" s="14">
        <v>78148</v>
      </c>
      <c r="G12" s="13"/>
      <c r="H12" s="29">
        <v>1962</v>
      </c>
      <c r="I12" s="14">
        <v>67776</v>
      </c>
      <c r="J12" s="13"/>
      <c r="K12" s="29">
        <v>1962</v>
      </c>
      <c r="L12" s="14">
        <v>61310</v>
      </c>
      <c r="M12" s="13"/>
      <c r="N12" s="29">
        <v>1962</v>
      </c>
      <c r="O12" s="14">
        <v>44589</v>
      </c>
      <c r="P12" s="13"/>
      <c r="Q12" s="29">
        <v>1962</v>
      </c>
      <c r="R12" s="14">
        <v>9697</v>
      </c>
    </row>
    <row r="13" spans="1:19">
      <c r="B13">
        <v>1963</v>
      </c>
      <c r="C13" s="14">
        <v>85937</v>
      </c>
      <c r="E13" s="29">
        <v>1963</v>
      </c>
      <c r="F13" s="14">
        <v>77737</v>
      </c>
      <c r="G13" s="13"/>
      <c r="H13" s="29">
        <v>1963</v>
      </c>
      <c r="I13" s="14">
        <v>63659</v>
      </c>
      <c r="J13" s="13"/>
      <c r="K13" s="29">
        <v>1963</v>
      </c>
      <c r="L13" s="14">
        <v>55749</v>
      </c>
      <c r="M13" s="13"/>
      <c r="N13" s="29">
        <v>1963</v>
      </c>
      <c r="O13" s="14">
        <v>42244</v>
      </c>
      <c r="P13" s="13"/>
      <c r="Q13" s="29">
        <v>1963</v>
      </c>
      <c r="R13" s="14">
        <v>8956</v>
      </c>
    </row>
    <row r="14" spans="1:19">
      <c r="B14">
        <v>1964</v>
      </c>
      <c r="C14" s="14">
        <v>86155</v>
      </c>
      <c r="E14" s="29">
        <v>1964</v>
      </c>
      <c r="F14" s="14">
        <v>77032</v>
      </c>
      <c r="G14" s="13"/>
      <c r="H14" s="29">
        <v>1964</v>
      </c>
      <c r="I14" s="14">
        <v>60714</v>
      </c>
      <c r="J14" s="13"/>
      <c r="K14" s="29">
        <v>1964</v>
      </c>
      <c r="L14" s="14">
        <v>48698</v>
      </c>
      <c r="M14" s="13"/>
      <c r="N14" s="29">
        <v>1964</v>
      </c>
      <c r="O14" s="14">
        <v>38883</v>
      </c>
      <c r="P14" s="13"/>
      <c r="Q14" s="29">
        <v>1964</v>
      </c>
      <c r="R14" s="14">
        <v>9057</v>
      </c>
    </row>
    <row r="15" spans="1:19">
      <c r="B15">
        <v>1965</v>
      </c>
      <c r="C15" s="14">
        <v>85273</v>
      </c>
      <c r="E15" s="29">
        <v>1965</v>
      </c>
      <c r="F15" s="14">
        <v>77260</v>
      </c>
      <c r="G15" s="13"/>
      <c r="H15" s="29">
        <v>1965</v>
      </c>
      <c r="I15" s="14">
        <v>61654</v>
      </c>
      <c r="J15" s="13"/>
      <c r="K15" s="29">
        <v>1965</v>
      </c>
      <c r="L15" s="14">
        <v>49582</v>
      </c>
      <c r="M15" s="13"/>
      <c r="N15" s="29">
        <v>1965</v>
      </c>
      <c r="O15" s="14">
        <v>39667</v>
      </c>
      <c r="P15" s="13"/>
      <c r="Q15" s="29">
        <v>1965</v>
      </c>
      <c r="R15" s="14">
        <v>10305</v>
      </c>
    </row>
    <row r="16" spans="1:19">
      <c r="B16">
        <v>1966</v>
      </c>
      <c r="C16" s="14">
        <v>84392</v>
      </c>
      <c r="E16" s="29">
        <v>1966</v>
      </c>
      <c r="F16" s="14">
        <v>77357</v>
      </c>
      <c r="G16" s="13"/>
      <c r="H16" s="29">
        <v>1966</v>
      </c>
      <c r="I16" s="14">
        <v>61351</v>
      </c>
      <c r="J16" s="13"/>
      <c r="K16" s="29">
        <v>1966</v>
      </c>
      <c r="L16" s="14">
        <v>50360</v>
      </c>
      <c r="M16" s="13"/>
      <c r="N16" s="29">
        <v>1966</v>
      </c>
      <c r="O16" s="14">
        <v>39766</v>
      </c>
      <c r="P16" s="13"/>
      <c r="Q16" s="29">
        <v>1966</v>
      </c>
      <c r="R16" s="14">
        <v>11554</v>
      </c>
    </row>
    <row r="17" spans="2:18">
      <c r="B17">
        <v>1967</v>
      </c>
      <c r="C17" s="14">
        <v>83510</v>
      </c>
      <c r="E17" s="29">
        <v>1967</v>
      </c>
      <c r="F17" s="14">
        <v>75790</v>
      </c>
      <c r="G17" s="13"/>
      <c r="H17" s="29">
        <v>1967</v>
      </c>
      <c r="I17" s="14">
        <v>59588</v>
      </c>
      <c r="J17" s="13"/>
      <c r="K17" s="29">
        <v>1967</v>
      </c>
      <c r="L17" s="14">
        <v>49185</v>
      </c>
      <c r="M17" s="13"/>
      <c r="N17" s="29">
        <v>1967</v>
      </c>
      <c r="O17" s="14">
        <v>39061</v>
      </c>
      <c r="P17" s="13"/>
      <c r="Q17" s="29">
        <v>1967</v>
      </c>
      <c r="R17" s="14">
        <v>12803</v>
      </c>
    </row>
    <row r="18" spans="2:18">
      <c r="B18">
        <v>1968</v>
      </c>
      <c r="C18" s="14">
        <v>82629</v>
      </c>
      <c r="E18" s="29">
        <v>1968</v>
      </c>
      <c r="F18" s="14">
        <v>77491</v>
      </c>
      <c r="G18" s="13"/>
      <c r="H18" s="29">
        <v>1968</v>
      </c>
      <c r="I18" s="14">
        <v>61167</v>
      </c>
      <c r="J18" s="13"/>
      <c r="K18" s="29">
        <v>1968</v>
      </c>
      <c r="L18" s="14">
        <v>51204</v>
      </c>
      <c r="M18" s="13"/>
      <c r="N18" s="29">
        <v>1968</v>
      </c>
      <c r="O18" s="14">
        <v>40229</v>
      </c>
      <c r="P18" s="13"/>
      <c r="Q18" s="29">
        <v>1968</v>
      </c>
      <c r="R18" s="14">
        <v>14051</v>
      </c>
    </row>
    <row r="19" spans="2:18">
      <c r="B19">
        <v>1969</v>
      </c>
      <c r="C19" s="14">
        <v>83117</v>
      </c>
      <c r="E19" s="29">
        <v>1969</v>
      </c>
      <c r="F19" s="14">
        <v>76786</v>
      </c>
      <c r="G19" s="13"/>
      <c r="H19" s="29">
        <v>1969</v>
      </c>
      <c r="I19" s="14">
        <v>60579</v>
      </c>
      <c r="J19" s="13"/>
      <c r="K19" s="29">
        <v>1969</v>
      </c>
      <c r="L19" s="14">
        <v>52905</v>
      </c>
      <c r="M19" s="13"/>
      <c r="N19" s="29">
        <v>1969</v>
      </c>
      <c r="O19" s="14">
        <v>42355</v>
      </c>
      <c r="P19" s="13"/>
      <c r="Q19" s="29">
        <v>1969</v>
      </c>
      <c r="R19" s="14">
        <v>15300</v>
      </c>
    </row>
    <row r="20" spans="2:18">
      <c r="B20">
        <v>1970</v>
      </c>
      <c r="C20" s="14">
        <v>83999</v>
      </c>
      <c r="E20" s="29">
        <v>1970</v>
      </c>
      <c r="F20" s="14">
        <v>75930</v>
      </c>
      <c r="G20" s="13"/>
      <c r="H20" s="29">
        <v>1970</v>
      </c>
      <c r="I20" s="14">
        <v>61343</v>
      </c>
      <c r="J20" s="13"/>
      <c r="K20" s="29">
        <v>1970</v>
      </c>
      <c r="L20" s="14">
        <v>53744</v>
      </c>
      <c r="M20" s="13"/>
      <c r="N20" s="29">
        <v>1970</v>
      </c>
      <c r="O20" s="14">
        <v>43530</v>
      </c>
      <c r="P20" s="13"/>
      <c r="Q20" s="29">
        <v>1970</v>
      </c>
      <c r="R20" s="14">
        <v>16704</v>
      </c>
    </row>
    <row r="21" spans="2:18">
      <c r="B21">
        <v>1971</v>
      </c>
      <c r="C21" s="14">
        <v>84880</v>
      </c>
      <c r="E21" s="29">
        <v>1971</v>
      </c>
      <c r="F21" s="14">
        <v>76975</v>
      </c>
      <c r="G21" s="13"/>
      <c r="H21" s="29">
        <v>1971</v>
      </c>
      <c r="I21" s="14">
        <v>62910</v>
      </c>
      <c r="J21" s="13"/>
      <c r="K21" s="29">
        <v>1971</v>
      </c>
      <c r="L21" s="14">
        <v>54689</v>
      </c>
      <c r="M21" s="13"/>
      <c r="N21" s="29">
        <v>1971</v>
      </c>
      <c r="O21" s="14">
        <v>44705</v>
      </c>
      <c r="P21" s="13"/>
      <c r="Q21" s="29">
        <v>1971</v>
      </c>
      <c r="R21" s="14">
        <v>18200</v>
      </c>
    </row>
    <row r="22" spans="2:18">
      <c r="B22">
        <v>1972</v>
      </c>
      <c r="C22" s="14">
        <v>87474</v>
      </c>
      <c r="E22" s="29">
        <v>1972</v>
      </c>
      <c r="F22" s="14">
        <v>78020</v>
      </c>
      <c r="G22" s="13"/>
      <c r="H22" s="29">
        <v>1972</v>
      </c>
      <c r="I22" s="14">
        <v>65247</v>
      </c>
      <c r="J22" s="13"/>
      <c r="K22" s="29">
        <v>1972</v>
      </c>
      <c r="L22" s="14">
        <v>56648</v>
      </c>
      <c r="M22" s="13"/>
      <c r="N22" s="29">
        <v>1972</v>
      </c>
      <c r="O22" s="14">
        <v>45880</v>
      </c>
      <c r="P22" s="13"/>
      <c r="Q22" s="29">
        <v>1972</v>
      </c>
      <c r="R22" s="14">
        <v>19695</v>
      </c>
    </row>
    <row r="23" spans="2:18">
      <c r="B23">
        <v>1973</v>
      </c>
      <c r="C23" s="14">
        <v>90765</v>
      </c>
      <c r="E23" s="29">
        <v>1973</v>
      </c>
      <c r="F23" s="14">
        <v>79065</v>
      </c>
      <c r="G23" s="13"/>
      <c r="H23" s="29">
        <v>1973</v>
      </c>
      <c r="I23" s="14">
        <v>67738</v>
      </c>
      <c r="J23" s="13"/>
      <c r="K23" s="29">
        <v>1973</v>
      </c>
      <c r="L23" s="14">
        <v>58606</v>
      </c>
      <c r="M23" s="13"/>
      <c r="N23" s="29">
        <v>1973</v>
      </c>
      <c r="O23" s="14">
        <v>47056</v>
      </c>
      <c r="P23" s="13"/>
      <c r="Q23" s="29">
        <v>1973</v>
      </c>
      <c r="R23" s="14">
        <v>21191</v>
      </c>
    </row>
    <row r="24" spans="2:18">
      <c r="B24">
        <v>1974</v>
      </c>
      <c r="C24" s="14">
        <v>91722</v>
      </c>
      <c r="E24" s="29">
        <v>1974</v>
      </c>
      <c r="F24" s="14">
        <v>73366</v>
      </c>
      <c r="G24" s="13"/>
      <c r="H24" s="29">
        <v>1974</v>
      </c>
      <c r="I24" s="14">
        <v>63624</v>
      </c>
      <c r="J24" s="13"/>
      <c r="K24" s="29">
        <v>1974</v>
      </c>
      <c r="L24" s="14">
        <v>55508</v>
      </c>
      <c r="M24" s="13"/>
      <c r="N24" s="29">
        <v>1974</v>
      </c>
      <c r="O24" s="14">
        <v>44124</v>
      </c>
      <c r="P24" s="13"/>
      <c r="Q24" s="29">
        <v>1974</v>
      </c>
      <c r="R24" s="14">
        <v>20381</v>
      </c>
    </row>
    <row r="25" spans="2:18">
      <c r="B25">
        <v>1975</v>
      </c>
      <c r="C25" s="14">
        <v>92074</v>
      </c>
      <c r="E25" s="29">
        <v>1975</v>
      </c>
      <c r="F25" s="14">
        <v>70872</v>
      </c>
      <c r="G25" s="13"/>
      <c r="H25" s="29">
        <v>1975</v>
      </c>
      <c r="I25" s="14">
        <v>63088</v>
      </c>
      <c r="J25" s="13"/>
      <c r="K25" s="29">
        <v>1975</v>
      </c>
      <c r="L25" s="14">
        <v>53020</v>
      </c>
      <c r="M25" s="13"/>
      <c r="N25" s="29">
        <v>1975</v>
      </c>
      <c r="O25" s="14">
        <v>42169</v>
      </c>
      <c r="P25" s="13"/>
      <c r="Q25" s="29">
        <v>1975</v>
      </c>
      <c r="R25" s="14">
        <v>19525</v>
      </c>
    </row>
    <row r="26" spans="2:18">
      <c r="B26">
        <v>1976</v>
      </c>
      <c r="C26" s="14">
        <v>92427</v>
      </c>
      <c r="E26" s="29">
        <v>1976</v>
      </c>
      <c r="F26" s="14">
        <v>71107</v>
      </c>
      <c r="G26" s="13"/>
      <c r="H26" s="29">
        <v>1976</v>
      </c>
      <c r="I26" s="14">
        <v>64525</v>
      </c>
      <c r="J26" s="13"/>
      <c r="K26" s="29">
        <v>1976</v>
      </c>
      <c r="L26" s="14">
        <v>55958</v>
      </c>
      <c r="M26" s="13"/>
      <c r="N26" s="29">
        <v>1976</v>
      </c>
      <c r="O26" s="14">
        <v>43998</v>
      </c>
      <c r="P26" s="13"/>
      <c r="Q26" s="29">
        <v>1976</v>
      </c>
      <c r="R26" s="14">
        <v>20465</v>
      </c>
    </row>
    <row r="27" spans="2:18">
      <c r="B27">
        <v>1977</v>
      </c>
      <c r="C27" s="14">
        <v>92779</v>
      </c>
      <c r="E27" s="29">
        <v>1977</v>
      </c>
      <c r="F27" s="14">
        <v>72198</v>
      </c>
      <c r="G27" s="13"/>
      <c r="H27" s="29">
        <v>1977</v>
      </c>
      <c r="I27" s="14">
        <v>65961</v>
      </c>
      <c r="J27" s="13"/>
      <c r="K27" s="29">
        <v>1977</v>
      </c>
      <c r="L27" s="14">
        <v>57613</v>
      </c>
      <c r="M27" s="13"/>
      <c r="N27" s="29">
        <v>1977</v>
      </c>
      <c r="O27" s="14">
        <v>45826</v>
      </c>
      <c r="P27" s="13"/>
      <c r="Q27" s="29">
        <v>1977</v>
      </c>
      <c r="R27" s="14">
        <v>20354</v>
      </c>
    </row>
    <row r="28" spans="2:18">
      <c r="B28">
        <v>1978</v>
      </c>
      <c r="C28" s="14">
        <v>84128</v>
      </c>
      <c r="E28" s="29">
        <v>1978</v>
      </c>
      <c r="F28" s="14">
        <v>73609</v>
      </c>
      <c r="G28" s="13"/>
      <c r="H28" s="29">
        <v>1978</v>
      </c>
      <c r="I28" s="14">
        <v>67092</v>
      </c>
      <c r="J28" s="13"/>
      <c r="K28" s="29">
        <v>1978</v>
      </c>
      <c r="L28" s="14">
        <v>58788</v>
      </c>
      <c r="M28" s="13"/>
      <c r="N28" s="29">
        <v>1978</v>
      </c>
      <c r="O28" s="14">
        <v>47450</v>
      </c>
      <c r="P28" s="13"/>
      <c r="Q28" s="29">
        <v>1978</v>
      </c>
      <c r="R28" s="14">
        <v>19850</v>
      </c>
    </row>
    <row r="29" spans="2:18">
      <c r="B29">
        <v>1979</v>
      </c>
      <c r="C29" s="14">
        <v>82432</v>
      </c>
      <c r="E29" s="29">
        <v>1979</v>
      </c>
      <c r="F29" s="14">
        <v>74446</v>
      </c>
      <c r="G29" s="13"/>
      <c r="H29" s="29">
        <v>1979</v>
      </c>
      <c r="I29" s="14">
        <v>66961</v>
      </c>
      <c r="J29" s="13"/>
      <c r="K29" s="29">
        <v>1979</v>
      </c>
      <c r="L29" s="14">
        <v>59009</v>
      </c>
      <c r="M29" s="13"/>
      <c r="N29" s="29">
        <v>1979</v>
      </c>
      <c r="O29" s="14">
        <v>48234</v>
      </c>
      <c r="P29" s="13"/>
      <c r="Q29" s="29">
        <v>1979</v>
      </c>
      <c r="R29" s="14">
        <v>19334</v>
      </c>
    </row>
    <row r="30" spans="2:18">
      <c r="B30">
        <v>1980</v>
      </c>
      <c r="C30" s="14">
        <v>82432</v>
      </c>
      <c r="E30" s="29">
        <v>1980</v>
      </c>
      <c r="F30" s="14">
        <v>75152</v>
      </c>
      <c r="G30" s="13"/>
      <c r="H30" s="29">
        <v>1980</v>
      </c>
      <c r="I30" s="14">
        <v>66830</v>
      </c>
      <c r="J30" s="13"/>
      <c r="K30" s="29">
        <v>1980</v>
      </c>
      <c r="L30" s="14">
        <v>59009</v>
      </c>
      <c r="M30" s="13"/>
      <c r="N30" s="29">
        <v>1980</v>
      </c>
      <c r="O30" s="14">
        <v>49017</v>
      </c>
      <c r="P30" s="13"/>
      <c r="Q30" s="29">
        <v>1980</v>
      </c>
      <c r="R30" s="14">
        <v>18550</v>
      </c>
    </row>
    <row r="31" spans="2:18">
      <c r="B31">
        <v>1981</v>
      </c>
      <c r="C31" s="14">
        <v>81830</v>
      </c>
      <c r="E31" s="29">
        <v>1981</v>
      </c>
      <c r="F31" s="14">
        <v>74173</v>
      </c>
      <c r="G31" s="13"/>
      <c r="H31" s="29">
        <v>1981</v>
      </c>
      <c r="I31" s="14">
        <v>66700</v>
      </c>
      <c r="J31" s="13"/>
      <c r="K31" s="29">
        <v>1981</v>
      </c>
      <c r="L31" s="14">
        <v>59198</v>
      </c>
      <c r="M31" s="13"/>
      <c r="N31" s="29">
        <v>1981</v>
      </c>
      <c r="O31" s="14">
        <v>48310</v>
      </c>
      <c r="P31" s="13"/>
      <c r="Q31" s="29">
        <v>1981</v>
      </c>
      <c r="R31" s="14">
        <v>17767</v>
      </c>
    </row>
    <row r="32" spans="2:18">
      <c r="B32">
        <v>1982</v>
      </c>
      <c r="C32" s="14">
        <v>80838</v>
      </c>
      <c r="E32" s="29">
        <v>1982</v>
      </c>
      <c r="F32" s="14">
        <v>74275</v>
      </c>
      <c r="G32" s="13"/>
      <c r="H32" s="29">
        <v>1982</v>
      </c>
      <c r="I32" s="14">
        <v>67835</v>
      </c>
      <c r="J32" s="13"/>
      <c r="K32" s="29">
        <v>1982</v>
      </c>
      <c r="L32" s="14">
        <v>60667</v>
      </c>
      <c r="M32" s="13"/>
      <c r="N32" s="29">
        <v>1982</v>
      </c>
      <c r="O32" s="14">
        <v>48174</v>
      </c>
      <c r="P32" s="13"/>
      <c r="Q32" s="29">
        <v>1982</v>
      </c>
      <c r="R32" s="14">
        <v>17743</v>
      </c>
    </row>
    <row r="33" spans="2:18">
      <c r="B33">
        <v>1983</v>
      </c>
      <c r="C33" s="14">
        <v>80166</v>
      </c>
      <c r="E33" s="29">
        <v>1983</v>
      </c>
      <c r="F33" s="14">
        <v>74642</v>
      </c>
      <c r="G33" s="13"/>
      <c r="H33" s="29">
        <v>1983</v>
      </c>
      <c r="I33" s="14">
        <v>67768</v>
      </c>
      <c r="J33" s="13"/>
      <c r="K33" s="29">
        <v>1983</v>
      </c>
      <c r="L33" s="14">
        <v>60678</v>
      </c>
      <c r="M33" s="13"/>
      <c r="N33" s="29">
        <v>1983</v>
      </c>
      <c r="O33" s="14">
        <v>48949</v>
      </c>
      <c r="P33" s="13"/>
      <c r="Q33" s="29">
        <v>1983</v>
      </c>
      <c r="R33" s="14">
        <v>17978</v>
      </c>
    </row>
    <row r="34" spans="2:18">
      <c r="B34">
        <v>1984</v>
      </c>
      <c r="C34" s="14">
        <v>79495</v>
      </c>
      <c r="E34" s="29">
        <v>1984</v>
      </c>
      <c r="F34" s="14">
        <v>73662</v>
      </c>
      <c r="G34" s="13"/>
      <c r="H34" s="29">
        <v>1984</v>
      </c>
      <c r="I34" s="14">
        <v>66593</v>
      </c>
      <c r="J34" s="13"/>
      <c r="K34" s="29">
        <v>1984</v>
      </c>
      <c r="L34" s="14">
        <v>59698</v>
      </c>
      <c r="M34" s="13"/>
      <c r="N34" s="29">
        <v>1984</v>
      </c>
      <c r="O34" s="14">
        <v>48244</v>
      </c>
      <c r="P34" s="13"/>
      <c r="Q34" s="29">
        <v>1984</v>
      </c>
      <c r="R34" s="14">
        <v>16881</v>
      </c>
    </row>
    <row r="35" spans="2:18">
      <c r="B35">
        <v>1985</v>
      </c>
      <c r="C35" s="14">
        <v>79978</v>
      </c>
      <c r="E35" s="29">
        <v>1985</v>
      </c>
      <c r="F35" s="14">
        <v>73420</v>
      </c>
      <c r="G35" s="13"/>
      <c r="H35" s="29">
        <v>1985</v>
      </c>
      <c r="I35" s="14">
        <v>67370</v>
      </c>
      <c r="J35" s="13"/>
      <c r="K35" s="29">
        <v>1985</v>
      </c>
      <c r="L35" s="14">
        <v>59444</v>
      </c>
      <c r="M35" s="13"/>
      <c r="N35" s="29">
        <v>1985</v>
      </c>
      <c r="O35" s="14">
        <v>48400</v>
      </c>
      <c r="P35" s="13"/>
      <c r="Q35" s="29">
        <v>1985</v>
      </c>
      <c r="R35" s="14">
        <v>15510</v>
      </c>
    </row>
    <row r="36" spans="2:18">
      <c r="B36">
        <v>1986</v>
      </c>
      <c r="C36" s="14">
        <v>81006</v>
      </c>
      <c r="E36" s="29">
        <v>1986</v>
      </c>
      <c r="F36" s="14">
        <v>74932</v>
      </c>
      <c r="G36" s="13"/>
      <c r="H36" s="29">
        <v>1986</v>
      </c>
      <c r="I36" s="14">
        <v>69067</v>
      </c>
      <c r="J36" s="13"/>
      <c r="K36" s="29">
        <v>1986</v>
      </c>
      <c r="L36" s="14">
        <v>60913</v>
      </c>
      <c r="M36" s="13"/>
      <c r="N36" s="29">
        <v>1986</v>
      </c>
      <c r="O36" s="14">
        <v>50604</v>
      </c>
      <c r="P36" s="13"/>
      <c r="Q36" s="29">
        <v>1986</v>
      </c>
      <c r="R36" s="14">
        <v>15309</v>
      </c>
    </row>
    <row r="37" spans="2:18">
      <c r="B37">
        <v>1987</v>
      </c>
      <c r="C37" s="14">
        <v>82035</v>
      </c>
      <c r="E37" s="29">
        <v>1987</v>
      </c>
      <c r="F37" s="14">
        <v>76443</v>
      </c>
      <c r="G37" s="13"/>
      <c r="H37" s="29">
        <v>1987</v>
      </c>
      <c r="I37" s="14">
        <v>70765</v>
      </c>
      <c r="J37" s="13"/>
      <c r="K37" s="29">
        <v>1987</v>
      </c>
      <c r="L37" s="14">
        <v>62382</v>
      </c>
      <c r="M37" s="13"/>
      <c r="N37" s="29">
        <v>1987</v>
      </c>
      <c r="O37" s="14">
        <v>52808</v>
      </c>
      <c r="P37" s="13"/>
      <c r="Q37" s="29">
        <v>1987</v>
      </c>
      <c r="R37" s="14">
        <v>16149</v>
      </c>
    </row>
    <row r="38" spans="2:18">
      <c r="B38">
        <v>1988</v>
      </c>
      <c r="C38" s="14">
        <v>82072</v>
      </c>
      <c r="E38" s="29">
        <v>1988</v>
      </c>
      <c r="F38" s="14">
        <v>76667</v>
      </c>
      <c r="G38" s="13"/>
      <c r="H38" s="29">
        <v>1988</v>
      </c>
      <c r="I38" s="14">
        <v>71892</v>
      </c>
      <c r="J38" s="13"/>
      <c r="K38" s="29">
        <v>1988</v>
      </c>
      <c r="L38" s="14">
        <v>63243</v>
      </c>
      <c r="M38" s="13"/>
      <c r="N38" s="29">
        <v>1988</v>
      </c>
      <c r="O38" s="14">
        <v>54311</v>
      </c>
      <c r="P38" s="13"/>
      <c r="Q38" s="29">
        <v>1988</v>
      </c>
      <c r="R38" s="14">
        <v>16988</v>
      </c>
    </row>
    <row r="39" spans="2:18">
      <c r="B39">
        <v>1989</v>
      </c>
      <c r="C39" s="14">
        <v>81484</v>
      </c>
      <c r="E39" s="29">
        <v>1989</v>
      </c>
      <c r="F39" s="14">
        <v>76079</v>
      </c>
      <c r="G39" s="13"/>
      <c r="H39" s="29">
        <v>1989</v>
      </c>
      <c r="I39" s="14">
        <v>71108</v>
      </c>
      <c r="J39" s="13"/>
      <c r="K39" s="29">
        <v>1989</v>
      </c>
      <c r="L39" s="14">
        <v>62068</v>
      </c>
      <c r="M39" s="13"/>
      <c r="N39" s="29">
        <v>1989</v>
      </c>
      <c r="O39" s="14">
        <v>53472</v>
      </c>
      <c r="P39" s="13"/>
      <c r="Q39" s="29">
        <v>1989</v>
      </c>
      <c r="R39" s="14">
        <v>17316</v>
      </c>
    </row>
    <row r="40" spans="2:18">
      <c r="B40">
        <v>1990</v>
      </c>
      <c r="C40" s="14">
        <v>81292</v>
      </c>
      <c r="E40" s="29">
        <v>1990</v>
      </c>
      <c r="F40" s="14">
        <v>75491</v>
      </c>
      <c r="G40" s="13"/>
      <c r="H40" s="29">
        <v>1990</v>
      </c>
      <c r="I40" s="14">
        <v>70325</v>
      </c>
      <c r="J40" s="13"/>
      <c r="K40" s="29">
        <v>1990</v>
      </c>
      <c r="L40" s="14">
        <v>60893</v>
      </c>
      <c r="M40" s="13"/>
      <c r="N40" s="29">
        <v>1990</v>
      </c>
      <c r="O40" s="14">
        <v>52633</v>
      </c>
      <c r="P40" s="13"/>
      <c r="Q40" s="29">
        <v>1990</v>
      </c>
      <c r="R40" s="14">
        <v>17551</v>
      </c>
    </row>
    <row r="41" spans="2:18">
      <c r="B41">
        <v>1991</v>
      </c>
      <c r="C41" s="14">
        <v>81963</v>
      </c>
      <c r="E41" s="29">
        <v>1991</v>
      </c>
      <c r="F41" s="14">
        <v>75868</v>
      </c>
      <c r="G41" s="13"/>
      <c r="H41" s="29">
        <v>1991</v>
      </c>
      <c r="I41" s="14">
        <v>70635</v>
      </c>
      <c r="J41" s="13"/>
      <c r="K41" s="29">
        <v>1991</v>
      </c>
      <c r="L41" s="14">
        <v>61540</v>
      </c>
      <c r="M41" s="13"/>
      <c r="N41" s="29">
        <v>1991</v>
      </c>
      <c r="O41" s="14">
        <v>53056</v>
      </c>
      <c r="P41" s="13"/>
      <c r="Q41" s="29">
        <v>1991</v>
      </c>
      <c r="R41" s="14">
        <v>18661</v>
      </c>
    </row>
    <row r="42" spans="2:18">
      <c r="B42">
        <v>1992</v>
      </c>
      <c r="C42" s="14">
        <v>82635</v>
      </c>
      <c r="E42" s="29">
        <v>1992</v>
      </c>
      <c r="F42" s="14">
        <v>77043</v>
      </c>
      <c r="G42" s="13"/>
      <c r="H42" s="29">
        <v>1992</v>
      </c>
      <c r="I42" s="14">
        <v>71026</v>
      </c>
      <c r="J42" s="13"/>
      <c r="K42" s="29">
        <v>1992</v>
      </c>
      <c r="L42" s="14">
        <v>62323</v>
      </c>
      <c r="M42" s="13"/>
      <c r="N42" s="29">
        <v>1992</v>
      </c>
      <c r="O42" s="14">
        <v>54465</v>
      </c>
      <c r="P42" s="13"/>
      <c r="Q42" s="29">
        <v>1992</v>
      </c>
      <c r="R42" s="14">
        <v>19836</v>
      </c>
    </row>
    <row r="43" spans="2:18">
      <c r="B43">
        <v>1993</v>
      </c>
      <c r="C43" s="14">
        <v>79548</v>
      </c>
      <c r="E43" s="29">
        <v>1993</v>
      </c>
      <c r="F43" s="14">
        <v>74513</v>
      </c>
      <c r="G43" s="13"/>
      <c r="H43" s="29">
        <v>1993</v>
      </c>
      <c r="I43" s="14">
        <v>69195</v>
      </c>
      <c r="J43" s="13"/>
      <c r="K43" s="29">
        <v>1993</v>
      </c>
      <c r="L43" s="14">
        <v>61316</v>
      </c>
      <c r="M43" s="13"/>
      <c r="N43" s="29">
        <v>1993</v>
      </c>
      <c r="O43" s="14">
        <v>51645</v>
      </c>
      <c r="P43" s="13"/>
      <c r="Q43" s="29">
        <v>1993</v>
      </c>
      <c r="R43" s="14">
        <v>21011</v>
      </c>
    </row>
    <row r="44" spans="2:18">
      <c r="B44">
        <v>1994</v>
      </c>
      <c r="C44" s="14">
        <v>79957</v>
      </c>
      <c r="E44" s="29">
        <v>1994</v>
      </c>
      <c r="F44" s="14">
        <v>75228</v>
      </c>
      <c r="G44" s="13"/>
      <c r="H44" s="29">
        <v>1994</v>
      </c>
      <c r="I44" s="14">
        <v>68698</v>
      </c>
      <c r="J44" s="13"/>
      <c r="K44" s="29">
        <v>1994</v>
      </c>
      <c r="L44" s="14">
        <v>59735</v>
      </c>
      <c r="M44" s="13"/>
      <c r="N44" s="29">
        <v>1994</v>
      </c>
      <c r="O44" s="14">
        <v>49339</v>
      </c>
      <c r="P44" s="13"/>
      <c r="Q44" s="29">
        <v>1994</v>
      </c>
      <c r="R44" s="14">
        <v>22015</v>
      </c>
    </row>
    <row r="45" spans="2:18">
      <c r="B45">
        <v>1995</v>
      </c>
      <c r="C45" s="14">
        <v>81263</v>
      </c>
      <c r="E45" s="29">
        <v>1995</v>
      </c>
      <c r="F45" s="14">
        <v>76795</v>
      </c>
      <c r="G45" s="13"/>
      <c r="H45" s="29">
        <v>1995</v>
      </c>
      <c r="I45" s="14">
        <v>71048</v>
      </c>
      <c r="J45" s="13"/>
      <c r="K45" s="29">
        <v>1995</v>
      </c>
      <c r="L45" s="14">
        <v>62555</v>
      </c>
      <c r="M45" s="13"/>
      <c r="N45" s="29">
        <v>1995</v>
      </c>
      <c r="O45" s="14">
        <v>51796</v>
      </c>
      <c r="P45" s="13"/>
      <c r="Q45" s="29">
        <v>1995</v>
      </c>
      <c r="R45" s="14">
        <v>21427</v>
      </c>
    </row>
    <row r="46" spans="2:18">
      <c r="B46">
        <v>1996</v>
      </c>
      <c r="C46" s="14">
        <v>82569</v>
      </c>
      <c r="E46" s="29">
        <v>1996</v>
      </c>
      <c r="F46" s="14">
        <v>78362</v>
      </c>
      <c r="G46" s="13"/>
      <c r="H46" s="29">
        <v>1996</v>
      </c>
      <c r="I46" s="14">
        <v>73186</v>
      </c>
      <c r="J46" s="13"/>
      <c r="K46" s="29">
        <v>1996</v>
      </c>
      <c r="L46" s="14">
        <v>65047</v>
      </c>
      <c r="M46" s="13"/>
      <c r="N46" s="29">
        <v>1996</v>
      </c>
      <c r="O46" s="14">
        <v>54254</v>
      </c>
      <c r="P46" s="13"/>
      <c r="Q46" s="29">
        <v>1996</v>
      </c>
      <c r="R46" s="14">
        <v>20839</v>
      </c>
    </row>
    <row r="47" spans="2:18">
      <c r="B47">
        <v>1997</v>
      </c>
      <c r="C47" s="14">
        <v>83473</v>
      </c>
      <c r="E47" s="29">
        <v>1997</v>
      </c>
      <c r="F47" s="14">
        <v>79419</v>
      </c>
      <c r="G47" s="13"/>
      <c r="H47" s="29">
        <v>1997</v>
      </c>
      <c r="I47" s="14">
        <v>74361</v>
      </c>
      <c r="J47" s="13"/>
      <c r="K47" s="29">
        <v>1997</v>
      </c>
      <c r="L47" s="14">
        <v>66055</v>
      </c>
      <c r="M47" s="13"/>
      <c r="N47" s="29">
        <v>1997</v>
      </c>
      <c r="O47" s="14">
        <v>56711</v>
      </c>
      <c r="P47" s="13"/>
      <c r="Q47" s="29">
        <v>1997</v>
      </c>
      <c r="R47" s="14">
        <v>20244</v>
      </c>
    </row>
    <row r="48" spans="2:18">
      <c r="B48">
        <v>1998</v>
      </c>
      <c r="C48" s="14">
        <v>83808</v>
      </c>
      <c r="E48" s="29">
        <v>1998</v>
      </c>
      <c r="F48" s="14">
        <v>79754</v>
      </c>
      <c r="G48" s="13"/>
      <c r="H48" s="29">
        <v>1998</v>
      </c>
      <c r="I48" s="14">
        <v>75536</v>
      </c>
      <c r="J48" s="13"/>
      <c r="K48" s="29">
        <v>1998</v>
      </c>
      <c r="L48" s="14">
        <v>67062</v>
      </c>
      <c r="M48" s="13"/>
      <c r="N48" s="29">
        <v>1998</v>
      </c>
      <c r="O48" s="14">
        <v>59168</v>
      </c>
      <c r="P48" s="13"/>
      <c r="Q48" s="29">
        <v>1998</v>
      </c>
      <c r="R48" s="14">
        <v>19404</v>
      </c>
    </row>
    <row r="49" spans="2:18">
      <c r="B49">
        <v>1999</v>
      </c>
      <c r="C49" s="14">
        <v>84144</v>
      </c>
      <c r="E49" s="29">
        <v>1999</v>
      </c>
      <c r="F49" s="14">
        <v>80090</v>
      </c>
      <c r="G49" s="13"/>
      <c r="H49" s="29">
        <v>1999</v>
      </c>
      <c r="I49" s="14">
        <v>74899</v>
      </c>
      <c r="J49" s="13"/>
      <c r="K49" s="29">
        <v>1999</v>
      </c>
      <c r="L49" s="14">
        <v>67128</v>
      </c>
      <c r="M49" s="13"/>
      <c r="N49" s="29">
        <v>1999</v>
      </c>
      <c r="O49" s="14">
        <v>59287</v>
      </c>
      <c r="P49" s="13"/>
      <c r="Q49" s="29">
        <v>1999</v>
      </c>
      <c r="R49" s="14">
        <v>18565</v>
      </c>
    </row>
    <row r="50" spans="2:18">
      <c r="B50">
        <v>2000</v>
      </c>
      <c r="C50" s="14">
        <v>81654</v>
      </c>
      <c r="E50" s="29">
        <v>2000</v>
      </c>
      <c r="F50" s="14">
        <v>78245</v>
      </c>
      <c r="G50" s="13"/>
      <c r="H50" s="29">
        <v>2000</v>
      </c>
      <c r="I50" s="14">
        <v>73301</v>
      </c>
      <c r="J50" s="13"/>
      <c r="K50" s="29">
        <v>2000</v>
      </c>
      <c r="L50" s="14">
        <v>66247</v>
      </c>
      <c r="M50" s="13"/>
      <c r="N50" s="29">
        <v>2000</v>
      </c>
      <c r="O50" s="14">
        <v>59091</v>
      </c>
      <c r="P50" s="13"/>
      <c r="Q50" s="29">
        <v>2000</v>
      </c>
      <c r="R50" s="14">
        <v>17472</v>
      </c>
    </row>
    <row r="51" spans="2:18">
      <c r="B51">
        <v>2001</v>
      </c>
      <c r="C51" s="14">
        <v>78129</v>
      </c>
      <c r="E51" s="29">
        <v>2001</v>
      </c>
      <c r="F51" s="14">
        <v>75601</v>
      </c>
      <c r="G51" s="13"/>
      <c r="H51" s="29">
        <v>2001</v>
      </c>
      <c r="I51" s="14">
        <v>70362</v>
      </c>
      <c r="J51" s="13"/>
      <c r="K51" s="29">
        <v>2001</v>
      </c>
      <c r="L51" s="14">
        <v>63040</v>
      </c>
      <c r="M51" s="13"/>
      <c r="N51" s="29">
        <v>2001</v>
      </c>
      <c r="O51" s="14">
        <v>56957</v>
      </c>
      <c r="P51" s="13"/>
      <c r="Q51" s="29">
        <v>2001</v>
      </c>
      <c r="R51" s="14">
        <v>15905</v>
      </c>
    </row>
    <row r="52" spans="2:18">
      <c r="B52">
        <v>2002</v>
      </c>
      <c r="C52" s="14">
        <v>76519</v>
      </c>
      <c r="E52" s="29">
        <v>2002</v>
      </c>
      <c r="F52" s="14">
        <v>72957</v>
      </c>
      <c r="G52" s="13"/>
      <c r="H52" s="29">
        <v>2002</v>
      </c>
      <c r="I52" s="14">
        <v>68143</v>
      </c>
      <c r="J52" s="13"/>
      <c r="K52" s="29">
        <v>2002</v>
      </c>
      <c r="L52" s="14">
        <v>60130</v>
      </c>
      <c r="M52" s="13"/>
      <c r="N52" s="29">
        <v>2002</v>
      </c>
      <c r="O52" s="14">
        <v>56072</v>
      </c>
      <c r="P52" s="13"/>
      <c r="Q52" s="29">
        <v>2002</v>
      </c>
      <c r="R52" s="14">
        <v>14472</v>
      </c>
    </row>
    <row r="53" spans="2:18">
      <c r="B53">
        <v>2003</v>
      </c>
      <c r="C53" s="14">
        <v>81862</v>
      </c>
      <c r="E53" s="29">
        <v>2003</v>
      </c>
      <c r="F53" s="14">
        <v>79894</v>
      </c>
      <c r="G53" s="13"/>
      <c r="H53" s="29">
        <v>2003</v>
      </c>
      <c r="I53" s="14">
        <v>68906</v>
      </c>
      <c r="J53" s="13"/>
      <c r="K53" s="29">
        <v>2003</v>
      </c>
      <c r="L53" s="14">
        <v>64635</v>
      </c>
      <c r="M53" s="13"/>
      <c r="N53" s="29">
        <v>2003</v>
      </c>
      <c r="O53" s="14">
        <v>58658</v>
      </c>
      <c r="P53" s="13"/>
      <c r="Q53" s="29">
        <v>2003</v>
      </c>
      <c r="R53" s="14">
        <v>15647</v>
      </c>
    </row>
    <row r="54" spans="2:18">
      <c r="B54">
        <v>2004</v>
      </c>
      <c r="C54" s="14">
        <v>86440</v>
      </c>
      <c r="E54" s="29">
        <v>2004</v>
      </c>
      <c r="F54" s="14">
        <v>82842</v>
      </c>
      <c r="G54" s="13"/>
      <c r="H54" s="29">
        <v>2004</v>
      </c>
      <c r="I54" s="14">
        <v>76839</v>
      </c>
      <c r="J54" s="13"/>
      <c r="K54" s="29">
        <v>2004</v>
      </c>
      <c r="L54" s="14">
        <v>69140</v>
      </c>
      <c r="M54" s="13"/>
      <c r="N54" s="29">
        <v>2004</v>
      </c>
      <c r="O54" s="14">
        <v>59425</v>
      </c>
      <c r="P54" s="13"/>
      <c r="Q54" s="29">
        <v>2004</v>
      </c>
      <c r="R54" s="14">
        <v>16355</v>
      </c>
    </row>
    <row r="55" spans="2:18">
      <c r="B55">
        <v>2005</v>
      </c>
      <c r="C55" s="14">
        <v>87224</v>
      </c>
      <c r="E55" s="29">
        <v>2005</v>
      </c>
      <c r="F55" s="14">
        <v>82673</v>
      </c>
      <c r="G55" s="13"/>
      <c r="H55" s="29">
        <v>2005</v>
      </c>
      <c r="I55" s="14">
        <v>78169</v>
      </c>
      <c r="J55" s="13"/>
      <c r="K55" s="29">
        <v>2005</v>
      </c>
      <c r="L55" s="14">
        <v>69390</v>
      </c>
      <c r="M55" s="13"/>
      <c r="N55" s="29">
        <v>2005</v>
      </c>
      <c r="O55" s="14">
        <v>58485</v>
      </c>
      <c r="P55" s="13"/>
      <c r="Q55" s="29">
        <v>2005</v>
      </c>
      <c r="R55" s="14">
        <v>15123</v>
      </c>
    </row>
    <row r="56" spans="2:18">
      <c r="B56">
        <v>2006</v>
      </c>
      <c r="C56" s="14">
        <v>88092</v>
      </c>
      <c r="E56" s="29">
        <v>2006</v>
      </c>
      <c r="F56" s="14">
        <v>82574</v>
      </c>
      <c r="G56" s="13"/>
      <c r="H56" s="29">
        <v>2006</v>
      </c>
      <c r="I56" s="14">
        <v>77901</v>
      </c>
      <c r="J56" s="13"/>
      <c r="K56" s="29">
        <v>2006</v>
      </c>
      <c r="L56" s="14">
        <v>69623</v>
      </c>
      <c r="M56" s="13"/>
      <c r="N56" s="29">
        <v>2006</v>
      </c>
      <c r="O56" s="14">
        <v>58812</v>
      </c>
      <c r="P56" s="13"/>
      <c r="Q56" s="29">
        <v>2006</v>
      </c>
      <c r="R56" s="14">
        <v>15828</v>
      </c>
    </row>
    <row r="57" spans="2:18">
      <c r="B57">
        <v>2007</v>
      </c>
      <c r="C57" s="14">
        <v>89267</v>
      </c>
      <c r="E57" s="29">
        <v>2007</v>
      </c>
      <c r="F57" s="14">
        <v>85148</v>
      </c>
      <c r="G57" s="13"/>
      <c r="H57" s="29">
        <v>2007</v>
      </c>
      <c r="I57" s="14">
        <v>79859</v>
      </c>
      <c r="J57" s="13"/>
      <c r="K57" s="13"/>
      <c r="L57" s="14"/>
      <c r="M57" s="13"/>
      <c r="N57" s="13"/>
      <c r="O57" s="14"/>
      <c r="P57" s="13"/>
      <c r="Q57" s="13"/>
      <c r="R57" s="14"/>
    </row>
    <row r="58" spans="2:18">
      <c r="B58">
        <v>2008</v>
      </c>
      <c r="C58" s="14">
        <v>89800</v>
      </c>
      <c r="E58" s="29">
        <v>2008</v>
      </c>
      <c r="F58" s="14">
        <v>85344</v>
      </c>
      <c r="I58" s="14"/>
      <c r="L58" s="14"/>
      <c r="O58" s="14"/>
      <c r="Q58" s="13"/>
      <c r="R58" s="14"/>
    </row>
    <row r="59" spans="2:18">
      <c r="B59">
        <v>2009</v>
      </c>
      <c r="C59" s="14">
        <v>90035</v>
      </c>
      <c r="E59" s="29">
        <v>2009</v>
      </c>
      <c r="F59" s="14">
        <v>85540</v>
      </c>
    </row>
    <row r="60" spans="2:18">
      <c r="C60" s="14"/>
      <c r="E60" s="29"/>
      <c r="F60" s="14"/>
    </row>
    <row r="61" spans="2:18" ht="15" customHeight="1">
      <c r="C61" s="63" t="s">
        <v>18</v>
      </c>
      <c r="D61" s="63"/>
      <c r="E61" s="63"/>
      <c r="F61" s="63"/>
      <c r="G61" s="63"/>
      <c r="H61" s="63"/>
      <c r="I61" s="63"/>
    </row>
    <row r="62" spans="2:18">
      <c r="C62" t="s">
        <v>7</v>
      </c>
      <c r="D62" t="s">
        <v>6</v>
      </c>
      <c r="E62" s="29" t="s">
        <v>5</v>
      </c>
      <c r="F62" t="s">
        <v>4</v>
      </c>
      <c r="G62" t="s">
        <v>3</v>
      </c>
      <c r="H62" t="s">
        <v>2</v>
      </c>
      <c r="I62" t="s">
        <v>31</v>
      </c>
      <c r="K62" t="s">
        <v>32</v>
      </c>
    </row>
    <row r="63" spans="2:18">
      <c r="B63" s="38">
        <f t="shared" ref="B63:B95" si="0">B4</f>
        <v>1954</v>
      </c>
      <c r="C63" s="41">
        <f t="shared" ref="C63:C94" si="1">R4/10^5</f>
        <v>5.5199999999999999E-2</v>
      </c>
      <c r="D63" s="41">
        <f t="shared" ref="D63:D94" si="2">(O4-R4)/10^5</f>
        <v>0.21443000000000001</v>
      </c>
      <c r="E63" s="41">
        <f t="shared" ref="E63:E94" si="3">(L4-O4)/10^5</f>
        <v>9.5229999999999995E-2</v>
      </c>
      <c r="F63" s="41">
        <f t="shared" ref="F63:F94" si="4">(I4-L4)/10^5</f>
        <v>0.12589</v>
      </c>
      <c r="G63" s="41">
        <f t="shared" ref="G63:G94" si="5">(F4-I4)/10^5</f>
        <v>0.17127000000000001</v>
      </c>
      <c r="H63" s="41">
        <f t="shared" ref="H63:H94" si="6">(C4-F4)/10^5</f>
        <v>0.1623</v>
      </c>
      <c r="I63" s="41">
        <f t="shared" ref="I63:I94" si="7">1-C4/10^5</f>
        <v>0.17567999999999995</v>
      </c>
    </row>
    <row r="64" spans="2:18">
      <c r="B64" s="38">
        <f t="shared" si="0"/>
        <v>1955</v>
      </c>
      <c r="C64" s="41">
        <f t="shared" si="1"/>
        <v>5.8560000000000001E-2</v>
      </c>
      <c r="D64" s="41">
        <f t="shared" si="2"/>
        <v>0.21107000000000001</v>
      </c>
      <c r="E64" s="41">
        <f t="shared" si="3"/>
        <v>9.5229999999999995E-2</v>
      </c>
      <c r="F64" s="41">
        <f t="shared" si="4"/>
        <v>0.14763000000000001</v>
      </c>
      <c r="G64" s="41">
        <f t="shared" si="5"/>
        <v>0.17219000000000001</v>
      </c>
      <c r="H64" s="41">
        <f t="shared" si="6"/>
        <v>0.13963999999999999</v>
      </c>
      <c r="I64" s="41">
        <f t="shared" si="7"/>
        <v>0.17567999999999995</v>
      </c>
      <c r="J64" s="41"/>
      <c r="K64" s="41">
        <f t="shared" ref="K64" si="8">SUM(C64:I64)</f>
        <v>0.99999999999999989</v>
      </c>
    </row>
    <row r="65" spans="2:11">
      <c r="B65">
        <f t="shared" si="0"/>
        <v>1956</v>
      </c>
      <c r="C65" s="17">
        <f t="shared" si="1"/>
        <v>6.1920000000000003E-2</v>
      </c>
      <c r="D65" s="17">
        <f t="shared" si="2"/>
        <v>0.22785</v>
      </c>
      <c r="E65" s="17">
        <f t="shared" si="3"/>
        <v>9.8599999999999993E-2</v>
      </c>
      <c r="F65" s="17">
        <f t="shared" si="4"/>
        <v>0.14656</v>
      </c>
      <c r="G65" s="17">
        <f t="shared" si="5"/>
        <v>0.17326</v>
      </c>
      <c r="H65" s="17">
        <f t="shared" si="6"/>
        <v>0.1318</v>
      </c>
      <c r="I65" s="17">
        <f t="shared" si="7"/>
        <v>0.16000999999999999</v>
      </c>
      <c r="J65" s="17"/>
      <c r="K65" s="17">
        <f t="shared" ref="K65" si="9">SUM(C65:I65)</f>
        <v>1</v>
      </c>
    </row>
    <row r="66" spans="2:11">
      <c r="B66">
        <f t="shared" si="0"/>
        <v>1957</v>
      </c>
      <c r="C66" s="17">
        <f t="shared" si="1"/>
        <v>6.4350000000000004E-2</v>
      </c>
      <c r="D66" s="17">
        <f t="shared" si="2"/>
        <v>0.24557000000000001</v>
      </c>
      <c r="E66" s="17">
        <f t="shared" si="3"/>
        <v>0.10196</v>
      </c>
      <c r="F66" s="17">
        <f t="shared" si="4"/>
        <v>0.14548</v>
      </c>
      <c r="G66" s="17">
        <f t="shared" si="5"/>
        <v>0.16786999999999999</v>
      </c>
      <c r="H66" s="17">
        <f t="shared" si="6"/>
        <v>0.12515000000000001</v>
      </c>
      <c r="I66" s="17">
        <f t="shared" si="7"/>
        <v>0.14961999999999998</v>
      </c>
      <c r="J66" s="17"/>
      <c r="K66" s="17">
        <f t="shared" ref="K66:K70" si="10">SUM(C66:I66)</f>
        <v>1</v>
      </c>
    </row>
    <row r="67" spans="2:11">
      <c r="B67">
        <f t="shared" si="0"/>
        <v>1958</v>
      </c>
      <c r="C67" s="17">
        <f t="shared" si="1"/>
        <v>6.6309999999999994E-2</v>
      </c>
      <c r="D67" s="17">
        <f t="shared" si="2"/>
        <v>0.25829000000000002</v>
      </c>
      <c r="E67" s="17">
        <f t="shared" si="3"/>
        <v>0.11078</v>
      </c>
      <c r="F67" s="17">
        <f t="shared" si="4"/>
        <v>0.14441999999999999</v>
      </c>
      <c r="G67" s="17">
        <f t="shared" si="5"/>
        <v>0.14543</v>
      </c>
      <c r="H67" s="17">
        <f t="shared" si="6"/>
        <v>0.12163</v>
      </c>
      <c r="I67" s="17">
        <f t="shared" si="7"/>
        <v>0.15314000000000005</v>
      </c>
      <c r="J67" s="17"/>
      <c r="K67" s="17">
        <f t="shared" si="10"/>
        <v>1</v>
      </c>
    </row>
    <row r="68" spans="2:11">
      <c r="B68">
        <f t="shared" si="0"/>
        <v>1959</v>
      </c>
      <c r="C68" s="17">
        <f t="shared" si="1"/>
        <v>6.8269999999999997E-2</v>
      </c>
      <c r="D68" s="17">
        <f t="shared" si="2"/>
        <v>0.26573000000000002</v>
      </c>
      <c r="E68" s="17">
        <f t="shared" si="3"/>
        <v>0.12489</v>
      </c>
      <c r="F68" s="17">
        <f t="shared" si="4"/>
        <v>0.12088</v>
      </c>
      <c r="G68" s="17">
        <f t="shared" si="5"/>
        <v>0.14546000000000001</v>
      </c>
      <c r="H68" s="17">
        <f t="shared" si="6"/>
        <v>0.1181</v>
      </c>
      <c r="I68" s="17">
        <f t="shared" si="7"/>
        <v>0.15666999999999998</v>
      </c>
      <c r="J68" s="17"/>
      <c r="K68" s="17">
        <f t="shared" si="10"/>
        <v>1</v>
      </c>
    </row>
    <row r="69" spans="2:11">
      <c r="B69">
        <f t="shared" si="0"/>
        <v>1960</v>
      </c>
      <c r="C69" s="17">
        <f t="shared" si="1"/>
        <v>7.0230000000000001E-2</v>
      </c>
      <c r="D69" s="17">
        <f t="shared" si="2"/>
        <v>0.27317999999999998</v>
      </c>
      <c r="E69" s="17">
        <f t="shared" si="3"/>
        <v>0.10076</v>
      </c>
      <c r="F69" s="17">
        <f t="shared" si="4"/>
        <v>0.12776999999999999</v>
      </c>
      <c r="G69" s="17">
        <f t="shared" si="5"/>
        <v>0.15861</v>
      </c>
      <c r="H69" s="17">
        <f t="shared" si="6"/>
        <v>0.10925</v>
      </c>
      <c r="I69" s="17">
        <f t="shared" si="7"/>
        <v>0.16020000000000001</v>
      </c>
      <c r="J69" s="17"/>
      <c r="K69" s="17">
        <f t="shared" si="10"/>
        <v>1</v>
      </c>
    </row>
    <row r="70" spans="2:11">
      <c r="B70">
        <f t="shared" si="0"/>
        <v>1961</v>
      </c>
      <c r="C70" s="17">
        <f t="shared" si="1"/>
        <v>7.3459999999999998E-2</v>
      </c>
      <c r="D70" s="17">
        <f t="shared" si="2"/>
        <v>0.27934999999999999</v>
      </c>
      <c r="E70" s="17">
        <f t="shared" si="3"/>
        <v>0.16627</v>
      </c>
      <c r="F70" s="17">
        <f t="shared" si="4"/>
        <v>8.2290000000000002E-2</v>
      </c>
      <c r="G70" s="17">
        <f t="shared" si="5"/>
        <v>0.15464</v>
      </c>
      <c r="H70" s="17">
        <f t="shared" si="6"/>
        <v>8.5730000000000001E-2</v>
      </c>
      <c r="I70" s="17">
        <f t="shared" si="7"/>
        <v>0.15825999999999996</v>
      </c>
      <c r="J70" s="17"/>
      <c r="K70" s="17">
        <f t="shared" si="10"/>
        <v>0.99999999999999989</v>
      </c>
    </row>
    <row r="71" spans="2:11">
      <c r="B71">
        <f t="shared" si="0"/>
        <v>1962</v>
      </c>
      <c r="C71" s="17">
        <f t="shared" si="1"/>
        <v>9.6970000000000001E-2</v>
      </c>
      <c r="D71" s="17">
        <f t="shared" si="2"/>
        <v>0.34892000000000001</v>
      </c>
      <c r="E71" s="17">
        <f t="shared" si="3"/>
        <v>0.16721</v>
      </c>
      <c r="F71" s="17">
        <f t="shared" si="4"/>
        <v>6.4659999999999995E-2</v>
      </c>
      <c r="G71" s="17">
        <f t="shared" si="5"/>
        <v>0.10372000000000001</v>
      </c>
      <c r="H71" s="17">
        <f t="shared" si="6"/>
        <v>6.9070000000000006E-2</v>
      </c>
      <c r="I71" s="17">
        <f t="shared" si="7"/>
        <v>0.14944999999999997</v>
      </c>
      <c r="J71" s="17"/>
      <c r="K71" s="17">
        <f t="shared" ref="K71:K78" si="11">SUM(C71:I71)</f>
        <v>0.99999999999999989</v>
      </c>
    </row>
    <row r="72" spans="2:11">
      <c r="B72">
        <f t="shared" si="0"/>
        <v>1963</v>
      </c>
      <c r="C72" s="17">
        <f t="shared" si="1"/>
        <v>8.9560000000000001E-2</v>
      </c>
      <c r="D72" s="17">
        <f t="shared" si="2"/>
        <v>0.33288000000000001</v>
      </c>
      <c r="E72" s="17">
        <f t="shared" si="3"/>
        <v>0.13505</v>
      </c>
      <c r="F72" s="17">
        <f t="shared" si="4"/>
        <v>7.9100000000000004E-2</v>
      </c>
      <c r="G72" s="17">
        <f t="shared" si="5"/>
        <v>0.14077999999999999</v>
      </c>
      <c r="H72" s="17">
        <f t="shared" si="6"/>
        <v>8.2000000000000003E-2</v>
      </c>
      <c r="I72" s="17">
        <f t="shared" si="7"/>
        <v>0.14063000000000003</v>
      </c>
      <c r="J72" s="17"/>
      <c r="K72" s="17">
        <f t="shared" si="11"/>
        <v>1</v>
      </c>
    </row>
    <row r="73" spans="2:11">
      <c r="B73">
        <f t="shared" si="0"/>
        <v>1964</v>
      </c>
      <c r="C73" s="17">
        <f t="shared" si="1"/>
        <v>9.0569999999999998E-2</v>
      </c>
      <c r="D73" s="17">
        <f t="shared" si="2"/>
        <v>0.29826000000000003</v>
      </c>
      <c r="E73" s="17">
        <f t="shared" si="3"/>
        <v>9.8150000000000001E-2</v>
      </c>
      <c r="F73" s="17">
        <f t="shared" si="4"/>
        <v>0.12016</v>
      </c>
      <c r="G73" s="17">
        <f t="shared" si="5"/>
        <v>0.16317999999999999</v>
      </c>
      <c r="H73" s="17">
        <f t="shared" si="6"/>
        <v>9.1230000000000006E-2</v>
      </c>
      <c r="I73" s="17">
        <f t="shared" si="7"/>
        <v>0.13844999999999996</v>
      </c>
      <c r="J73" s="17"/>
      <c r="K73" s="17">
        <f t="shared" si="11"/>
        <v>1</v>
      </c>
    </row>
    <row r="74" spans="2:11">
      <c r="B74">
        <f t="shared" si="0"/>
        <v>1965</v>
      </c>
      <c r="C74" s="17">
        <f t="shared" si="1"/>
        <v>0.10305</v>
      </c>
      <c r="D74" s="17">
        <f t="shared" si="2"/>
        <v>0.29361999999999999</v>
      </c>
      <c r="E74" s="17">
        <f t="shared" si="3"/>
        <v>9.9150000000000002E-2</v>
      </c>
      <c r="F74" s="17">
        <f t="shared" si="4"/>
        <v>0.12071999999999999</v>
      </c>
      <c r="G74" s="17">
        <f t="shared" si="5"/>
        <v>0.15606</v>
      </c>
      <c r="H74" s="17">
        <f t="shared" si="6"/>
        <v>8.0130000000000007E-2</v>
      </c>
      <c r="I74" s="17">
        <f t="shared" si="7"/>
        <v>0.14727000000000001</v>
      </c>
      <c r="J74" s="17"/>
      <c r="K74" s="17">
        <f t="shared" si="11"/>
        <v>1</v>
      </c>
    </row>
    <row r="75" spans="2:11">
      <c r="B75">
        <f t="shared" si="0"/>
        <v>1966</v>
      </c>
      <c r="C75" s="17">
        <f t="shared" si="1"/>
        <v>0.11554</v>
      </c>
      <c r="D75" s="17">
        <f t="shared" si="2"/>
        <v>0.28211999999999998</v>
      </c>
      <c r="E75" s="17">
        <f t="shared" si="3"/>
        <v>0.10594000000000001</v>
      </c>
      <c r="F75" s="17">
        <f t="shared" si="4"/>
        <v>0.10990999999999999</v>
      </c>
      <c r="G75" s="17">
        <f t="shared" si="5"/>
        <v>0.16006000000000001</v>
      </c>
      <c r="H75" s="17">
        <f t="shared" si="6"/>
        <v>7.0349999999999996E-2</v>
      </c>
      <c r="I75" s="17">
        <f t="shared" si="7"/>
        <v>0.15608</v>
      </c>
      <c r="J75" s="17"/>
      <c r="K75" s="17">
        <f t="shared" si="11"/>
        <v>1</v>
      </c>
    </row>
    <row r="76" spans="2:11">
      <c r="B76">
        <f t="shared" si="0"/>
        <v>1967</v>
      </c>
      <c r="C76" s="17">
        <f t="shared" si="1"/>
        <v>0.12803</v>
      </c>
      <c r="D76" s="17">
        <f t="shared" si="2"/>
        <v>0.26257999999999998</v>
      </c>
      <c r="E76" s="17">
        <f t="shared" si="3"/>
        <v>0.10124</v>
      </c>
      <c r="F76" s="17">
        <f t="shared" si="4"/>
        <v>0.10403</v>
      </c>
      <c r="G76" s="17">
        <f t="shared" si="5"/>
        <v>0.16202</v>
      </c>
      <c r="H76" s="17">
        <f t="shared" si="6"/>
        <v>7.7200000000000005E-2</v>
      </c>
      <c r="I76" s="17">
        <f t="shared" si="7"/>
        <v>0.16490000000000005</v>
      </c>
      <c r="J76" s="17"/>
      <c r="K76" s="17">
        <f t="shared" si="11"/>
        <v>1</v>
      </c>
    </row>
    <row r="77" spans="2:11">
      <c r="B77">
        <f t="shared" si="0"/>
        <v>1968</v>
      </c>
      <c r="C77" s="17">
        <f t="shared" si="1"/>
        <v>0.14051</v>
      </c>
      <c r="D77" s="17">
        <f t="shared" si="2"/>
        <v>0.26178000000000001</v>
      </c>
      <c r="E77" s="17">
        <f t="shared" si="3"/>
        <v>0.10975</v>
      </c>
      <c r="F77" s="17">
        <f t="shared" si="4"/>
        <v>9.9629999999999996E-2</v>
      </c>
      <c r="G77" s="17">
        <f t="shared" si="5"/>
        <v>0.16324</v>
      </c>
      <c r="H77" s="17">
        <f t="shared" si="6"/>
        <v>5.1380000000000002E-2</v>
      </c>
      <c r="I77" s="17">
        <f t="shared" si="7"/>
        <v>0.17371000000000003</v>
      </c>
      <c r="J77" s="17"/>
      <c r="K77" s="17">
        <f t="shared" si="11"/>
        <v>1</v>
      </c>
    </row>
    <row r="78" spans="2:11">
      <c r="B78">
        <f t="shared" si="0"/>
        <v>1969</v>
      </c>
      <c r="C78" s="17">
        <f t="shared" si="1"/>
        <v>0.153</v>
      </c>
      <c r="D78" s="17">
        <f t="shared" si="2"/>
        <v>0.27055000000000001</v>
      </c>
      <c r="E78" s="17">
        <f t="shared" si="3"/>
        <v>0.1055</v>
      </c>
      <c r="F78" s="17">
        <f t="shared" si="4"/>
        <v>7.6740000000000003E-2</v>
      </c>
      <c r="G78" s="17">
        <f t="shared" si="5"/>
        <v>0.16206999999999999</v>
      </c>
      <c r="H78" s="17">
        <f t="shared" si="6"/>
        <v>6.3310000000000005E-2</v>
      </c>
      <c r="I78" s="17">
        <f t="shared" si="7"/>
        <v>0.16883000000000004</v>
      </c>
      <c r="J78" s="17"/>
      <c r="K78" s="17">
        <f t="shared" si="11"/>
        <v>1</v>
      </c>
    </row>
    <row r="79" spans="2:11">
      <c r="B79">
        <f t="shared" si="0"/>
        <v>1970</v>
      </c>
      <c r="C79" s="17">
        <f t="shared" si="1"/>
        <v>0.16703999999999999</v>
      </c>
      <c r="D79" s="17">
        <f t="shared" si="2"/>
        <v>0.26826</v>
      </c>
      <c r="E79" s="17">
        <f t="shared" si="3"/>
        <v>0.10213999999999999</v>
      </c>
      <c r="F79" s="17">
        <f t="shared" si="4"/>
        <v>7.5990000000000002E-2</v>
      </c>
      <c r="G79" s="17">
        <f t="shared" si="5"/>
        <v>0.14587</v>
      </c>
      <c r="H79" s="17">
        <f t="shared" si="6"/>
        <v>8.0689999999999998E-2</v>
      </c>
      <c r="I79" s="17">
        <f t="shared" si="7"/>
        <v>0.16000999999999999</v>
      </c>
      <c r="J79" s="17"/>
      <c r="K79" s="17">
        <f t="shared" ref="K79:K104" si="12">SUM(C79:I79)</f>
        <v>1</v>
      </c>
    </row>
    <row r="80" spans="2:11">
      <c r="B80">
        <f t="shared" si="0"/>
        <v>1971</v>
      </c>
      <c r="C80" s="17">
        <f t="shared" si="1"/>
        <v>0.182</v>
      </c>
      <c r="D80" s="17">
        <f t="shared" si="2"/>
        <v>0.26505000000000001</v>
      </c>
      <c r="E80" s="17">
        <f t="shared" si="3"/>
        <v>9.9839999999999998E-2</v>
      </c>
      <c r="F80" s="17">
        <f t="shared" si="4"/>
        <v>8.2210000000000005E-2</v>
      </c>
      <c r="G80" s="17">
        <f t="shared" si="5"/>
        <v>0.14065</v>
      </c>
      <c r="H80" s="17">
        <f t="shared" si="6"/>
        <v>7.9049999999999995E-2</v>
      </c>
      <c r="I80" s="17">
        <f t="shared" si="7"/>
        <v>0.1512</v>
      </c>
      <c r="J80" s="17"/>
      <c r="K80" s="17">
        <f t="shared" si="12"/>
        <v>0.99999999999999989</v>
      </c>
    </row>
    <row r="81" spans="2:11">
      <c r="B81">
        <f t="shared" si="0"/>
        <v>1972</v>
      </c>
      <c r="C81" s="17">
        <f t="shared" si="1"/>
        <v>0.19694999999999999</v>
      </c>
      <c r="D81" s="17">
        <f t="shared" si="2"/>
        <v>0.26185000000000003</v>
      </c>
      <c r="E81" s="17">
        <f t="shared" si="3"/>
        <v>0.10768</v>
      </c>
      <c r="F81" s="17">
        <f t="shared" si="4"/>
        <v>8.5989999999999997E-2</v>
      </c>
      <c r="G81" s="17">
        <f t="shared" si="5"/>
        <v>0.12773000000000001</v>
      </c>
      <c r="H81" s="17">
        <f t="shared" si="6"/>
        <v>9.4539999999999999E-2</v>
      </c>
      <c r="I81" s="17">
        <f t="shared" si="7"/>
        <v>0.12526000000000004</v>
      </c>
      <c r="J81" s="17"/>
      <c r="K81" s="17">
        <f t="shared" si="12"/>
        <v>1</v>
      </c>
    </row>
    <row r="82" spans="2:11">
      <c r="B82">
        <f t="shared" si="0"/>
        <v>1973</v>
      </c>
      <c r="C82" s="17">
        <f t="shared" si="1"/>
        <v>0.21190999999999999</v>
      </c>
      <c r="D82" s="17">
        <f t="shared" si="2"/>
        <v>0.25864999999999999</v>
      </c>
      <c r="E82" s="17">
        <f t="shared" si="3"/>
        <v>0.11550000000000001</v>
      </c>
      <c r="F82" s="17">
        <f t="shared" si="4"/>
        <v>9.1319999999999998E-2</v>
      </c>
      <c r="G82" s="17">
        <f t="shared" si="5"/>
        <v>0.11327</v>
      </c>
      <c r="H82" s="17">
        <f t="shared" si="6"/>
        <v>0.11700000000000001</v>
      </c>
      <c r="I82" s="17">
        <f t="shared" si="7"/>
        <v>9.2350000000000043E-2</v>
      </c>
      <c r="J82" s="17"/>
      <c r="K82" s="17">
        <f t="shared" si="12"/>
        <v>1</v>
      </c>
    </row>
    <row r="83" spans="2:11">
      <c r="B83">
        <f t="shared" si="0"/>
        <v>1974</v>
      </c>
      <c r="C83" s="17">
        <f t="shared" si="1"/>
        <v>0.20380999999999999</v>
      </c>
      <c r="D83" s="17">
        <f t="shared" si="2"/>
        <v>0.23743</v>
      </c>
      <c r="E83" s="17">
        <f t="shared" si="3"/>
        <v>0.11384</v>
      </c>
      <c r="F83" s="17">
        <f t="shared" si="4"/>
        <v>8.1159999999999996E-2</v>
      </c>
      <c r="G83" s="17">
        <f t="shared" si="5"/>
        <v>9.7420000000000007E-2</v>
      </c>
      <c r="H83" s="17">
        <f t="shared" si="6"/>
        <v>0.18356</v>
      </c>
      <c r="I83" s="17">
        <f t="shared" si="7"/>
        <v>8.2779999999999965E-2</v>
      </c>
      <c r="J83" s="17"/>
      <c r="K83" s="17">
        <f t="shared" si="12"/>
        <v>0.99999999999999989</v>
      </c>
    </row>
    <row r="84" spans="2:11">
      <c r="B84">
        <f t="shared" si="0"/>
        <v>1975</v>
      </c>
      <c r="C84" s="17">
        <f t="shared" si="1"/>
        <v>0.19525000000000001</v>
      </c>
      <c r="D84" s="17">
        <f t="shared" si="2"/>
        <v>0.22644</v>
      </c>
      <c r="E84" s="17">
        <f t="shared" si="3"/>
        <v>0.10851</v>
      </c>
      <c r="F84" s="17">
        <f t="shared" si="4"/>
        <v>0.10068000000000001</v>
      </c>
      <c r="G84" s="17">
        <f t="shared" si="5"/>
        <v>7.7840000000000006E-2</v>
      </c>
      <c r="H84" s="17">
        <f t="shared" si="6"/>
        <v>0.21201999999999999</v>
      </c>
      <c r="I84" s="17">
        <f t="shared" si="7"/>
        <v>7.9259999999999997E-2</v>
      </c>
      <c r="J84" s="17"/>
      <c r="K84" s="17">
        <f t="shared" si="12"/>
        <v>1</v>
      </c>
    </row>
    <row r="85" spans="2:11">
      <c r="B85">
        <f t="shared" si="0"/>
        <v>1976</v>
      </c>
      <c r="C85" s="17">
        <f t="shared" si="1"/>
        <v>0.20465</v>
      </c>
      <c r="D85" s="17">
        <f t="shared" si="2"/>
        <v>0.23533000000000001</v>
      </c>
      <c r="E85" s="17">
        <f t="shared" si="3"/>
        <v>0.1196</v>
      </c>
      <c r="F85" s="17">
        <f t="shared" si="4"/>
        <v>8.5669999999999996E-2</v>
      </c>
      <c r="G85" s="17">
        <f t="shared" si="5"/>
        <v>6.5820000000000004E-2</v>
      </c>
      <c r="H85" s="17">
        <f t="shared" si="6"/>
        <v>0.2132</v>
      </c>
      <c r="I85" s="17">
        <f t="shared" si="7"/>
        <v>7.5729999999999964E-2</v>
      </c>
      <c r="J85" s="17"/>
      <c r="K85" s="17">
        <f t="shared" si="12"/>
        <v>1</v>
      </c>
    </row>
    <row r="86" spans="2:11">
      <c r="B86">
        <f t="shared" si="0"/>
        <v>1977</v>
      </c>
      <c r="C86" s="17">
        <f t="shared" si="1"/>
        <v>0.20354</v>
      </c>
      <c r="D86" s="17">
        <f t="shared" si="2"/>
        <v>0.25472</v>
      </c>
      <c r="E86" s="17">
        <f t="shared" si="3"/>
        <v>0.11787</v>
      </c>
      <c r="F86" s="17">
        <f t="shared" si="4"/>
        <v>8.3479999999999999E-2</v>
      </c>
      <c r="G86" s="17">
        <f t="shared" si="5"/>
        <v>6.2370000000000002E-2</v>
      </c>
      <c r="H86" s="17">
        <f t="shared" si="6"/>
        <v>0.20580999999999999</v>
      </c>
      <c r="I86" s="17">
        <f t="shared" si="7"/>
        <v>7.2209999999999996E-2</v>
      </c>
      <c r="J86" s="17"/>
      <c r="K86" s="17">
        <f t="shared" si="12"/>
        <v>1</v>
      </c>
    </row>
    <row r="87" spans="2:11">
      <c r="B87">
        <f t="shared" si="0"/>
        <v>1978</v>
      </c>
      <c r="C87" s="17">
        <f t="shared" si="1"/>
        <v>0.19850000000000001</v>
      </c>
      <c r="D87" s="17">
        <f t="shared" si="2"/>
        <v>0.27600000000000002</v>
      </c>
      <c r="E87" s="17">
        <f t="shared" si="3"/>
        <v>0.11337999999999999</v>
      </c>
      <c r="F87" s="17">
        <f t="shared" si="4"/>
        <v>8.3040000000000003E-2</v>
      </c>
      <c r="G87" s="17">
        <f t="shared" si="5"/>
        <v>6.5170000000000006E-2</v>
      </c>
      <c r="H87" s="17">
        <f t="shared" si="6"/>
        <v>0.10519000000000001</v>
      </c>
      <c r="I87" s="17">
        <f t="shared" si="7"/>
        <v>0.15871999999999997</v>
      </c>
      <c r="J87" s="17"/>
      <c r="K87" s="17">
        <f t="shared" si="12"/>
        <v>1</v>
      </c>
    </row>
    <row r="88" spans="2:11">
      <c r="B88">
        <f t="shared" si="0"/>
        <v>1979</v>
      </c>
      <c r="C88" s="17">
        <f t="shared" si="1"/>
        <v>0.19334000000000001</v>
      </c>
      <c r="D88" s="17">
        <f t="shared" si="2"/>
        <v>0.28899999999999998</v>
      </c>
      <c r="E88" s="17">
        <f t="shared" si="3"/>
        <v>0.10775</v>
      </c>
      <c r="F88" s="17">
        <f t="shared" si="4"/>
        <v>7.9519999999999993E-2</v>
      </c>
      <c r="G88" s="17">
        <f t="shared" si="5"/>
        <v>7.485E-2</v>
      </c>
      <c r="H88" s="17">
        <f t="shared" si="6"/>
        <v>7.986E-2</v>
      </c>
      <c r="I88" s="17">
        <f t="shared" si="7"/>
        <v>0.17567999999999995</v>
      </c>
      <c r="J88" s="17"/>
      <c r="K88" s="17">
        <f t="shared" si="12"/>
        <v>1</v>
      </c>
    </row>
    <row r="89" spans="2:11">
      <c r="B89">
        <f t="shared" si="0"/>
        <v>1980</v>
      </c>
      <c r="C89" s="17">
        <f t="shared" si="1"/>
        <v>0.1855</v>
      </c>
      <c r="D89" s="17">
        <f t="shared" si="2"/>
        <v>0.30467</v>
      </c>
      <c r="E89" s="17">
        <f t="shared" si="3"/>
        <v>9.9919999999999995E-2</v>
      </c>
      <c r="F89" s="17">
        <f t="shared" si="4"/>
        <v>7.8210000000000002E-2</v>
      </c>
      <c r="G89" s="17">
        <f t="shared" si="5"/>
        <v>8.3220000000000002E-2</v>
      </c>
      <c r="H89" s="17">
        <f t="shared" si="6"/>
        <v>7.2800000000000004E-2</v>
      </c>
      <c r="I89" s="17">
        <f t="shared" si="7"/>
        <v>0.17567999999999995</v>
      </c>
      <c r="J89" s="17"/>
      <c r="K89" s="17">
        <f t="shared" si="12"/>
        <v>0.99999999999999989</v>
      </c>
    </row>
    <row r="90" spans="2:11">
      <c r="B90">
        <f t="shared" si="0"/>
        <v>1981</v>
      </c>
      <c r="C90" s="17">
        <f t="shared" si="1"/>
        <v>0.17766999999999999</v>
      </c>
      <c r="D90" s="17">
        <f t="shared" si="2"/>
        <v>0.30542999999999998</v>
      </c>
      <c r="E90" s="17">
        <f t="shared" si="3"/>
        <v>0.10888</v>
      </c>
      <c r="F90" s="17">
        <f t="shared" si="4"/>
        <v>7.5020000000000003E-2</v>
      </c>
      <c r="G90" s="17">
        <f t="shared" si="5"/>
        <v>7.4730000000000005E-2</v>
      </c>
      <c r="H90" s="17">
        <f t="shared" si="6"/>
        <v>7.6569999999999999E-2</v>
      </c>
      <c r="I90" s="17">
        <f t="shared" si="7"/>
        <v>0.18169999999999997</v>
      </c>
      <c r="J90" s="17"/>
      <c r="K90" s="17">
        <f t="shared" si="12"/>
        <v>0.99999999999999989</v>
      </c>
    </row>
    <row r="91" spans="2:11">
      <c r="B91">
        <f t="shared" si="0"/>
        <v>1982</v>
      </c>
      <c r="C91" s="17">
        <f t="shared" si="1"/>
        <v>0.17743</v>
      </c>
      <c r="D91" s="17">
        <f t="shared" si="2"/>
        <v>0.30431000000000002</v>
      </c>
      <c r="E91" s="17">
        <f t="shared" si="3"/>
        <v>0.12493</v>
      </c>
      <c r="F91" s="17">
        <f t="shared" si="4"/>
        <v>7.1679999999999994E-2</v>
      </c>
      <c r="G91" s="17">
        <f t="shared" si="5"/>
        <v>6.4399999999999999E-2</v>
      </c>
      <c r="H91" s="17">
        <f t="shared" si="6"/>
        <v>6.5629999999999994E-2</v>
      </c>
      <c r="I91" s="17">
        <f t="shared" si="7"/>
        <v>0.19162000000000001</v>
      </c>
      <c r="J91" s="17"/>
      <c r="K91" s="17">
        <f t="shared" si="12"/>
        <v>1</v>
      </c>
    </row>
    <row r="92" spans="2:11">
      <c r="B92">
        <f t="shared" si="0"/>
        <v>1983</v>
      </c>
      <c r="C92" s="17">
        <f t="shared" si="1"/>
        <v>0.17978</v>
      </c>
      <c r="D92" s="17">
        <f t="shared" si="2"/>
        <v>0.30970999999999999</v>
      </c>
      <c r="E92" s="17">
        <f t="shared" si="3"/>
        <v>0.11729000000000001</v>
      </c>
      <c r="F92" s="17">
        <f t="shared" si="4"/>
        <v>7.0900000000000005E-2</v>
      </c>
      <c r="G92" s="17">
        <f t="shared" si="5"/>
        <v>6.8739999999999996E-2</v>
      </c>
      <c r="H92" s="17">
        <f t="shared" si="6"/>
        <v>5.5239999999999997E-2</v>
      </c>
      <c r="I92" s="17">
        <f t="shared" si="7"/>
        <v>0.19833999999999996</v>
      </c>
      <c r="J92" s="17"/>
      <c r="K92" s="17">
        <f t="shared" si="12"/>
        <v>0.99999999999999989</v>
      </c>
    </row>
    <row r="93" spans="2:11">
      <c r="B93">
        <f t="shared" si="0"/>
        <v>1984</v>
      </c>
      <c r="C93" s="17">
        <f t="shared" si="1"/>
        <v>0.16880999999999999</v>
      </c>
      <c r="D93" s="17">
        <f t="shared" si="2"/>
        <v>0.31363000000000002</v>
      </c>
      <c r="E93" s="17">
        <f t="shared" si="3"/>
        <v>0.11454</v>
      </c>
      <c r="F93" s="17">
        <f t="shared" si="4"/>
        <v>6.8949999999999997E-2</v>
      </c>
      <c r="G93" s="17">
        <f t="shared" si="5"/>
        <v>7.0690000000000003E-2</v>
      </c>
      <c r="H93" s="17">
        <f t="shared" si="6"/>
        <v>5.833E-2</v>
      </c>
      <c r="I93" s="17">
        <f t="shared" si="7"/>
        <v>0.20504999999999995</v>
      </c>
      <c r="J93" s="17"/>
      <c r="K93" s="17">
        <f t="shared" si="12"/>
        <v>0.99999999999999989</v>
      </c>
    </row>
    <row r="94" spans="2:11">
      <c r="B94">
        <f t="shared" si="0"/>
        <v>1985</v>
      </c>
      <c r="C94" s="17">
        <f t="shared" si="1"/>
        <v>0.15509999999999999</v>
      </c>
      <c r="D94" s="17">
        <f t="shared" si="2"/>
        <v>0.32890000000000003</v>
      </c>
      <c r="E94" s="17">
        <f t="shared" si="3"/>
        <v>0.11044</v>
      </c>
      <c r="F94" s="17">
        <f t="shared" si="4"/>
        <v>7.9259999999999997E-2</v>
      </c>
      <c r="G94" s="17">
        <f t="shared" si="5"/>
        <v>6.0499999999999998E-2</v>
      </c>
      <c r="H94" s="17">
        <f t="shared" si="6"/>
        <v>6.5579999999999999E-2</v>
      </c>
      <c r="I94" s="17">
        <f t="shared" si="7"/>
        <v>0.20021999999999995</v>
      </c>
      <c r="J94" s="17"/>
      <c r="K94" s="17">
        <f t="shared" si="12"/>
        <v>0.99999999999999989</v>
      </c>
    </row>
    <row r="95" spans="2:11">
      <c r="B95">
        <f t="shared" si="0"/>
        <v>1986</v>
      </c>
      <c r="C95" s="17">
        <f t="shared" ref="C95:C115" si="13">R36/10^5</f>
        <v>0.15309</v>
      </c>
      <c r="D95" s="17">
        <f t="shared" ref="D95:D115" si="14">(O36-R36)/10^5</f>
        <v>0.35294999999999999</v>
      </c>
      <c r="E95" s="17">
        <f t="shared" ref="E95:E115" si="15">(L36-O36)/10^5</f>
        <v>0.10309</v>
      </c>
      <c r="F95" s="17">
        <f t="shared" ref="F95:F115" si="16">(I36-L36)/10^5</f>
        <v>8.1540000000000001E-2</v>
      </c>
      <c r="G95" s="17">
        <f t="shared" ref="G95:G115" si="17">(F36-I36)/10^5</f>
        <v>5.8650000000000001E-2</v>
      </c>
      <c r="H95" s="17">
        <f t="shared" ref="H95:H115" si="18">(C36-F36)/10^5</f>
        <v>6.0740000000000002E-2</v>
      </c>
      <c r="I95" s="17">
        <f t="shared" ref="I95:I115" si="19">1-C36/10^5</f>
        <v>0.18994</v>
      </c>
      <c r="J95" s="17"/>
      <c r="K95" s="17">
        <f t="shared" si="12"/>
        <v>1</v>
      </c>
    </row>
    <row r="96" spans="2:11">
      <c r="B96">
        <f t="shared" ref="B96:B115" si="20">B37</f>
        <v>1987</v>
      </c>
      <c r="C96" s="17">
        <f t="shared" si="13"/>
        <v>0.16148999999999999</v>
      </c>
      <c r="D96" s="17">
        <f t="shared" si="14"/>
        <v>0.36659000000000003</v>
      </c>
      <c r="E96" s="17">
        <f t="shared" si="15"/>
        <v>9.5740000000000006E-2</v>
      </c>
      <c r="F96" s="17">
        <f t="shared" si="16"/>
        <v>8.3830000000000002E-2</v>
      </c>
      <c r="G96" s="17">
        <f t="shared" si="17"/>
        <v>5.6779999999999997E-2</v>
      </c>
      <c r="H96" s="17">
        <f t="shared" si="18"/>
        <v>5.5919999999999997E-2</v>
      </c>
      <c r="I96" s="17">
        <f t="shared" si="19"/>
        <v>0.17964999999999998</v>
      </c>
      <c r="J96" s="17"/>
      <c r="K96" s="17">
        <f t="shared" si="12"/>
        <v>0.99999999999999989</v>
      </c>
    </row>
    <row r="97" spans="2:11">
      <c r="B97">
        <f t="shared" si="20"/>
        <v>1988</v>
      </c>
      <c r="C97" s="17">
        <f t="shared" si="13"/>
        <v>0.16988</v>
      </c>
      <c r="D97" s="17">
        <f t="shared" si="14"/>
        <v>0.37323000000000001</v>
      </c>
      <c r="E97" s="17">
        <f t="shared" si="15"/>
        <v>8.9319999999999997E-2</v>
      </c>
      <c r="F97" s="17">
        <f t="shared" si="16"/>
        <v>8.6489999999999997E-2</v>
      </c>
      <c r="G97" s="17">
        <f t="shared" si="17"/>
        <v>4.7750000000000001E-2</v>
      </c>
      <c r="H97" s="17">
        <f t="shared" si="18"/>
        <v>5.4050000000000001E-2</v>
      </c>
      <c r="I97" s="17">
        <f t="shared" si="19"/>
        <v>0.17927999999999999</v>
      </c>
      <c r="J97" s="17"/>
      <c r="K97" s="17">
        <f t="shared" si="12"/>
        <v>0.99999999999999989</v>
      </c>
    </row>
    <row r="98" spans="2:11">
      <c r="B98">
        <f t="shared" si="20"/>
        <v>1989</v>
      </c>
      <c r="C98" s="17">
        <f t="shared" si="13"/>
        <v>0.17316000000000001</v>
      </c>
      <c r="D98" s="17">
        <f t="shared" si="14"/>
        <v>0.36155999999999999</v>
      </c>
      <c r="E98" s="17">
        <f t="shared" si="15"/>
        <v>8.5959999999999995E-2</v>
      </c>
      <c r="F98" s="17">
        <f t="shared" si="16"/>
        <v>9.0399999999999994E-2</v>
      </c>
      <c r="G98" s="17">
        <f t="shared" si="17"/>
        <v>4.9709999999999997E-2</v>
      </c>
      <c r="H98" s="17">
        <f t="shared" si="18"/>
        <v>5.4050000000000001E-2</v>
      </c>
      <c r="I98" s="17">
        <f t="shared" si="19"/>
        <v>0.18515999999999999</v>
      </c>
      <c r="J98" s="17"/>
      <c r="K98" s="17">
        <f t="shared" si="12"/>
        <v>1</v>
      </c>
    </row>
    <row r="99" spans="2:11">
      <c r="B99">
        <f t="shared" si="20"/>
        <v>1990</v>
      </c>
      <c r="C99" s="17">
        <f t="shared" si="13"/>
        <v>0.17551</v>
      </c>
      <c r="D99" s="17">
        <f t="shared" si="14"/>
        <v>0.35082000000000002</v>
      </c>
      <c r="E99" s="17">
        <f t="shared" si="15"/>
        <v>8.2600000000000007E-2</v>
      </c>
      <c r="F99" s="17">
        <f t="shared" si="16"/>
        <v>9.4320000000000001E-2</v>
      </c>
      <c r="G99" s="17">
        <f t="shared" si="17"/>
        <v>5.1659999999999998E-2</v>
      </c>
      <c r="H99" s="17">
        <f t="shared" si="18"/>
        <v>5.8009999999999999E-2</v>
      </c>
      <c r="I99" s="17">
        <f t="shared" si="19"/>
        <v>0.18708000000000002</v>
      </c>
      <c r="J99" s="17"/>
      <c r="K99" s="17">
        <f t="shared" si="12"/>
        <v>1</v>
      </c>
    </row>
    <row r="100" spans="2:11">
      <c r="B100">
        <f t="shared" si="20"/>
        <v>1991</v>
      </c>
      <c r="C100" s="17">
        <f t="shared" si="13"/>
        <v>0.18661</v>
      </c>
      <c r="D100" s="17">
        <f t="shared" si="14"/>
        <v>0.34394999999999998</v>
      </c>
      <c r="E100" s="17">
        <f t="shared" si="15"/>
        <v>8.4839999999999999E-2</v>
      </c>
      <c r="F100" s="17">
        <f t="shared" si="16"/>
        <v>9.0950000000000003E-2</v>
      </c>
      <c r="G100" s="17">
        <f t="shared" si="17"/>
        <v>5.2330000000000002E-2</v>
      </c>
      <c r="H100" s="17">
        <f t="shared" si="18"/>
        <v>6.0949999999999997E-2</v>
      </c>
      <c r="I100" s="17">
        <f t="shared" si="19"/>
        <v>0.18037000000000003</v>
      </c>
      <c r="J100" s="17"/>
      <c r="K100" s="17">
        <f t="shared" si="12"/>
        <v>0.99999999999999989</v>
      </c>
    </row>
    <row r="101" spans="2:11">
      <c r="B101">
        <f t="shared" si="20"/>
        <v>1992</v>
      </c>
      <c r="C101" s="17">
        <f t="shared" si="13"/>
        <v>0.19836000000000001</v>
      </c>
      <c r="D101" s="17">
        <f t="shared" si="14"/>
        <v>0.34628999999999999</v>
      </c>
      <c r="E101" s="17">
        <f t="shared" si="15"/>
        <v>7.8579999999999997E-2</v>
      </c>
      <c r="F101" s="17">
        <f t="shared" si="16"/>
        <v>8.7029999999999996E-2</v>
      </c>
      <c r="G101" s="17">
        <f t="shared" si="17"/>
        <v>6.0170000000000001E-2</v>
      </c>
      <c r="H101" s="17">
        <f t="shared" si="18"/>
        <v>5.5919999999999997E-2</v>
      </c>
      <c r="I101" s="17">
        <f t="shared" si="19"/>
        <v>0.17364999999999997</v>
      </c>
      <c r="J101" s="17"/>
      <c r="K101" s="17">
        <f t="shared" si="12"/>
        <v>0.99999999999999989</v>
      </c>
    </row>
    <row r="102" spans="2:11">
      <c r="B102">
        <f t="shared" si="20"/>
        <v>1993</v>
      </c>
      <c r="C102" s="17">
        <f t="shared" si="13"/>
        <v>0.21010999999999999</v>
      </c>
      <c r="D102" s="17">
        <f t="shared" si="14"/>
        <v>0.30634</v>
      </c>
      <c r="E102" s="17">
        <f t="shared" si="15"/>
        <v>9.6710000000000004E-2</v>
      </c>
      <c r="F102" s="17">
        <f t="shared" si="16"/>
        <v>7.8789999999999999E-2</v>
      </c>
      <c r="G102" s="17">
        <f t="shared" si="17"/>
        <v>5.3179999999999998E-2</v>
      </c>
      <c r="H102" s="17">
        <f t="shared" si="18"/>
        <v>5.0349999999999999E-2</v>
      </c>
      <c r="I102" s="17">
        <f t="shared" si="19"/>
        <v>0.20452000000000004</v>
      </c>
      <c r="J102" s="17"/>
      <c r="K102" s="17">
        <f t="shared" si="12"/>
        <v>1</v>
      </c>
    </row>
    <row r="103" spans="2:11">
      <c r="B103">
        <f t="shared" si="20"/>
        <v>1994</v>
      </c>
      <c r="C103" s="17">
        <f t="shared" si="13"/>
        <v>0.22015000000000001</v>
      </c>
      <c r="D103" s="17">
        <f t="shared" si="14"/>
        <v>0.27323999999999998</v>
      </c>
      <c r="E103" s="17">
        <f t="shared" si="15"/>
        <v>0.10396</v>
      </c>
      <c r="F103" s="17">
        <f t="shared" si="16"/>
        <v>8.9630000000000001E-2</v>
      </c>
      <c r="G103" s="17">
        <f t="shared" si="17"/>
        <v>6.5299999999999997E-2</v>
      </c>
      <c r="H103" s="17">
        <f t="shared" si="18"/>
        <v>4.7289999999999999E-2</v>
      </c>
      <c r="I103" s="17">
        <f t="shared" si="19"/>
        <v>0.20043</v>
      </c>
      <c r="J103" s="17"/>
      <c r="K103" s="17">
        <f t="shared" si="12"/>
        <v>1</v>
      </c>
    </row>
    <row r="104" spans="2:11">
      <c r="B104">
        <f t="shared" si="20"/>
        <v>1995</v>
      </c>
      <c r="C104" s="17">
        <f t="shared" si="13"/>
        <v>0.21426999999999999</v>
      </c>
      <c r="D104" s="17">
        <f t="shared" si="14"/>
        <v>0.30369000000000002</v>
      </c>
      <c r="E104" s="17">
        <f t="shared" si="15"/>
        <v>0.10759000000000001</v>
      </c>
      <c r="F104" s="17">
        <f t="shared" si="16"/>
        <v>8.4930000000000005E-2</v>
      </c>
      <c r="G104" s="17">
        <f t="shared" si="17"/>
        <v>5.747E-2</v>
      </c>
      <c r="H104" s="17">
        <f t="shared" si="18"/>
        <v>4.4679999999999997E-2</v>
      </c>
      <c r="I104" s="17">
        <f t="shared" si="19"/>
        <v>0.18737000000000004</v>
      </c>
      <c r="J104" s="17"/>
      <c r="K104" s="17">
        <f t="shared" si="12"/>
        <v>1</v>
      </c>
    </row>
    <row r="105" spans="2:11">
      <c r="B105">
        <f t="shared" si="20"/>
        <v>1996</v>
      </c>
      <c r="C105" s="17">
        <f t="shared" si="13"/>
        <v>0.20838999999999999</v>
      </c>
      <c r="D105" s="17">
        <f t="shared" si="14"/>
        <v>0.33415</v>
      </c>
      <c r="E105" s="17">
        <f t="shared" si="15"/>
        <v>0.10793</v>
      </c>
      <c r="F105" s="17">
        <f t="shared" si="16"/>
        <v>8.1390000000000004E-2</v>
      </c>
      <c r="G105" s="17">
        <f t="shared" si="17"/>
        <v>5.176E-2</v>
      </c>
      <c r="H105" s="17">
        <f t="shared" si="18"/>
        <v>4.2070000000000003E-2</v>
      </c>
      <c r="I105" s="17">
        <f t="shared" si="19"/>
        <v>0.17430999999999996</v>
      </c>
      <c r="J105" s="17"/>
      <c r="K105" s="17">
        <f t="shared" ref="K105:K115" si="21">SUM(C105:I105)</f>
        <v>1</v>
      </c>
    </row>
    <row r="106" spans="2:11">
      <c r="B106">
        <f t="shared" si="20"/>
        <v>1997</v>
      </c>
      <c r="C106" s="17">
        <f t="shared" si="13"/>
        <v>0.20244000000000001</v>
      </c>
      <c r="D106" s="17">
        <f t="shared" si="14"/>
        <v>0.36466999999999999</v>
      </c>
      <c r="E106" s="17">
        <f t="shared" si="15"/>
        <v>9.3439999999999995E-2</v>
      </c>
      <c r="F106" s="17">
        <f t="shared" si="16"/>
        <v>8.3059999999999995E-2</v>
      </c>
      <c r="G106" s="17">
        <f t="shared" si="17"/>
        <v>5.058E-2</v>
      </c>
      <c r="H106" s="17">
        <f t="shared" si="18"/>
        <v>4.054E-2</v>
      </c>
      <c r="I106" s="17">
        <f t="shared" si="19"/>
        <v>0.16527000000000003</v>
      </c>
      <c r="J106" s="17"/>
      <c r="K106" s="17">
        <f t="shared" si="21"/>
        <v>1</v>
      </c>
    </row>
    <row r="107" spans="2:11">
      <c r="B107">
        <f t="shared" si="20"/>
        <v>1998</v>
      </c>
      <c r="C107" s="17">
        <f t="shared" si="13"/>
        <v>0.19403999999999999</v>
      </c>
      <c r="D107" s="17">
        <f t="shared" si="14"/>
        <v>0.39763999999999999</v>
      </c>
      <c r="E107" s="17">
        <f t="shared" si="15"/>
        <v>7.8939999999999996E-2</v>
      </c>
      <c r="F107" s="17">
        <f t="shared" si="16"/>
        <v>8.4739999999999996E-2</v>
      </c>
      <c r="G107" s="17">
        <f t="shared" si="17"/>
        <v>4.2180000000000002E-2</v>
      </c>
      <c r="H107" s="17">
        <f t="shared" si="18"/>
        <v>4.054E-2</v>
      </c>
      <c r="I107" s="17">
        <f t="shared" si="19"/>
        <v>0.16191999999999995</v>
      </c>
      <c r="J107" s="17"/>
      <c r="K107" s="17">
        <f t="shared" si="21"/>
        <v>1</v>
      </c>
    </row>
    <row r="108" spans="2:11">
      <c r="B108">
        <f t="shared" si="20"/>
        <v>1999</v>
      </c>
      <c r="C108" s="17">
        <f t="shared" si="13"/>
        <v>0.18565000000000001</v>
      </c>
      <c r="D108" s="17">
        <f t="shared" si="14"/>
        <v>0.40722000000000003</v>
      </c>
      <c r="E108" s="17">
        <f t="shared" si="15"/>
        <v>7.8409999999999994E-2</v>
      </c>
      <c r="F108" s="17">
        <f t="shared" si="16"/>
        <v>7.7710000000000001E-2</v>
      </c>
      <c r="G108" s="17">
        <f t="shared" si="17"/>
        <v>5.1909999999999998E-2</v>
      </c>
      <c r="H108" s="17">
        <f t="shared" si="18"/>
        <v>4.054E-2</v>
      </c>
      <c r="I108" s="17">
        <f t="shared" si="19"/>
        <v>0.15856000000000003</v>
      </c>
      <c r="J108" s="17"/>
      <c r="K108" s="17">
        <f t="shared" si="21"/>
        <v>1</v>
      </c>
    </row>
    <row r="109" spans="2:11">
      <c r="B109">
        <f t="shared" si="20"/>
        <v>2000</v>
      </c>
      <c r="C109" s="17">
        <f t="shared" si="13"/>
        <v>0.17471999999999999</v>
      </c>
      <c r="D109" s="17">
        <f t="shared" si="14"/>
        <v>0.41619</v>
      </c>
      <c r="E109" s="17">
        <f t="shared" si="15"/>
        <v>7.1559999999999999E-2</v>
      </c>
      <c r="F109" s="17">
        <f t="shared" si="16"/>
        <v>7.0540000000000005E-2</v>
      </c>
      <c r="G109" s="17">
        <f t="shared" si="17"/>
        <v>4.9439999999999998E-2</v>
      </c>
      <c r="H109" s="17">
        <f t="shared" si="18"/>
        <v>3.4090000000000002E-2</v>
      </c>
      <c r="I109" s="17">
        <f t="shared" si="19"/>
        <v>0.18345999999999996</v>
      </c>
      <c r="J109" s="17"/>
      <c r="K109" s="17">
        <f t="shared" si="21"/>
        <v>1</v>
      </c>
    </row>
    <row r="110" spans="2:11">
      <c r="B110">
        <f t="shared" si="20"/>
        <v>2001</v>
      </c>
      <c r="C110" s="17">
        <f t="shared" si="13"/>
        <v>0.15905</v>
      </c>
      <c r="D110" s="17">
        <f t="shared" si="14"/>
        <v>0.41052</v>
      </c>
      <c r="E110" s="17">
        <f t="shared" si="15"/>
        <v>6.0830000000000002E-2</v>
      </c>
      <c r="F110" s="17">
        <f t="shared" si="16"/>
        <v>7.3219999999999993E-2</v>
      </c>
      <c r="G110" s="17">
        <f t="shared" si="17"/>
        <v>5.2389999999999999E-2</v>
      </c>
      <c r="H110" s="17">
        <f t="shared" si="18"/>
        <v>2.528E-2</v>
      </c>
      <c r="I110" s="17">
        <f t="shared" si="19"/>
        <v>0.21870999999999996</v>
      </c>
      <c r="J110" s="17"/>
      <c r="K110" s="17">
        <f t="shared" si="21"/>
        <v>1</v>
      </c>
    </row>
    <row r="111" spans="2:11">
      <c r="B111">
        <f t="shared" si="20"/>
        <v>2002</v>
      </c>
      <c r="C111" s="17">
        <f t="shared" si="13"/>
        <v>0.14471999999999999</v>
      </c>
      <c r="D111" s="17">
        <f t="shared" si="14"/>
        <v>0.41599999999999998</v>
      </c>
      <c r="E111" s="17">
        <f t="shared" si="15"/>
        <v>4.0579999999999998E-2</v>
      </c>
      <c r="F111" s="17">
        <f t="shared" si="16"/>
        <v>8.0130000000000007E-2</v>
      </c>
      <c r="G111" s="17">
        <f t="shared" si="17"/>
        <v>4.8140000000000002E-2</v>
      </c>
      <c r="H111" s="17">
        <f t="shared" si="18"/>
        <v>3.5619999999999999E-2</v>
      </c>
      <c r="I111" s="17">
        <f t="shared" si="19"/>
        <v>0.23480999999999996</v>
      </c>
      <c r="J111" s="17"/>
      <c r="K111" s="17">
        <f t="shared" si="21"/>
        <v>0.99999999999999989</v>
      </c>
    </row>
    <row r="112" spans="2:11">
      <c r="B112">
        <f t="shared" si="20"/>
        <v>2003</v>
      </c>
      <c r="C112" s="17">
        <f t="shared" si="13"/>
        <v>0.15647</v>
      </c>
      <c r="D112" s="17">
        <f t="shared" si="14"/>
        <v>0.43010999999999999</v>
      </c>
      <c r="E112" s="17">
        <f t="shared" si="15"/>
        <v>5.9769999999999997E-2</v>
      </c>
      <c r="F112" s="17">
        <f t="shared" si="16"/>
        <v>4.2709999999999998E-2</v>
      </c>
      <c r="G112" s="17">
        <f t="shared" si="17"/>
        <v>0.10988000000000001</v>
      </c>
      <c r="H112" s="17">
        <f t="shared" si="18"/>
        <v>1.968E-2</v>
      </c>
      <c r="I112" s="17">
        <f t="shared" si="19"/>
        <v>0.18137999999999999</v>
      </c>
      <c r="J112" s="17"/>
      <c r="K112" s="17">
        <f t="shared" si="21"/>
        <v>1</v>
      </c>
    </row>
    <row r="113" spans="2:11">
      <c r="B113">
        <f t="shared" si="20"/>
        <v>2004</v>
      </c>
      <c r="C113" s="17">
        <f t="shared" si="13"/>
        <v>0.16355</v>
      </c>
      <c r="D113" s="17">
        <f t="shared" si="14"/>
        <v>0.43070000000000003</v>
      </c>
      <c r="E113" s="17">
        <f t="shared" si="15"/>
        <v>9.715E-2</v>
      </c>
      <c r="F113" s="17">
        <f t="shared" si="16"/>
        <v>7.6990000000000003E-2</v>
      </c>
      <c r="G113" s="17">
        <f t="shared" si="17"/>
        <v>6.003E-2</v>
      </c>
      <c r="H113" s="17">
        <f t="shared" si="18"/>
        <v>3.5979999999999998E-2</v>
      </c>
      <c r="I113" s="17">
        <f t="shared" si="19"/>
        <v>0.13560000000000005</v>
      </c>
      <c r="J113" s="17"/>
      <c r="K113" s="17">
        <f t="shared" si="21"/>
        <v>1</v>
      </c>
    </row>
    <row r="114" spans="2:11">
      <c r="B114">
        <f t="shared" si="20"/>
        <v>2005</v>
      </c>
      <c r="C114" s="17">
        <f t="shared" si="13"/>
        <v>0.15123</v>
      </c>
      <c r="D114" s="17">
        <f t="shared" si="14"/>
        <v>0.43362000000000001</v>
      </c>
      <c r="E114" s="17">
        <f t="shared" si="15"/>
        <v>0.10904999999999999</v>
      </c>
      <c r="F114" s="17">
        <f t="shared" si="16"/>
        <v>8.7790000000000007E-2</v>
      </c>
      <c r="G114" s="17">
        <f t="shared" si="17"/>
        <v>4.5039999999999997E-2</v>
      </c>
      <c r="H114" s="17">
        <f t="shared" si="18"/>
        <v>4.5510000000000002E-2</v>
      </c>
      <c r="I114" s="17">
        <f t="shared" si="19"/>
        <v>0.12775999999999998</v>
      </c>
      <c r="J114" s="17"/>
      <c r="K114" s="17">
        <f t="shared" si="21"/>
        <v>1</v>
      </c>
    </row>
    <row r="115" spans="2:11">
      <c r="B115" s="38">
        <f t="shared" si="20"/>
        <v>2006</v>
      </c>
      <c r="C115" s="41">
        <f t="shared" si="13"/>
        <v>0.15828</v>
      </c>
      <c r="D115" s="41">
        <f t="shared" si="14"/>
        <v>0.42984</v>
      </c>
      <c r="E115" s="41">
        <f t="shared" si="15"/>
        <v>0.10811</v>
      </c>
      <c r="F115" s="41">
        <f t="shared" si="16"/>
        <v>8.2780000000000006E-2</v>
      </c>
      <c r="G115" s="41">
        <f t="shared" si="17"/>
        <v>4.6730000000000001E-2</v>
      </c>
      <c r="H115" s="41">
        <f t="shared" si="18"/>
        <v>5.518E-2</v>
      </c>
      <c r="I115" s="41">
        <f t="shared" si="19"/>
        <v>0.11907999999999996</v>
      </c>
      <c r="J115" s="41"/>
      <c r="K115" s="41">
        <f t="shared" si="21"/>
        <v>1</v>
      </c>
    </row>
  </sheetData>
  <mergeCells count="1">
    <mergeCell ref="C61:I61"/>
  </mergeCells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F5EAF-73C6-4600-9DF5-8B913DFE1E5A}">
  <dimension ref="A1:U127"/>
  <sheetViews>
    <sheetView topLeftCell="B65" zoomScale="70" zoomScaleNormal="70" workbookViewId="0">
      <selection activeCell="C66" sqref="C66:I66"/>
    </sheetView>
  </sheetViews>
  <sheetFormatPr baseColWidth="10" defaultRowHeight="15.6"/>
  <cols>
    <col min="3" max="3" width="11.19921875" style="32"/>
    <col min="6" max="6" width="11.19921875" style="32"/>
    <col min="9" max="9" width="11.19921875" style="28"/>
    <col min="12" max="12" width="11.19921875" style="28"/>
    <col min="15" max="15" width="11.19921875" style="28"/>
    <col min="18" max="18" width="11.19921875" style="28"/>
  </cols>
  <sheetData>
    <row r="1" spans="1:21">
      <c r="A1" s="1" t="s">
        <v>17</v>
      </c>
      <c r="R1" s="27"/>
    </row>
    <row r="2" spans="1:21">
      <c r="B2" s="5" t="s">
        <v>2</v>
      </c>
      <c r="E2" s="6" t="s">
        <v>3</v>
      </c>
      <c r="H2" s="7" t="s">
        <v>4</v>
      </c>
      <c r="I2" s="27"/>
      <c r="K2" s="8" t="s">
        <v>5</v>
      </c>
      <c r="N2" s="9" t="s">
        <v>6</v>
      </c>
      <c r="O2" s="27"/>
      <c r="Q2" s="10" t="s">
        <v>7</v>
      </c>
    </row>
    <row r="3" spans="1:21">
      <c r="A3" s="11"/>
      <c r="B3" s="11" t="s">
        <v>1</v>
      </c>
      <c r="C3" s="33" t="s">
        <v>8</v>
      </c>
      <c r="D3" s="11"/>
      <c r="E3" s="11" t="s">
        <v>1</v>
      </c>
      <c r="F3" s="33" t="s">
        <v>8</v>
      </c>
      <c r="G3" s="11"/>
      <c r="H3" s="11" t="s">
        <v>1</v>
      </c>
      <c r="I3" s="31" t="s">
        <v>8</v>
      </c>
      <c r="J3" s="11"/>
      <c r="K3" s="11" t="s">
        <v>1</v>
      </c>
      <c r="L3" s="31" t="s">
        <v>8</v>
      </c>
      <c r="M3" s="11"/>
      <c r="N3" s="11" t="s">
        <v>1</v>
      </c>
      <c r="O3" s="31" t="s">
        <v>8</v>
      </c>
      <c r="P3" s="11"/>
      <c r="Q3" s="11" t="s">
        <v>1</v>
      </c>
      <c r="R3" s="31" t="s">
        <v>8</v>
      </c>
      <c r="S3" s="11"/>
    </row>
    <row r="4" spans="1:21">
      <c r="B4">
        <v>1950</v>
      </c>
      <c r="C4" s="45">
        <f t="shared" ref="C4:C12" si="0">C5</f>
        <v>91.134</v>
      </c>
      <c r="D4" s="13"/>
      <c r="E4" s="29">
        <v>1950</v>
      </c>
      <c r="F4" s="32">
        <v>38.372</v>
      </c>
      <c r="G4" s="13"/>
      <c r="H4" s="29">
        <v>1950</v>
      </c>
      <c r="I4" s="45">
        <f t="shared" ref="I4:I58" si="1">L4</f>
        <v>18.709</v>
      </c>
      <c r="J4" s="13"/>
      <c r="K4" s="29">
        <v>1950</v>
      </c>
      <c r="L4" s="28">
        <v>18.709</v>
      </c>
      <c r="M4" s="13"/>
      <c r="N4" s="29">
        <v>1950</v>
      </c>
      <c r="O4" s="28">
        <v>8.3829999999999991</v>
      </c>
      <c r="P4" s="13"/>
      <c r="Q4" s="29">
        <v>1950</v>
      </c>
      <c r="R4" s="45">
        <f t="shared" ref="R4:R23" si="2">R5</f>
        <v>2.7690000000000001</v>
      </c>
      <c r="S4" s="13"/>
      <c r="T4" s="13"/>
      <c r="U4" s="13"/>
    </row>
    <row r="5" spans="1:21">
      <c r="B5">
        <v>1951</v>
      </c>
      <c r="C5" s="45">
        <f t="shared" si="0"/>
        <v>91.134</v>
      </c>
      <c r="D5" s="13"/>
      <c r="E5" s="29">
        <v>1951</v>
      </c>
      <c r="F5" s="32">
        <v>40.834000000000003</v>
      </c>
      <c r="G5" s="13"/>
      <c r="H5" s="29">
        <v>1951</v>
      </c>
      <c r="I5" s="45">
        <f t="shared" si="1"/>
        <v>19.356999999999999</v>
      </c>
      <c r="J5" s="13"/>
      <c r="K5" s="29">
        <v>1951</v>
      </c>
      <c r="L5" s="28">
        <v>19.356999999999999</v>
      </c>
      <c r="M5" s="13"/>
      <c r="N5" s="29">
        <v>1951</v>
      </c>
      <c r="O5" s="28">
        <v>9.0050000000000008</v>
      </c>
      <c r="P5" s="13"/>
      <c r="Q5" s="29">
        <v>1951</v>
      </c>
      <c r="R5" s="45">
        <f t="shared" si="2"/>
        <v>2.7690000000000001</v>
      </c>
      <c r="S5" s="13"/>
      <c r="T5" s="13"/>
      <c r="U5" s="13"/>
    </row>
    <row r="6" spans="1:21">
      <c r="B6">
        <v>1952</v>
      </c>
      <c r="C6" s="45">
        <f t="shared" si="0"/>
        <v>91.134</v>
      </c>
      <c r="D6" s="13"/>
      <c r="E6" s="29">
        <v>1952</v>
      </c>
      <c r="F6" s="32">
        <v>43.573999999999998</v>
      </c>
      <c r="G6" s="13"/>
      <c r="H6" s="29">
        <v>1952</v>
      </c>
      <c r="I6" s="45">
        <f t="shared" si="1"/>
        <v>20.033999999999999</v>
      </c>
      <c r="J6" s="13"/>
      <c r="K6" s="29">
        <v>1952</v>
      </c>
      <c r="L6" s="28">
        <v>20.033999999999999</v>
      </c>
      <c r="M6" s="13"/>
      <c r="N6" s="29">
        <v>1952</v>
      </c>
      <c r="O6" s="28">
        <v>9.6549999999999994</v>
      </c>
      <c r="P6" s="13"/>
      <c r="Q6" s="29">
        <v>1952</v>
      </c>
      <c r="R6" s="45">
        <f t="shared" si="2"/>
        <v>2.7690000000000001</v>
      </c>
      <c r="S6" s="13"/>
      <c r="T6" s="13"/>
      <c r="U6" s="13"/>
    </row>
    <row r="7" spans="1:21">
      <c r="B7">
        <v>1953</v>
      </c>
      <c r="C7" s="45">
        <f t="shared" si="0"/>
        <v>91.134</v>
      </c>
      <c r="D7" s="13"/>
      <c r="E7" s="29">
        <v>1953</v>
      </c>
      <c r="F7" s="32">
        <v>46.314</v>
      </c>
      <c r="G7" s="13"/>
      <c r="H7" s="29">
        <v>1953</v>
      </c>
      <c r="I7" s="45">
        <f t="shared" si="1"/>
        <v>20.710999999999999</v>
      </c>
      <c r="J7" s="13"/>
      <c r="K7" s="29">
        <v>1953</v>
      </c>
      <c r="L7" s="28">
        <v>20.710999999999999</v>
      </c>
      <c r="M7" s="13"/>
      <c r="N7" s="29">
        <v>1953</v>
      </c>
      <c r="O7" s="28">
        <v>10.305</v>
      </c>
      <c r="P7" s="13"/>
      <c r="Q7" s="29">
        <v>1953</v>
      </c>
      <c r="R7" s="45">
        <f t="shared" si="2"/>
        <v>2.7690000000000001</v>
      </c>
      <c r="S7" s="13"/>
      <c r="T7" s="13"/>
      <c r="U7" s="13"/>
    </row>
    <row r="8" spans="1:21">
      <c r="B8">
        <v>1954</v>
      </c>
      <c r="C8" s="45">
        <f t="shared" si="0"/>
        <v>91.134</v>
      </c>
      <c r="D8" s="13"/>
      <c r="E8" s="29">
        <v>1954</v>
      </c>
      <c r="F8" s="32">
        <v>49.054000000000002</v>
      </c>
      <c r="G8" s="13"/>
      <c r="H8" s="29">
        <v>1954</v>
      </c>
      <c r="I8" s="45">
        <f t="shared" si="1"/>
        <v>21.388999999999999</v>
      </c>
      <c r="J8" s="13"/>
      <c r="K8" s="29">
        <v>1954</v>
      </c>
      <c r="L8" s="28">
        <v>21.388999999999999</v>
      </c>
      <c r="M8" s="13"/>
      <c r="N8" s="29">
        <v>1954</v>
      </c>
      <c r="O8" s="28">
        <v>10.956</v>
      </c>
      <c r="P8" s="13"/>
      <c r="Q8" s="29">
        <v>1954</v>
      </c>
      <c r="R8" s="45">
        <f t="shared" si="2"/>
        <v>2.7690000000000001</v>
      </c>
      <c r="S8" s="13"/>
      <c r="T8" s="13"/>
      <c r="U8" s="13"/>
    </row>
    <row r="9" spans="1:21">
      <c r="B9">
        <v>1955</v>
      </c>
      <c r="C9" s="45">
        <f t="shared" si="0"/>
        <v>91.134</v>
      </c>
      <c r="D9" s="13"/>
      <c r="E9" s="29">
        <v>1955</v>
      </c>
      <c r="F9" s="32">
        <v>51.792999999999999</v>
      </c>
      <c r="G9" s="13"/>
      <c r="H9" s="29">
        <v>1955</v>
      </c>
      <c r="I9" s="45">
        <f t="shared" si="1"/>
        <v>22.065999999999999</v>
      </c>
      <c r="J9" s="13"/>
      <c r="K9" s="29">
        <v>1955</v>
      </c>
      <c r="L9" s="28">
        <v>22.065999999999999</v>
      </c>
      <c r="M9" s="13"/>
      <c r="N9" s="29">
        <v>1955</v>
      </c>
      <c r="O9" s="28">
        <v>11.606</v>
      </c>
      <c r="P9" s="13"/>
      <c r="Q9" s="29">
        <v>1955</v>
      </c>
      <c r="R9" s="45">
        <f t="shared" si="2"/>
        <v>2.7690000000000001</v>
      </c>
      <c r="S9" s="13"/>
      <c r="T9" s="13"/>
      <c r="U9" s="13"/>
    </row>
    <row r="10" spans="1:21">
      <c r="B10">
        <v>1956</v>
      </c>
      <c r="C10" s="45">
        <f t="shared" si="0"/>
        <v>91.134</v>
      </c>
      <c r="D10" s="13"/>
      <c r="E10" s="29">
        <v>1956</v>
      </c>
      <c r="F10" s="32">
        <v>54.533000000000001</v>
      </c>
      <c r="G10" s="13"/>
      <c r="H10" s="29">
        <v>1956</v>
      </c>
      <c r="I10" s="45">
        <f t="shared" si="1"/>
        <v>22.742999999999999</v>
      </c>
      <c r="J10" s="13"/>
      <c r="K10" s="29">
        <v>1956</v>
      </c>
      <c r="L10" s="28">
        <v>22.742999999999999</v>
      </c>
      <c r="M10" s="13"/>
      <c r="N10" s="29">
        <v>1956</v>
      </c>
      <c r="O10" s="28">
        <v>12.256</v>
      </c>
      <c r="P10" s="13"/>
      <c r="Q10" s="29">
        <v>1956</v>
      </c>
      <c r="R10" s="45">
        <f t="shared" si="2"/>
        <v>2.7690000000000001</v>
      </c>
      <c r="S10" s="13"/>
      <c r="T10" s="13"/>
      <c r="U10" s="13"/>
    </row>
    <row r="11" spans="1:21">
      <c r="B11">
        <v>1957</v>
      </c>
      <c r="C11" s="45">
        <f t="shared" si="0"/>
        <v>91.134</v>
      </c>
      <c r="D11" s="13"/>
      <c r="E11" s="29">
        <v>1957</v>
      </c>
      <c r="F11" s="32">
        <v>57.273000000000003</v>
      </c>
      <c r="G11" s="13"/>
      <c r="H11" s="29">
        <v>1957</v>
      </c>
      <c r="I11" s="45">
        <f t="shared" si="1"/>
        <v>23.42</v>
      </c>
      <c r="J11" s="13"/>
      <c r="K11" s="29">
        <v>1957</v>
      </c>
      <c r="L11" s="28">
        <v>23.42</v>
      </c>
      <c r="M11" s="13"/>
      <c r="N11" s="29">
        <v>1957</v>
      </c>
      <c r="O11" s="28">
        <v>12.906000000000001</v>
      </c>
      <c r="P11" s="13"/>
      <c r="Q11" s="29">
        <v>1957</v>
      </c>
      <c r="R11" s="45">
        <f t="shared" si="2"/>
        <v>2.7690000000000001</v>
      </c>
      <c r="S11" s="13"/>
      <c r="T11" s="13"/>
      <c r="U11" s="13"/>
    </row>
    <row r="12" spans="1:21">
      <c r="B12">
        <v>1958</v>
      </c>
      <c r="C12" s="45">
        <f t="shared" si="0"/>
        <v>91.134</v>
      </c>
      <c r="D12" s="13"/>
      <c r="E12" s="29">
        <v>1958</v>
      </c>
      <c r="F12" s="32">
        <v>60.012999999999998</v>
      </c>
      <c r="G12" s="13"/>
      <c r="H12" s="29">
        <v>1958</v>
      </c>
      <c r="I12" s="45">
        <f t="shared" si="1"/>
        <v>24.097000000000001</v>
      </c>
      <c r="J12" s="13"/>
      <c r="K12" s="29">
        <v>1958</v>
      </c>
      <c r="L12" s="28">
        <v>24.097000000000001</v>
      </c>
      <c r="M12" s="13"/>
      <c r="N12" s="29">
        <v>1958</v>
      </c>
      <c r="O12" s="28">
        <v>13.555999999999999</v>
      </c>
      <c r="P12" s="13"/>
      <c r="Q12" s="29">
        <v>1958</v>
      </c>
      <c r="R12" s="45">
        <f t="shared" si="2"/>
        <v>2.7690000000000001</v>
      </c>
      <c r="S12" s="13"/>
      <c r="T12" s="13"/>
      <c r="U12" s="13"/>
    </row>
    <row r="13" spans="1:21">
      <c r="B13">
        <v>1959</v>
      </c>
      <c r="C13" s="45">
        <f>C14</f>
        <v>91.134</v>
      </c>
      <c r="D13" s="13"/>
      <c r="E13" s="29">
        <v>1959</v>
      </c>
      <c r="F13" s="32">
        <v>62.752000000000002</v>
      </c>
      <c r="G13" s="13"/>
      <c r="H13" s="29">
        <v>1959</v>
      </c>
      <c r="I13" s="45">
        <f t="shared" si="1"/>
        <v>24.774999999999999</v>
      </c>
      <c r="J13" s="13"/>
      <c r="K13" s="29">
        <v>1959</v>
      </c>
      <c r="L13" s="28">
        <v>24.774999999999999</v>
      </c>
      <c r="M13" s="13"/>
      <c r="N13" s="29">
        <v>1959</v>
      </c>
      <c r="O13" s="28">
        <v>14.206</v>
      </c>
      <c r="P13" s="13"/>
      <c r="Q13" s="29">
        <v>1959</v>
      </c>
      <c r="R13" s="45">
        <f t="shared" si="2"/>
        <v>2.7690000000000001</v>
      </c>
      <c r="S13" s="13"/>
      <c r="T13" s="13"/>
      <c r="U13" s="13"/>
    </row>
    <row r="14" spans="1:21">
      <c r="B14">
        <v>1960</v>
      </c>
      <c r="C14" s="32">
        <v>91.134</v>
      </c>
      <c r="D14" s="13"/>
      <c r="E14" s="29">
        <v>1960</v>
      </c>
      <c r="F14" s="32">
        <v>65.492000000000004</v>
      </c>
      <c r="G14" s="13"/>
      <c r="H14" s="29">
        <v>1960</v>
      </c>
      <c r="I14" s="45">
        <f t="shared" si="1"/>
        <v>25.257000000000001</v>
      </c>
      <c r="J14" s="13"/>
      <c r="K14" s="29">
        <v>1960</v>
      </c>
      <c r="L14" s="28">
        <v>25.257000000000001</v>
      </c>
      <c r="M14" s="13"/>
      <c r="N14" s="29">
        <v>1960</v>
      </c>
      <c r="O14" s="28">
        <v>14.856</v>
      </c>
      <c r="P14" s="13"/>
      <c r="Q14" s="29">
        <v>1960</v>
      </c>
      <c r="R14" s="45">
        <f t="shared" si="2"/>
        <v>2.7690000000000001</v>
      </c>
      <c r="S14" s="13"/>
      <c r="T14" s="13"/>
      <c r="U14" s="13"/>
    </row>
    <row r="15" spans="1:21">
      <c r="B15">
        <v>1961</v>
      </c>
      <c r="C15" s="32">
        <v>91.506</v>
      </c>
      <c r="D15" s="13"/>
      <c r="E15" s="29">
        <v>1961</v>
      </c>
      <c r="F15" s="32">
        <v>66.266000000000005</v>
      </c>
      <c r="G15" s="13"/>
      <c r="H15" s="29">
        <v>1961</v>
      </c>
      <c r="I15" s="45">
        <f t="shared" si="1"/>
        <v>24.606000000000002</v>
      </c>
      <c r="J15" s="13"/>
      <c r="K15" s="29">
        <v>1961</v>
      </c>
      <c r="L15" s="28">
        <v>24.606000000000002</v>
      </c>
      <c r="M15" s="13"/>
      <c r="N15" s="29">
        <v>1961</v>
      </c>
      <c r="O15" s="28">
        <v>14.648999999999999</v>
      </c>
      <c r="P15" s="13"/>
      <c r="Q15" s="29">
        <v>1961</v>
      </c>
      <c r="R15" s="45">
        <f t="shared" si="2"/>
        <v>2.7690000000000001</v>
      </c>
      <c r="S15" s="13"/>
      <c r="T15" s="13"/>
      <c r="U15" s="13"/>
    </row>
    <row r="16" spans="1:21">
      <c r="B16">
        <v>1962</v>
      </c>
      <c r="C16" s="32">
        <v>91.876999999999995</v>
      </c>
      <c r="D16" s="13"/>
      <c r="E16" s="29">
        <v>1962</v>
      </c>
      <c r="F16" s="32">
        <v>66.358999999999995</v>
      </c>
      <c r="G16" s="13"/>
      <c r="H16" s="29">
        <v>1962</v>
      </c>
      <c r="I16" s="45">
        <f t="shared" si="1"/>
        <v>23.956</v>
      </c>
      <c r="J16" s="13"/>
      <c r="K16" s="29">
        <v>1962</v>
      </c>
      <c r="L16" s="28">
        <v>23.956</v>
      </c>
      <c r="M16" s="13"/>
      <c r="N16" s="29">
        <v>1962</v>
      </c>
      <c r="O16" s="28">
        <v>14.144</v>
      </c>
      <c r="P16" s="13"/>
      <c r="Q16" s="29">
        <v>1962</v>
      </c>
      <c r="R16" s="45">
        <f t="shared" si="2"/>
        <v>2.7690000000000001</v>
      </c>
      <c r="S16" s="13"/>
      <c r="T16" s="13"/>
      <c r="U16" s="13"/>
    </row>
    <row r="17" spans="2:21">
      <c r="B17">
        <v>1963</v>
      </c>
      <c r="C17" s="32">
        <v>92.248999999999995</v>
      </c>
      <c r="D17" s="13"/>
      <c r="E17" s="29">
        <v>1963</v>
      </c>
      <c r="F17" s="32">
        <v>66.451999999999998</v>
      </c>
      <c r="G17" s="13"/>
      <c r="H17" s="29">
        <v>1963</v>
      </c>
      <c r="I17" s="45">
        <f t="shared" si="1"/>
        <v>23.306000000000001</v>
      </c>
      <c r="J17" s="13"/>
      <c r="K17" s="29">
        <v>1963</v>
      </c>
      <c r="L17" s="28">
        <v>23.306000000000001</v>
      </c>
      <c r="M17" s="13"/>
      <c r="N17" s="29">
        <v>1963</v>
      </c>
      <c r="O17" s="28">
        <v>13.638999999999999</v>
      </c>
      <c r="P17" s="13"/>
      <c r="Q17" s="29">
        <v>1963</v>
      </c>
      <c r="R17" s="45">
        <f t="shared" si="2"/>
        <v>2.7690000000000001</v>
      </c>
      <c r="S17" s="13"/>
      <c r="T17" s="13"/>
      <c r="U17" s="13"/>
    </row>
    <row r="18" spans="2:21">
      <c r="B18">
        <v>1964</v>
      </c>
      <c r="C18" s="32">
        <v>92.62</v>
      </c>
      <c r="D18" s="13"/>
      <c r="E18" s="29">
        <v>1964</v>
      </c>
      <c r="F18" s="32">
        <v>66.545000000000002</v>
      </c>
      <c r="G18" s="13"/>
      <c r="H18" s="29">
        <v>1964</v>
      </c>
      <c r="I18" s="45">
        <f t="shared" si="1"/>
        <v>22.655999999999999</v>
      </c>
      <c r="J18" s="13"/>
      <c r="K18" s="29">
        <v>1964</v>
      </c>
      <c r="L18" s="28">
        <v>22.655999999999999</v>
      </c>
      <c r="M18" s="13"/>
      <c r="N18" s="29">
        <v>1964</v>
      </c>
      <c r="O18" s="28">
        <v>13.134</v>
      </c>
      <c r="P18" s="13"/>
      <c r="Q18" s="29">
        <v>1964</v>
      </c>
      <c r="R18" s="45">
        <f t="shared" si="2"/>
        <v>2.7690000000000001</v>
      </c>
      <c r="S18" s="13"/>
      <c r="T18" s="13"/>
      <c r="U18" s="13"/>
    </row>
    <row r="19" spans="2:21">
      <c r="B19">
        <v>1965</v>
      </c>
      <c r="C19" s="32">
        <v>92.992000000000004</v>
      </c>
      <c r="D19" s="13"/>
      <c r="E19" s="29">
        <v>1965</v>
      </c>
      <c r="F19" s="32">
        <v>66.638000000000005</v>
      </c>
      <c r="G19" s="13"/>
      <c r="H19" s="29">
        <v>1965</v>
      </c>
      <c r="I19" s="45">
        <f t="shared" si="1"/>
        <v>22.006</v>
      </c>
      <c r="J19" s="13"/>
      <c r="K19" s="29">
        <v>1965</v>
      </c>
      <c r="L19" s="28">
        <v>22.006</v>
      </c>
      <c r="M19" s="13"/>
      <c r="N19" s="29">
        <v>1965</v>
      </c>
      <c r="O19" s="28">
        <v>12.63</v>
      </c>
      <c r="P19" s="13"/>
      <c r="Q19" s="29">
        <v>1965</v>
      </c>
      <c r="R19" s="45">
        <f t="shared" si="2"/>
        <v>2.7690000000000001</v>
      </c>
      <c r="S19" s="13"/>
      <c r="T19" s="13"/>
      <c r="U19" s="13"/>
    </row>
    <row r="20" spans="2:21">
      <c r="B20">
        <v>1966</v>
      </c>
      <c r="C20" s="32">
        <v>93.363</v>
      </c>
      <c r="D20" s="13"/>
      <c r="E20" s="29">
        <v>1966</v>
      </c>
      <c r="F20" s="32">
        <v>66.730999999999995</v>
      </c>
      <c r="G20" s="13"/>
      <c r="H20" s="29">
        <v>1966</v>
      </c>
      <c r="I20" s="45">
        <f t="shared" si="1"/>
        <v>21.356000000000002</v>
      </c>
      <c r="J20" s="13"/>
      <c r="K20" s="29">
        <v>1966</v>
      </c>
      <c r="L20" s="28">
        <v>21.356000000000002</v>
      </c>
      <c r="M20" s="13"/>
      <c r="N20" s="29">
        <v>1966</v>
      </c>
      <c r="O20" s="28">
        <v>12.125</v>
      </c>
      <c r="P20" s="13"/>
      <c r="Q20" s="29">
        <v>1966</v>
      </c>
      <c r="R20" s="45">
        <f t="shared" si="2"/>
        <v>2.7690000000000001</v>
      </c>
      <c r="S20" s="13"/>
      <c r="T20" s="13"/>
      <c r="U20" s="13"/>
    </row>
    <row r="21" spans="2:21">
      <c r="B21">
        <v>1967</v>
      </c>
      <c r="C21" s="32">
        <v>93.734999999999999</v>
      </c>
      <c r="D21" s="13"/>
      <c r="E21" s="29">
        <v>1967</v>
      </c>
      <c r="F21" s="32">
        <v>66.822999999999993</v>
      </c>
      <c r="G21" s="13"/>
      <c r="H21" s="29">
        <v>1967</v>
      </c>
      <c r="I21" s="45">
        <f t="shared" si="1"/>
        <v>20.706</v>
      </c>
      <c r="J21" s="13"/>
      <c r="K21" s="29">
        <v>1967</v>
      </c>
      <c r="L21" s="28">
        <v>20.706</v>
      </c>
      <c r="M21" s="13"/>
      <c r="N21" s="29">
        <v>1967</v>
      </c>
      <c r="O21" s="28">
        <v>11.62</v>
      </c>
      <c r="P21" s="13"/>
      <c r="Q21" s="29">
        <v>1967</v>
      </c>
      <c r="R21" s="45">
        <f t="shared" si="2"/>
        <v>2.7690000000000001</v>
      </c>
      <c r="S21" s="13"/>
      <c r="T21" s="13"/>
      <c r="U21" s="13"/>
    </row>
    <row r="22" spans="2:21">
      <c r="B22">
        <v>1968</v>
      </c>
      <c r="C22" s="32">
        <v>94.105999999999995</v>
      </c>
      <c r="D22" s="13"/>
      <c r="E22" s="29">
        <v>1968</v>
      </c>
      <c r="F22" s="32">
        <v>66.915999999999997</v>
      </c>
      <c r="G22" s="13"/>
      <c r="H22" s="29">
        <v>1968</v>
      </c>
      <c r="I22" s="45">
        <f t="shared" si="1"/>
        <v>20.056000000000001</v>
      </c>
      <c r="J22" s="13"/>
      <c r="K22" s="29">
        <v>1968</v>
      </c>
      <c r="L22" s="28">
        <v>20.056000000000001</v>
      </c>
      <c r="M22" s="13"/>
      <c r="N22" s="29">
        <v>1968</v>
      </c>
      <c r="O22" s="28">
        <v>11.115</v>
      </c>
      <c r="P22" s="13"/>
      <c r="Q22" s="29">
        <v>1968</v>
      </c>
      <c r="R22" s="45">
        <f t="shared" si="2"/>
        <v>2.7690000000000001</v>
      </c>
      <c r="S22" s="13"/>
      <c r="T22" s="13"/>
      <c r="U22" s="13"/>
    </row>
    <row r="23" spans="2:21">
      <c r="B23">
        <v>1969</v>
      </c>
      <c r="C23" s="32">
        <v>94.477999999999994</v>
      </c>
      <c r="D23" s="13"/>
      <c r="E23" s="29">
        <v>1969</v>
      </c>
      <c r="F23" s="32">
        <v>67.009</v>
      </c>
      <c r="G23" s="13"/>
      <c r="H23" s="29">
        <v>1969</v>
      </c>
      <c r="I23" s="45">
        <f t="shared" si="1"/>
        <v>19.405999999999999</v>
      </c>
      <c r="J23" s="13"/>
      <c r="K23" s="29">
        <v>1969</v>
      </c>
      <c r="L23" s="28">
        <v>19.405999999999999</v>
      </c>
      <c r="M23" s="13"/>
      <c r="N23" s="29">
        <v>1969</v>
      </c>
      <c r="O23" s="28">
        <v>10.611000000000001</v>
      </c>
      <c r="P23" s="13"/>
      <c r="Q23" s="29">
        <v>1969</v>
      </c>
      <c r="R23" s="45">
        <f t="shared" si="2"/>
        <v>2.7690000000000001</v>
      </c>
      <c r="S23" s="13"/>
      <c r="T23" s="13"/>
      <c r="U23" s="13"/>
    </row>
    <row r="24" spans="2:21">
      <c r="B24">
        <v>1970</v>
      </c>
      <c r="C24" s="32">
        <v>94.835999999999999</v>
      </c>
      <c r="D24" s="13"/>
      <c r="E24" s="29">
        <v>1970</v>
      </c>
      <c r="F24" s="32">
        <v>67.102000000000004</v>
      </c>
      <c r="G24" s="13"/>
      <c r="H24" s="29">
        <v>1970</v>
      </c>
      <c r="I24" s="45">
        <f t="shared" si="1"/>
        <v>18.797999999999998</v>
      </c>
      <c r="J24" s="13"/>
      <c r="K24" s="29">
        <v>1970</v>
      </c>
      <c r="L24" s="28">
        <v>18.797999999999998</v>
      </c>
      <c r="M24" s="13"/>
      <c r="N24" s="29">
        <v>1970</v>
      </c>
      <c r="O24" s="28">
        <v>10.625</v>
      </c>
      <c r="P24" s="13"/>
      <c r="Q24" s="29">
        <v>1970</v>
      </c>
      <c r="R24" s="45">
        <f>R25</f>
        <v>2.7690000000000001</v>
      </c>
      <c r="S24" s="13"/>
      <c r="T24" s="13"/>
      <c r="U24" s="13"/>
    </row>
    <row r="25" spans="2:21">
      <c r="B25">
        <v>1971</v>
      </c>
      <c r="C25" s="32">
        <v>94.835999999999999</v>
      </c>
      <c r="D25" s="13"/>
      <c r="E25" s="29">
        <v>1971</v>
      </c>
      <c r="F25" s="32">
        <v>67.748000000000005</v>
      </c>
      <c r="G25" s="13"/>
      <c r="H25" s="29">
        <v>1971</v>
      </c>
      <c r="I25" s="45">
        <f t="shared" si="1"/>
        <v>19.309000000000001</v>
      </c>
      <c r="J25" s="13"/>
      <c r="K25" s="29">
        <v>1971</v>
      </c>
      <c r="L25" s="28">
        <v>19.309000000000001</v>
      </c>
      <c r="M25" s="13"/>
      <c r="N25" s="29">
        <v>1971</v>
      </c>
      <c r="O25" s="28">
        <v>11.297000000000001</v>
      </c>
      <c r="P25" s="13"/>
      <c r="Q25" s="29">
        <v>1971</v>
      </c>
      <c r="R25" s="28">
        <v>2.7690000000000001</v>
      </c>
      <c r="S25" s="13"/>
      <c r="T25" s="13"/>
      <c r="U25" s="13"/>
    </row>
    <row r="26" spans="2:21">
      <c r="B26">
        <v>1972</v>
      </c>
      <c r="C26" s="32">
        <v>94.835999999999999</v>
      </c>
      <c r="D26" s="13"/>
      <c r="E26" s="29">
        <v>1972</v>
      </c>
      <c r="F26" s="32">
        <v>68.715000000000003</v>
      </c>
      <c r="G26" s="13"/>
      <c r="H26" s="29">
        <v>1972</v>
      </c>
      <c r="I26" s="45">
        <f t="shared" si="1"/>
        <v>19.82</v>
      </c>
      <c r="J26" s="13"/>
      <c r="K26" s="29">
        <v>1972</v>
      </c>
      <c r="L26" s="28">
        <v>19.82</v>
      </c>
      <c r="M26" s="13"/>
      <c r="N26" s="29">
        <v>1972</v>
      </c>
      <c r="O26" s="28">
        <v>11.968999999999999</v>
      </c>
      <c r="P26" s="13"/>
      <c r="Q26" s="29">
        <v>1972</v>
      </c>
      <c r="R26" s="28">
        <v>3.121</v>
      </c>
      <c r="S26" s="13"/>
      <c r="T26" s="13"/>
      <c r="U26" s="13"/>
    </row>
    <row r="27" spans="2:21">
      <c r="B27">
        <v>1973</v>
      </c>
      <c r="C27" s="32">
        <v>94.835999999999999</v>
      </c>
      <c r="D27" s="13"/>
      <c r="E27" s="29">
        <v>1973</v>
      </c>
      <c r="F27" s="32">
        <v>69.683000000000007</v>
      </c>
      <c r="G27" s="13"/>
      <c r="H27" s="29">
        <v>1973</v>
      </c>
      <c r="I27" s="45">
        <f t="shared" si="1"/>
        <v>20.331</v>
      </c>
      <c r="J27" s="13"/>
      <c r="K27" s="29">
        <v>1973</v>
      </c>
      <c r="L27" s="28">
        <v>20.331</v>
      </c>
      <c r="M27" s="13"/>
      <c r="N27" s="29">
        <v>1973</v>
      </c>
      <c r="O27" s="28">
        <v>12.641</v>
      </c>
      <c r="P27" s="13"/>
      <c r="Q27" s="29">
        <v>1973</v>
      </c>
      <c r="R27" s="28">
        <v>3.49</v>
      </c>
      <c r="S27" s="13"/>
      <c r="T27" s="13"/>
      <c r="U27" s="13"/>
    </row>
    <row r="28" spans="2:21">
      <c r="B28">
        <v>1974</v>
      </c>
      <c r="C28" s="32">
        <v>94.835999999999999</v>
      </c>
      <c r="D28" s="13"/>
      <c r="E28" s="29">
        <v>1974</v>
      </c>
      <c r="F28" s="32">
        <v>70.650000000000006</v>
      </c>
      <c r="G28" s="13"/>
      <c r="H28" s="29">
        <v>1974</v>
      </c>
      <c r="I28" s="45">
        <f t="shared" si="1"/>
        <v>20.841000000000001</v>
      </c>
      <c r="J28" s="13"/>
      <c r="K28" s="29">
        <v>1974</v>
      </c>
      <c r="L28" s="28">
        <v>20.841000000000001</v>
      </c>
      <c r="M28" s="13"/>
      <c r="N28" s="29">
        <v>1974</v>
      </c>
      <c r="O28" s="28">
        <v>13.314</v>
      </c>
      <c r="P28" s="13"/>
      <c r="Q28" s="29">
        <v>1974</v>
      </c>
      <c r="R28" s="28">
        <v>3.86</v>
      </c>
      <c r="S28" s="13"/>
      <c r="T28" s="13"/>
      <c r="U28" s="13"/>
    </row>
    <row r="29" spans="2:21">
      <c r="B29">
        <v>1975</v>
      </c>
      <c r="C29" s="32">
        <v>94.835999999999999</v>
      </c>
      <c r="D29" s="13"/>
      <c r="E29" s="29">
        <v>1975</v>
      </c>
      <c r="F29" s="32">
        <v>71.617999999999995</v>
      </c>
      <c r="G29" s="13"/>
      <c r="H29" s="29">
        <v>1975</v>
      </c>
      <c r="I29" s="45">
        <f t="shared" si="1"/>
        <v>21.352</v>
      </c>
      <c r="J29" s="13"/>
      <c r="K29" s="29">
        <v>1975</v>
      </c>
      <c r="L29" s="28">
        <v>21.352</v>
      </c>
      <c r="M29" s="13"/>
      <c r="N29" s="29">
        <v>1975</v>
      </c>
      <c r="O29" s="28">
        <v>13.986000000000001</v>
      </c>
      <c r="P29" s="13"/>
      <c r="Q29" s="29">
        <v>1975</v>
      </c>
      <c r="R29" s="28">
        <v>4.2290000000000001</v>
      </c>
      <c r="S29" s="13"/>
      <c r="T29" s="13"/>
      <c r="U29" s="13"/>
    </row>
    <row r="30" spans="2:21">
      <c r="B30">
        <v>1976</v>
      </c>
      <c r="C30" s="32">
        <v>94.835999999999999</v>
      </c>
      <c r="D30" s="13"/>
      <c r="E30" s="29">
        <v>1976</v>
      </c>
      <c r="F30" s="32">
        <v>72.584999999999994</v>
      </c>
      <c r="G30" s="13"/>
      <c r="H30" s="29">
        <v>1976</v>
      </c>
      <c r="I30" s="45">
        <f t="shared" si="1"/>
        <v>21.863</v>
      </c>
      <c r="J30" s="13"/>
      <c r="K30" s="29">
        <v>1976</v>
      </c>
      <c r="L30" s="28">
        <v>21.863</v>
      </c>
      <c r="M30" s="13"/>
      <c r="N30" s="29">
        <v>1976</v>
      </c>
      <c r="O30" s="28">
        <v>14.657999999999999</v>
      </c>
      <c r="P30" s="13"/>
      <c r="Q30" s="29">
        <v>1976</v>
      </c>
      <c r="R30" s="28">
        <v>4.5990000000000002</v>
      </c>
      <c r="S30" s="13"/>
      <c r="T30" s="13"/>
      <c r="U30" s="13"/>
    </row>
    <row r="31" spans="2:21">
      <c r="B31">
        <v>1977</v>
      </c>
      <c r="C31" s="32">
        <v>94.835999999999999</v>
      </c>
      <c r="D31" s="13"/>
      <c r="E31" s="29">
        <v>1977</v>
      </c>
      <c r="F31" s="32">
        <v>73.552000000000007</v>
      </c>
      <c r="G31" s="13"/>
      <c r="H31" s="29">
        <v>1977</v>
      </c>
      <c r="I31" s="45">
        <f t="shared" si="1"/>
        <v>22.373999999999999</v>
      </c>
      <c r="J31" s="13"/>
      <c r="K31" s="29">
        <v>1977</v>
      </c>
      <c r="L31" s="28">
        <v>22.373999999999999</v>
      </c>
      <c r="M31" s="13"/>
      <c r="N31" s="29">
        <v>1977</v>
      </c>
      <c r="O31" s="28">
        <v>15.33</v>
      </c>
      <c r="P31" s="13"/>
      <c r="Q31" s="29">
        <v>1977</v>
      </c>
      <c r="R31" s="28">
        <v>4.968</v>
      </c>
      <c r="S31" s="13"/>
      <c r="T31" s="13"/>
      <c r="U31" s="13"/>
    </row>
    <row r="32" spans="2:21">
      <c r="B32">
        <v>1978</v>
      </c>
      <c r="C32" s="32">
        <v>94.835999999999999</v>
      </c>
      <c r="D32" s="13"/>
      <c r="E32" s="29">
        <v>1978</v>
      </c>
      <c r="F32" s="32">
        <v>74.52</v>
      </c>
      <c r="G32" s="13"/>
      <c r="H32" s="29">
        <v>1978</v>
      </c>
      <c r="I32" s="45">
        <f t="shared" si="1"/>
        <v>22.885000000000002</v>
      </c>
      <c r="J32" s="13"/>
      <c r="K32" s="29">
        <v>1978</v>
      </c>
      <c r="L32" s="28">
        <v>22.885000000000002</v>
      </c>
      <c r="M32" s="13"/>
      <c r="N32" s="29">
        <v>1978</v>
      </c>
      <c r="O32" s="28">
        <v>16.094999999999999</v>
      </c>
      <c r="P32" s="13"/>
      <c r="Q32" s="29">
        <v>1978</v>
      </c>
      <c r="R32" s="28">
        <v>5.3369999999999997</v>
      </c>
      <c r="S32" s="13"/>
      <c r="T32" s="13"/>
      <c r="U32" s="13"/>
    </row>
    <row r="33" spans="2:21">
      <c r="B33">
        <v>1979</v>
      </c>
      <c r="C33" s="32">
        <v>94.835999999999999</v>
      </c>
      <c r="D33" s="13"/>
      <c r="E33" s="29">
        <v>1979</v>
      </c>
      <c r="F33" s="32">
        <v>75.486999999999995</v>
      </c>
      <c r="G33" s="13"/>
      <c r="H33" s="29">
        <v>1979</v>
      </c>
      <c r="I33" s="45">
        <f t="shared" si="1"/>
        <v>23.395</v>
      </c>
      <c r="J33" s="13"/>
      <c r="K33" s="29">
        <v>1979</v>
      </c>
      <c r="L33" s="28">
        <v>23.395</v>
      </c>
      <c r="M33" s="13"/>
      <c r="N33" s="29">
        <v>1979</v>
      </c>
      <c r="O33" s="28">
        <v>16.888999999999999</v>
      </c>
      <c r="P33" s="13"/>
      <c r="Q33" s="29">
        <v>1979</v>
      </c>
      <c r="R33" s="28">
        <v>5.7069999999999999</v>
      </c>
      <c r="S33" s="13"/>
      <c r="T33" s="13"/>
      <c r="U33" s="13"/>
    </row>
    <row r="34" spans="2:21">
      <c r="B34">
        <v>1980</v>
      </c>
      <c r="C34" s="32">
        <v>94.835999999999999</v>
      </c>
      <c r="D34" s="13"/>
      <c r="E34" s="29">
        <v>1980</v>
      </c>
      <c r="F34" s="32">
        <v>76.454999999999998</v>
      </c>
      <c r="G34" s="13"/>
      <c r="H34" s="29">
        <v>1980</v>
      </c>
      <c r="I34" s="45">
        <f t="shared" si="1"/>
        <v>23.905999999999999</v>
      </c>
      <c r="J34" s="13"/>
      <c r="K34" s="29">
        <v>1980</v>
      </c>
      <c r="L34" s="28">
        <v>23.905999999999999</v>
      </c>
      <c r="M34" s="13"/>
      <c r="N34" s="29">
        <v>1980</v>
      </c>
      <c r="O34" s="28">
        <v>17.683</v>
      </c>
      <c r="P34" s="13"/>
      <c r="Q34" s="29">
        <v>1980</v>
      </c>
      <c r="R34" s="28">
        <v>6.0759999999999996</v>
      </c>
      <c r="S34" s="13"/>
      <c r="T34" s="13"/>
      <c r="U34" s="13"/>
    </row>
    <row r="35" spans="2:21">
      <c r="B35">
        <v>1981</v>
      </c>
      <c r="C35" s="32">
        <v>94.835999999999999</v>
      </c>
      <c r="D35" s="13"/>
      <c r="E35" s="29">
        <v>1981</v>
      </c>
      <c r="F35" s="32">
        <v>75.373000000000005</v>
      </c>
      <c r="G35" s="13"/>
      <c r="H35" s="29">
        <v>1981</v>
      </c>
      <c r="I35" s="45">
        <f t="shared" si="1"/>
        <v>24.84</v>
      </c>
      <c r="J35" s="13"/>
      <c r="K35" s="29">
        <v>1981</v>
      </c>
      <c r="L35" s="28">
        <v>24.84</v>
      </c>
      <c r="M35" s="13"/>
      <c r="N35" s="29">
        <v>1981</v>
      </c>
      <c r="O35" s="28">
        <v>18.477</v>
      </c>
      <c r="P35" s="13"/>
      <c r="Q35" s="29">
        <v>1981</v>
      </c>
      <c r="R35" s="28">
        <v>5.8879999999999999</v>
      </c>
      <c r="S35" s="13"/>
      <c r="T35" s="13"/>
      <c r="U35" s="13"/>
    </row>
    <row r="36" spans="2:21">
      <c r="B36">
        <v>1982</v>
      </c>
      <c r="C36" s="32">
        <v>94.835999999999999</v>
      </c>
      <c r="D36" s="13"/>
      <c r="E36" s="29">
        <v>1982</v>
      </c>
      <c r="F36" s="32">
        <v>74.13</v>
      </c>
      <c r="G36" s="13"/>
      <c r="H36" s="29">
        <v>1982</v>
      </c>
      <c r="I36" s="45">
        <f t="shared" si="1"/>
        <v>25.806999999999999</v>
      </c>
      <c r="J36" s="13"/>
      <c r="K36" s="29">
        <v>1982</v>
      </c>
      <c r="L36" s="28">
        <v>25.806999999999999</v>
      </c>
      <c r="M36" s="13"/>
      <c r="N36" s="29">
        <v>1982</v>
      </c>
      <c r="O36" s="28">
        <v>19.271999999999998</v>
      </c>
      <c r="P36" s="13"/>
      <c r="Q36" s="29">
        <v>1982</v>
      </c>
      <c r="R36" s="28">
        <v>5.6559999999999997</v>
      </c>
      <c r="S36" s="13"/>
      <c r="T36" s="13"/>
      <c r="U36" s="13"/>
    </row>
    <row r="37" spans="2:21">
      <c r="B37">
        <v>1983</v>
      </c>
      <c r="C37" s="32">
        <v>94.835999999999999</v>
      </c>
      <c r="D37" s="13"/>
      <c r="E37" s="29">
        <v>1983</v>
      </c>
      <c r="F37" s="32">
        <v>72.885999999999996</v>
      </c>
      <c r="G37" s="13"/>
      <c r="H37" s="29">
        <v>1983</v>
      </c>
      <c r="I37" s="45">
        <f t="shared" si="1"/>
        <v>26.774999999999999</v>
      </c>
      <c r="J37" s="13"/>
      <c r="K37" s="29">
        <v>1983</v>
      </c>
      <c r="L37" s="28">
        <v>26.774999999999999</v>
      </c>
      <c r="M37" s="13"/>
      <c r="N37" s="29">
        <v>1983</v>
      </c>
      <c r="O37" s="28">
        <v>20.065999999999999</v>
      </c>
      <c r="P37" s="13"/>
      <c r="Q37" s="29">
        <v>1983</v>
      </c>
      <c r="R37" s="28">
        <v>5.4240000000000004</v>
      </c>
      <c r="S37" s="13"/>
      <c r="T37" s="13"/>
      <c r="U37" s="13"/>
    </row>
    <row r="38" spans="2:21">
      <c r="B38">
        <v>1984</v>
      </c>
      <c r="C38" s="32">
        <v>94.835999999999999</v>
      </c>
      <c r="D38" s="13"/>
      <c r="E38" s="29">
        <v>1984</v>
      </c>
      <c r="F38" s="32">
        <v>71.641999999999996</v>
      </c>
      <c r="G38" s="13"/>
      <c r="H38" s="29">
        <v>1984</v>
      </c>
      <c r="I38" s="45">
        <f t="shared" si="1"/>
        <v>27.742000000000001</v>
      </c>
      <c r="J38" s="13"/>
      <c r="K38" s="29">
        <v>1984</v>
      </c>
      <c r="L38" s="28">
        <v>27.742000000000001</v>
      </c>
      <c r="M38" s="13"/>
      <c r="N38" s="29">
        <v>1984</v>
      </c>
      <c r="O38" s="28">
        <v>20.86</v>
      </c>
      <c r="P38" s="13"/>
      <c r="Q38" s="29">
        <v>1984</v>
      </c>
      <c r="R38" s="28">
        <v>5.1920000000000002</v>
      </c>
      <c r="S38" s="13"/>
      <c r="T38" s="13"/>
      <c r="U38" s="13"/>
    </row>
    <row r="39" spans="2:21">
      <c r="B39">
        <v>1985</v>
      </c>
      <c r="C39" s="32">
        <v>94.835999999999999</v>
      </c>
      <c r="D39" s="13"/>
      <c r="E39" s="29">
        <v>1985</v>
      </c>
      <c r="F39" s="32">
        <v>70.397999999999996</v>
      </c>
      <c r="G39" s="13"/>
      <c r="H39" s="29">
        <v>1985</v>
      </c>
      <c r="I39" s="45">
        <f t="shared" si="1"/>
        <v>28.71</v>
      </c>
      <c r="J39" s="13"/>
      <c r="K39" s="29">
        <v>1985</v>
      </c>
      <c r="L39" s="28">
        <v>28.71</v>
      </c>
      <c r="M39" s="13"/>
      <c r="N39" s="29">
        <v>1985</v>
      </c>
      <c r="O39" s="28">
        <v>21.626000000000001</v>
      </c>
      <c r="P39" s="13"/>
      <c r="Q39" s="29">
        <v>1985</v>
      </c>
      <c r="R39" s="28">
        <v>4.9589999999999996</v>
      </c>
      <c r="S39" s="13"/>
      <c r="T39" s="13"/>
      <c r="U39" s="13"/>
    </row>
    <row r="40" spans="2:21">
      <c r="B40">
        <v>1986</v>
      </c>
      <c r="C40" s="32">
        <v>94.835999999999999</v>
      </c>
      <c r="D40" s="13"/>
      <c r="E40" s="29">
        <v>1986</v>
      </c>
      <c r="F40" s="32">
        <v>69.760000000000005</v>
      </c>
      <c r="G40" s="13"/>
      <c r="H40" s="29">
        <v>1986</v>
      </c>
      <c r="I40" s="45">
        <f t="shared" si="1"/>
        <v>29.677</v>
      </c>
      <c r="J40" s="13"/>
      <c r="K40" s="29">
        <v>1986</v>
      </c>
      <c r="L40" s="28">
        <v>29.677</v>
      </c>
      <c r="M40" s="13"/>
      <c r="N40" s="29">
        <v>1986</v>
      </c>
      <c r="O40" s="28">
        <v>22.036000000000001</v>
      </c>
      <c r="P40" s="13"/>
      <c r="Q40" s="29">
        <v>1986</v>
      </c>
      <c r="R40" s="28">
        <v>4.7270000000000003</v>
      </c>
      <c r="S40" s="13"/>
      <c r="T40" s="13"/>
      <c r="U40" s="13"/>
    </row>
    <row r="41" spans="2:21">
      <c r="B41">
        <v>1987</v>
      </c>
      <c r="C41" s="32">
        <v>94.251999999999995</v>
      </c>
      <c r="D41" s="13"/>
      <c r="E41" s="29">
        <v>1987</v>
      </c>
      <c r="F41" s="32">
        <v>70.805000000000007</v>
      </c>
      <c r="G41" s="13"/>
      <c r="H41" s="29">
        <v>1987</v>
      </c>
      <c r="I41" s="45">
        <f t="shared" si="1"/>
        <v>30.643999999999998</v>
      </c>
      <c r="J41" s="13"/>
      <c r="K41" s="29">
        <v>1987</v>
      </c>
      <c r="L41" s="28">
        <v>30.643999999999998</v>
      </c>
      <c r="M41" s="13"/>
      <c r="N41" s="29">
        <v>1987</v>
      </c>
      <c r="O41" s="28">
        <v>22.446000000000002</v>
      </c>
      <c r="P41" s="13"/>
      <c r="Q41" s="29">
        <v>1987</v>
      </c>
      <c r="R41" s="28">
        <v>5.33</v>
      </c>
      <c r="S41" s="13"/>
      <c r="T41" s="13"/>
      <c r="U41" s="13"/>
    </row>
    <row r="42" spans="2:21">
      <c r="B42">
        <v>1988</v>
      </c>
      <c r="C42" s="32">
        <v>92.971000000000004</v>
      </c>
      <c r="D42" s="13"/>
      <c r="E42" s="29">
        <v>1988</v>
      </c>
      <c r="F42" s="32">
        <v>71.849999999999994</v>
      </c>
      <c r="G42" s="13"/>
      <c r="H42" s="29">
        <v>1988</v>
      </c>
      <c r="I42" s="45">
        <f t="shared" si="1"/>
        <v>31.611999999999998</v>
      </c>
      <c r="J42" s="13"/>
      <c r="K42" s="29">
        <v>1988</v>
      </c>
      <c r="L42" s="28">
        <v>31.611999999999998</v>
      </c>
      <c r="M42" s="13"/>
      <c r="N42" s="29">
        <v>1988</v>
      </c>
      <c r="O42" s="28">
        <v>22.856000000000002</v>
      </c>
      <c r="P42" s="13"/>
      <c r="Q42" s="29">
        <v>1988</v>
      </c>
      <c r="R42" s="28">
        <v>6.069</v>
      </c>
      <c r="S42" s="13"/>
      <c r="T42" s="13"/>
      <c r="U42" s="13"/>
    </row>
    <row r="43" spans="2:21">
      <c r="B43">
        <v>1989</v>
      </c>
      <c r="C43" s="32">
        <v>91.69</v>
      </c>
      <c r="D43" s="13"/>
      <c r="E43" s="29">
        <v>1989</v>
      </c>
      <c r="F43" s="32">
        <v>72.894999999999996</v>
      </c>
      <c r="G43" s="13"/>
      <c r="H43" s="29">
        <v>1989</v>
      </c>
      <c r="I43" s="45">
        <f t="shared" si="1"/>
        <v>32.579000000000001</v>
      </c>
      <c r="J43" s="13"/>
      <c r="K43" s="29">
        <v>1989</v>
      </c>
      <c r="L43" s="28">
        <v>32.579000000000001</v>
      </c>
      <c r="M43" s="13"/>
      <c r="N43" s="29">
        <v>1989</v>
      </c>
      <c r="O43" s="28">
        <v>23.265000000000001</v>
      </c>
      <c r="P43" s="13"/>
      <c r="Q43" s="29">
        <v>1989</v>
      </c>
      <c r="R43" s="28">
        <v>6.8079999999999998</v>
      </c>
      <c r="S43" s="13"/>
      <c r="T43" s="13"/>
      <c r="U43" s="13"/>
    </row>
    <row r="44" spans="2:21">
      <c r="B44">
        <v>1990</v>
      </c>
      <c r="C44" s="32">
        <v>90.409000000000006</v>
      </c>
      <c r="D44" s="13"/>
      <c r="E44" s="29">
        <v>1990</v>
      </c>
      <c r="F44" s="32">
        <v>73.552000000000007</v>
      </c>
      <c r="G44" s="13"/>
      <c r="H44" s="29">
        <v>1990</v>
      </c>
      <c r="I44" s="45">
        <f t="shared" si="1"/>
        <v>33.360999999999997</v>
      </c>
      <c r="J44" s="13"/>
      <c r="K44" s="29">
        <v>1990</v>
      </c>
      <c r="L44" s="28">
        <v>33.360999999999997</v>
      </c>
      <c r="M44" s="13"/>
      <c r="N44" s="29">
        <v>1990</v>
      </c>
      <c r="O44" s="28">
        <v>23.675000000000001</v>
      </c>
      <c r="P44" s="13"/>
      <c r="Q44" s="29">
        <v>1990</v>
      </c>
      <c r="R44" s="28">
        <v>7.5469999999999997</v>
      </c>
      <c r="S44" s="13"/>
      <c r="T44" s="13"/>
      <c r="U44" s="13"/>
    </row>
    <row r="45" spans="2:21">
      <c r="B45">
        <v>1991</v>
      </c>
      <c r="C45" s="32">
        <v>89.128</v>
      </c>
      <c r="D45" s="13"/>
      <c r="E45" s="29">
        <v>1991</v>
      </c>
      <c r="F45" s="32">
        <v>72.843000000000004</v>
      </c>
      <c r="G45" s="13"/>
      <c r="H45" s="29">
        <v>1991</v>
      </c>
      <c r="I45" s="45">
        <f t="shared" si="1"/>
        <v>33.487000000000002</v>
      </c>
      <c r="J45" s="13"/>
      <c r="K45" s="29">
        <v>1991</v>
      </c>
      <c r="L45" s="28">
        <v>33.487000000000002</v>
      </c>
      <c r="M45" s="13"/>
      <c r="N45" s="29">
        <v>1991</v>
      </c>
      <c r="O45" s="28">
        <v>24.085000000000001</v>
      </c>
      <c r="P45" s="13"/>
      <c r="Q45" s="29">
        <v>1991</v>
      </c>
      <c r="R45" s="28">
        <v>7.9809999999999999</v>
      </c>
      <c r="S45" s="13"/>
      <c r="T45" s="13"/>
      <c r="U45" s="13"/>
    </row>
    <row r="46" spans="2:21">
      <c r="B46">
        <v>1992</v>
      </c>
      <c r="C46" s="32">
        <v>87.846999999999994</v>
      </c>
      <c r="D46" s="13"/>
      <c r="E46" s="29">
        <v>1992</v>
      </c>
      <c r="F46" s="32">
        <v>72.134</v>
      </c>
      <c r="G46" s="13"/>
      <c r="H46" s="29">
        <v>1992</v>
      </c>
      <c r="I46" s="45">
        <f t="shared" si="1"/>
        <v>33.612000000000002</v>
      </c>
      <c r="J46" s="13"/>
      <c r="K46" s="29">
        <v>1992</v>
      </c>
      <c r="L46" s="28">
        <v>33.612000000000002</v>
      </c>
      <c r="M46" s="13"/>
      <c r="N46" s="29">
        <v>1992</v>
      </c>
      <c r="O46" s="28">
        <v>24.463000000000001</v>
      </c>
      <c r="P46" s="13"/>
      <c r="Q46" s="29">
        <v>1992</v>
      </c>
      <c r="R46" s="28">
        <v>7.9809999999999999</v>
      </c>
      <c r="S46" s="13"/>
      <c r="T46" s="13"/>
      <c r="U46" s="13"/>
    </row>
    <row r="47" spans="2:21">
      <c r="B47">
        <v>1993</v>
      </c>
      <c r="C47" s="32">
        <v>86.566000000000003</v>
      </c>
      <c r="D47" s="13"/>
      <c r="E47" s="29">
        <v>1993</v>
      </c>
      <c r="F47" s="32">
        <v>71.424000000000007</v>
      </c>
      <c r="G47" s="13"/>
      <c r="H47" s="29">
        <v>1993</v>
      </c>
      <c r="I47" s="45">
        <f t="shared" si="1"/>
        <v>33.738</v>
      </c>
      <c r="J47" s="13"/>
      <c r="K47" s="29">
        <v>1993</v>
      </c>
      <c r="L47" s="28">
        <v>33.738</v>
      </c>
      <c r="M47" s="13"/>
      <c r="N47" s="29">
        <v>1993</v>
      </c>
      <c r="O47" s="28">
        <v>24.710999999999999</v>
      </c>
      <c r="P47" s="13"/>
      <c r="Q47" s="29">
        <v>1993</v>
      </c>
      <c r="R47" s="28">
        <v>7.9809999999999999</v>
      </c>
      <c r="S47" s="13"/>
      <c r="T47" s="13"/>
      <c r="U47" s="13"/>
    </row>
    <row r="48" spans="2:21">
      <c r="B48">
        <v>1994</v>
      </c>
      <c r="C48" s="32">
        <v>85.284999999999997</v>
      </c>
      <c r="D48" s="13"/>
      <c r="E48" s="29">
        <v>1994</v>
      </c>
      <c r="F48" s="32">
        <v>70.715000000000003</v>
      </c>
      <c r="G48" s="13"/>
      <c r="H48" s="29">
        <v>1994</v>
      </c>
      <c r="I48" s="45">
        <f t="shared" si="1"/>
        <v>33.863</v>
      </c>
      <c r="J48" s="13"/>
      <c r="K48" s="29">
        <v>1994</v>
      </c>
      <c r="L48" s="28">
        <v>33.863</v>
      </c>
      <c r="M48" s="13"/>
      <c r="N48" s="29">
        <v>1994</v>
      </c>
      <c r="O48" s="28">
        <v>24.96</v>
      </c>
      <c r="P48" s="13"/>
      <c r="Q48" s="29">
        <v>1994</v>
      </c>
      <c r="R48" s="28">
        <v>7.9809999999999999</v>
      </c>
      <c r="S48" s="13"/>
      <c r="T48" s="13"/>
      <c r="U48" s="13"/>
    </row>
    <row r="49" spans="2:21">
      <c r="B49">
        <v>1995</v>
      </c>
      <c r="C49" s="32">
        <v>84.004000000000005</v>
      </c>
      <c r="D49" s="13"/>
      <c r="E49" s="29">
        <v>1995</v>
      </c>
      <c r="F49" s="32">
        <v>70.004999999999995</v>
      </c>
      <c r="G49" s="13"/>
      <c r="H49" s="29">
        <v>1995</v>
      </c>
      <c r="I49" s="45">
        <f t="shared" si="1"/>
        <v>33.988999999999997</v>
      </c>
      <c r="J49" s="13"/>
      <c r="K49" s="29">
        <v>1995</v>
      </c>
      <c r="L49" s="28">
        <v>33.988999999999997</v>
      </c>
      <c r="M49" s="13"/>
      <c r="N49" s="29">
        <v>1995</v>
      </c>
      <c r="O49" s="28">
        <v>25.209</v>
      </c>
      <c r="P49" s="13"/>
      <c r="Q49" s="29">
        <v>1995</v>
      </c>
      <c r="R49" s="28">
        <v>7.9809999999999999</v>
      </c>
      <c r="S49" s="13"/>
      <c r="T49" s="13"/>
      <c r="U49" s="13"/>
    </row>
    <row r="50" spans="2:21">
      <c r="B50">
        <v>1996</v>
      </c>
      <c r="C50" s="32">
        <v>82.722999999999999</v>
      </c>
      <c r="D50" s="13"/>
      <c r="E50" s="29">
        <v>1996</v>
      </c>
      <c r="F50" s="32">
        <v>69.296000000000006</v>
      </c>
      <c r="G50" s="13"/>
      <c r="H50" s="29">
        <v>1996</v>
      </c>
      <c r="I50" s="45">
        <f t="shared" si="1"/>
        <v>34.113999999999997</v>
      </c>
      <c r="J50" s="13"/>
      <c r="K50" s="29">
        <v>1996</v>
      </c>
      <c r="L50" s="28">
        <v>34.113999999999997</v>
      </c>
      <c r="M50" s="13"/>
      <c r="N50" s="29">
        <v>1996</v>
      </c>
      <c r="O50" s="28">
        <v>25.457999999999998</v>
      </c>
      <c r="P50" s="13"/>
      <c r="Q50" s="29">
        <v>1996</v>
      </c>
      <c r="R50" s="28">
        <v>7.9809999999999999</v>
      </c>
      <c r="S50" s="13"/>
      <c r="T50" s="13"/>
      <c r="U50" s="13"/>
    </row>
    <row r="51" spans="2:21">
      <c r="B51">
        <v>1997</v>
      </c>
      <c r="C51" s="32">
        <v>81.441999999999993</v>
      </c>
      <c r="D51" s="13"/>
      <c r="E51" s="29">
        <v>1997</v>
      </c>
      <c r="F51" s="32">
        <v>68.585999999999999</v>
      </c>
      <c r="G51" s="13"/>
      <c r="H51" s="29">
        <v>1997</v>
      </c>
      <c r="I51" s="45">
        <f t="shared" si="1"/>
        <v>34.24</v>
      </c>
      <c r="J51" s="13"/>
      <c r="K51" s="29">
        <v>1997</v>
      </c>
      <c r="L51" s="28">
        <v>34.24</v>
      </c>
      <c r="M51" s="13"/>
      <c r="N51" s="29">
        <v>1997</v>
      </c>
      <c r="O51" s="28">
        <v>25.706</v>
      </c>
      <c r="P51" s="13"/>
      <c r="Q51" s="29">
        <v>1997</v>
      </c>
      <c r="R51" s="28">
        <v>7.9809999999999999</v>
      </c>
      <c r="S51" s="13"/>
      <c r="T51" s="13"/>
      <c r="U51" s="13"/>
    </row>
    <row r="52" spans="2:21">
      <c r="B52">
        <v>1998</v>
      </c>
      <c r="C52" s="32">
        <v>80.161000000000001</v>
      </c>
      <c r="D52" s="13"/>
      <c r="E52" s="29">
        <v>1998</v>
      </c>
      <c r="F52" s="32">
        <v>68.486999999999995</v>
      </c>
      <c r="G52" s="13"/>
      <c r="H52" s="29">
        <v>1998</v>
      </c>
      <c r="I52" s="45">
        <f t="shared" si="1"/>
        <v>34.365000000000002</v>
      </c>
      <c r="J52" s="13"/>
      <c r="K52" s="29">
        <v>1998</v>
      </c>
      <c r="L52" s="28">
        <v>34.365000000000002</v>
      </c>
      <c r="M52" s="13"/>
      <c r="N52" s="29">
        <v>1998</v>
      </c>
      <c r="O52" s="28">
        <v>25.858000000000001</v>
      </c>
      <c r="P52" s="13"/>
      <c r="Q52" s="29">
        <v>1998</v>
      </c>
      <c r="R52" s="28">
        <v>7.9809999999999999</v>
      </c>
      <c r="S52" s="13"/>
      <c r="T52" s="13"/>
      <c r="U52" s="13"/>
    </row>
    <row r="53" spans="2:21">
      <c r="B53">
        <v>1999</v>
      </c>
      <c r="C53" s="32">
        <v>79.811999999999998</v>
      </c>
      <c r="D53" s="13"/>
      <c r="E53" s="29">
        <v>1999</v>
      </c>
      <c r="F53" s="32">
        <v>68.426000000000002</v>
      </c>
      <c r="G53" s="13"/>
      <c r="H53" s="29">
        <v>1999</v>
      </c>
      <c r="I53" s="45">
        <f t="shared" si="1"/>
        <v>34.491</v>
      </c>
      <c r="J53" s="13"/>
      <c r="K53" s="29">
        <v>1999</v>
      </c>
      <c r="L53" s="28">
        <v>34.491</v>
      </c>
      <c r="M53" s="13"/>
      <c r="N53" s="29">
        <v>1999</v>
      </c>
      <c r="O53" s="28">
        <v>25.927</v>
      </c>
      <c r="P53" s="13"/>
      <c r="Q53" s="29">
        <v>1999</v>
      </c>
      <c r="R53" s="28">
        <v>7.9809999999999999</v>
      </c>
      <c r="S53" s="13"/>
      <c r="T53" s="13"/>
      <c r="U53" s="13"/>
    </row>
    <row r="54" spans="2:21">
      <c r="B54">
        <v>2000</v>
      </c>
      <c r="C54" s="32">
        <v>79.811999999999998</v>
      </c>
      <c r="D54" s="13"/>
      <c r="E54" s="29">
        <v>2000</v>
      </c>
      <c r="F54" s="32">
        <v>68.364999999999995</v>
      </c>
      <c r="G54" s="13"/>
      <c r="H54" s="29">
        <v>2000</v>
      </c>
      <c r="I54" s="45">
        <f t="shared" si="1"/>
        <v>34.616</v>
      </c>
      <c r="J54" s="13"/>
      <c r="K54" s="29">
        <v>2000</v>
      </c>
      <c r="L54" s="28">
        <v>34.616</v>
      </c>
      <c r="M54" s="13"/>
      <c r="N54" s="29">
        <v>2000</v>
      </c>
      <c r="O54" s="28">
        <v>25.995000000000001</v>
      </c>
      <c r="P54" s="13"/>
      <c r="Q54" s="29">
        <v>2000</v>
      </c>
      <c r="R54" s="28">
        <v>7.9809999999999999</v>
      </c>
      <c r="S54" s="13"/>
      <c r="T54" s="13"/>
      <c r="U54" s="13"/>
    </row>
    <row r="55" spans="2:21">
      <c r="B55">
        <v>2001</v>
      </c>
      <c r="C55" s="32">
        <v>79.811999999999998</v>
      </c>
      <c r="D55" s="13"/>
      <c r="E55" s="29">
        <v>2001</v>
      </c>
      <c r="F55" s="32">
        <v>68.304000000000002</v>
      </c>
      <c r="G55" s="13"/>
      <c r="H55" s="29">
        <v>2001</v>
      </c>
      <c r="I55" s="45">
        <f t="shared" si="1"/>
        <v>34.741999999999997</v>
      </c>
      <c r="J55" s="13"/>
      <c r="K55" s="29">
        <v>2001</v>
      </c>
      <c r="L55" s="28">
        <v>34.741999999999997</v>
      </c>
      <c r="M55" s="13"/>
      <c r="N55" s="29">
        <v>2001</v>
      </c>
      <c r="O55" s="28">
        <v>26.062999999999999</v>
      </c>
      <c r="P55" s="13"/>
      <c r="Q55" s="29">
        <v>2001</v>
      </c>
      <c r="R55" s="28">
        <v>7.9809999999999999</v>
      </c>
      <c r="S55" s="13"/>
      <c r="T55" s="13"/>
      <c r="U55" s="13"/>
    </row>
    <row r="56" spans="2:21">
      <c r="B56">
        <v>2002</v>
      </c>
      <c r="C56" s="32">
        <v>79.811999999999998</v>
      </c>
      <c r="D56" s="13"/>
      <c r="E56" s="29">
        <v>2002</v>
      </c>
      <c r="F56" s="32">
        <v>68.242999999999995</v>
      </c>
      <c r="G56" s="13"/>
      <c r="H56" s="29">
        <v>2002</v>
      </c>
      <c r="I56" s="45">
        <f t="shared" si="1"/>
        <v>34.866999999999997</v>
      </c>
      <c r="J56" s="13"/>
      <c r="K56" s="29">
        <v>2002</v>
      </c>
      <c r="L56" s="28">
        <v>34.866999999999997</v>
      </c>
      <c r="M56" s="13"/>
      <c r="N56" s="29">
        <v>2002</v>
      </c>
      <c r="O56" s="28">
        <v>26.131</v>
      </c>
      <c r="P56" s="13"/>
      <c r="Q56" s="29">
        <v>2002</v>
      </c>
      <c r="R56" s="28">
        <v>7.9809999999999999</v>
      </c>
      <c r="S56" s="13"/>
      <c r="T56" s="13"/>
      <c r="U56" s="13"/>
    </row>
    <row r="57" spans="2:21">
      <c r="B57">
        <v>2003</v>
      </c>
      <c r="C57" s="32">
        <v>79.811999999999998</v>
      </c>
      <c r="D57" s="13"/>
      <c r="E57" s="29">
        <v>2003</v>
      </c>
      <c r="F57" s="32">
        <v>68.182000000000002</v>
      </c>
      <c r="G57" s="13"/>
      <c r="H57" s="29">
        <v>2003</v>
      </c>
      <c r="I57" s="45">
        <f t="shared" si="1"/>
        <v>34.993000000000002</v>
      </c>
      <c r="J57" s="13"/>
      <c r="K57" s="29">
        <v>2003</v>
      </c>
      <c r="L57" s="28">
        <v>34.993000000000002</v>
      </c>
      <c r="M57" s="13"/>
      <c r="N57" s="29">
        <v>2003</v>
      </c>
      <c r="O57" s="28">
        <v>26.2</v>
      </c>
      <c r="P57" s="13"/>
      <c r="Q57" s="29">
        <v>2003</v>
      </c>
      <c r="R57" s="28">
        <v>7.9809999999999999</v>
      </c>
      <c r="S57" s="13"/>
      <c r="T57" s="13"/>
      <c r="U57" s="13"/>
    </row>
    <row r="58" spans="2:21">
      <c r="B58">
        <v>2004</v>
      </c>
      <c r="C58" s="32">
        <v>79.811999999999998</v>
      </c>
      <c r="D58" s="13"/>
      <c r="E58" s="29">
        <v>2004</v>
      </c>
      <c r="F58" s="32">
        <v>68.12</v>
      </c>
      <c r="G58" s="13"/>
      <c r="H58" s="29">
        <v>2004</v>
      </c>
      <c r="I58" s="45">
        <f t="shared" si="1"/>
        <v>35.118000000000002</v>
      </c>
      <c r="J58" s="13"/>
      <c r="K58" s="29">
        <v>2004</v>
      </c>
      <c r="L58" s="28">
        <v>35.118000000000002</v>
      </c>
      <c r="M58" s="13"/>
      <c r="N58" s="29">
        <v>2004</v>
      </c>
      <c r="O58" s="28">
        <v>26.268000000000001</v>
      </c>
      <c r="P58" s="13"/>
      <c r="Q58" s="29">
        <v>2004</v>
      </c>
      <c r="R58" s="28">
        <v>7.9809999999999999</v>
      </c>
      <c r="S58" s="13"/>
      <c r="T58" s="13"/>
      <c r="U58" s="13"/>
    </row>
    <row r="59" spans="2:21">
      <c r="B59">
        <v>2005</v>
      </c>
      <c r="C59" s="32">
        <v>79.811999999999998</v>
      </c>
      <c r="D59" s="13"/>
      <c r="E59" s="29">
        <v>2005</v>
      </c>
      <c r="F59" s="32">
        <v>72.456999999999994</v>
      </c>
      <c r="G59" s="13"/>
      <c r="H59" s="29">
        <v>2005</v>
      </c>
      <c r="I59" s="45">
        <f>L59</f>
        <v>37.600999999999999</v>
      </c>
      <c r="J59" s="13"/>
      <c r="K59" s="29">
        <v>2005</v>
      </c>
      <c r="L59" s="28">
        <v>37.600999999999999</v>
      </c>
      <c r="M59" s="13"/>
      <c r="N59" s="29">
        <v>2005</v>
      </c>
      <c r="O59" s="28">
        <v>29.21</v>
      </c>
      <c r="P59" s="13"/>
      <c r="Q59" s="29">
        <v>2005</v>
      </c>
      <c r="R59" s="28">
        <v>8.9770000000000003</v>
      </c>
      <c r="S59" s="13"/>
      <c r="T59" s="13"/>
      <c r="U59" s="13"/>
    </row>
    <row r="60" spans="2:21">
      <c r="B60">
        <v>2006</v>
      </c>
      <c r="C60" s="32">
        <v>91.694000000000003</v>
      </c>
      <c r="D60" s="13"/>
      <c r="E60" s="29">
        <v>2006</v>
      </c>
      <c r="F60" s="32">
        <v>88.731999999999999</v>
      </c>
      <c r="G60" s="13"/>
      <c r="H60" s="29">
        <v>2006</v>
      </c>
      <c r="I60" s="28">
        <v>48.031999999999996</v>
      </c>
      <c r="J60" s="13"/>
      <c r="K60" s="29">
        <v>2006</v>
      </c>
      <c r="L60" s="28">
        <v>46.484999999999999</v>
      </c>
      <c r="M60" s="13"/>
      <c r="N60" s="29">
        <v>2006</v>
      </c>
      <c r="O60" s="28">
        <v>33.622</v>
      </c>
      <c r="P60" s="13"/>
      <c r="Q60" s="29">
        <v>2006</v>
      </c>
      <c r="R60" s="28">
        <v>12.682</v>
      </c>
      <c r="S60" s="13"/>
      <c r="T60" s="13"/>
      <c r="U60" s="13"/>
    </row>
    <row r="61" spans="2:21">
      <c r="B61">
        <v>2007</v>
      </c>
      <c r="C61" s="32">
        <v>96.713999999999999</v>
      </c>
      <c r="D61" s="13"/>
      <c r="E61" s="29">
        <v>2007</v>
      </c>
      <c r="F61" s="32">
        <v>88.731999999999999</v>
      </c>
      <c r="G61" s="13"/>
      <c r="H61" s="29">
        <v>2007</v>
      </c>
      <c r="I61" s="28">
        <v>52.927999999999997</v>
      </c>
      <c r="J61" s="13"/>
      <c r="K61" s="29">
        <v>2007</v>
      </c>
      <c r="L61" s="28">
        <v>46.63</v>
      </c>
      <c r="M61" s="13"/>
      <c r="N61" s="29">
        <v>2007</v>
      </c>
      <c r="O61" s="28">
        <v>35.317</v>
      </c>
      <c r="P61" s="13"/>
      <c r="Q61" s="29">
        <v>2007</v>
      </c>
      <c r="R61" s="28">
        <v>12.811</v>
      </c>
      <c r="S61" s="13"/>
      <c r="T61" s="13"/>
      <c r="U61" s="13"/>
    </row>
    <row r="62" spans="2:21">
      <c r="B62">
        <v>2008</v>
      </c>
      <c r="C62" s="32">
        <v>96.713999999999999</v>
      </c>
      <c r="D62" s="13"/>
      <c r="E62" s="29">
        <v>2008</v>
      </c>
      <c r="F62" s="32">
        <v>88.731999999999999</v>
      </c>
      <c r="G62" s="13"/>
      <c r="H62" s="29">
        <v>2008</v>
      </c>
      <c r="I62" s="28">
        <v>52.734000000000002</v>
      </c>
      <c r="J62" s="13"/>
      <c r="K62" s="29">
        <v>2008</v>
      </c>
      <c r="L62" s="28">
        <v>46.776000000000003</v>
      </c>
      <c r="M62" s="13"/>
      <c r="N62" s="29">
        <v>2008</v>
      </c>
      <c r="O62" s="28">
        <v>35.482999999999997</v>
      </c>
      <c r="P62" s="13"/>
      <c r="Q62" s="29">
        <v>2008</v>
      </c>
      <c r="R62" s="28">
        <v>12.94</v>
      </c>
      <c r="S62" s="13"/>
      <c r="T62" s="13"/>
      <c r="U62" s="13"/>
    </row>
    <row r="63" spans="2:21">
      <c r="B63">
        <v>2009</v>
      </c>
      <c r="C63" s="32">
        <v>96.713999999999999</v>
      </c>
      <c r="D63" s="13"/>
      <c r="E63" s="29">
        <v>2009</v>
      </c>
      <c r="F63" s="45">
        <f>F62</f>
        <v>88.731999999999999</v>
      </c>
      <c r="G63" s="13"/>
      <c r="H63" s="45">
        <f>H62</f>
        <v>2008</v>
      </c>
      <c r="I63" s="45">
        <f>I62</f>
        <v>52.734000000000002</v>
      </c>
      <c r="J63" s="13"/>
      <c r="K63" s="29">
        <v>2009</v>
      </c>
      <c r="L63" s="28">
        <v>46.920999999999999</v>
      </c>
      <c r="M63" s="13"/>
      <c r="N63" s="29">
        <v>2009</v>
      </c>
      <c r="O63" s="28">
        <v>35.649000000000001</v>
      </c>
      <c r="P63" s="13"/>
      <c r="Q63" s="29">
        <v>2009</v>
      </c>
      <c r="R63" s="28">
        <v>13.069000000000001</v>
      </c>
      <c r="S63" s="13"/>
      <c r="T63" s="13"/>
      <c r="U63" s="13"/>
    </row>
    <row r="64" spans="2:21">
      <c r="D64" s="13"/>
      <c r="E64" s="13"/>
      <c r="G64" s="13"/>
      <c r="H64" s="13"/>
      <c r="J64" s="13"/>
      <c r="K64" s="13"/>
      <c r="M64" s="13"/>
      <c r="N64" s="13"/>
      <c r="P64" s="13"/>
      <c r="Q64" s="13"/>
      <c r="S64" s="13"/>
      <c r="T64" s="13"/>
      <c r="U64" s="13"/>
    </row>
    <row r="65" spans="2:21">
      <c r="D65" s="13"/>
      <c r="E65" s="13"/>
      <c r="G65" s="13"/>
      <c r="H65" s="13"/>
      <c r="J65" s="13"/>
      <c r="K65" s="13"/>
      <c r="M65" s="13"/>
      <c r="N65" s="13"/>
      <c r="P65" s="13"/>
      <c r="Q65" s="13"/>
      <c r="S65" s="13"/>
      <c r="T65" s="13"/>
      <c r="U65" s="13"/>
    </row>
    <row r="66" spans="2:21">
      <c r="C66" s="63" t="s">
        <v>17</v>
      </c>
      <c r="D66" s="63"/>
      <c r="E66" s="63"/>
      <c r="F66" s="63"/>
      <c r="G66" s="63"/>
      <c r="H66" s="63"/>
      <c r="I66" s="63"/>
      <c r="J66" s="13"/>
      <c r="K66" s="13"/>
      <c r="M66" s="13"/>
      <c r="N66" s="13"/>
      <c r="P66" s="13"/>
      <c r="Q66" s="13"/>
      <c r="S66" s="13"/>
      <c r="T66" s="13"/>
      <c r="U66" s="13"/>
    </row>
    <row r="67" spans="2:21">
      <c r="C67" s="32" t="s">
        <v>7</v>
      </c>
      <c r="D67" s="13" t="s">
        <v>6</v>
      </c>
      <c r="E67" s="13" t="s">
        <v>5</v>
      </c>
      <c r="F67" s="32" t="s">
        <v>4</v>
      </c>
      <c r="G67" s="13" t="s">
        <v>3</v>
      </c>
      <c r="H67" s="13" t="s">
        <v>2</v>
      </c>
      <c r="I67" s="28" t="s">
        <v>31</v>
      </c>
      <c r="J67" s="13"/>
      <c r="K67" s="13" t="s">
        <v>32</v>
      </c>
      <c r="M67" s="13"/>
      <c r="N67" s="13"/>
      <c r="P67" s="13"/>
      <c r="Q67" s="13"/>
      <c r="S67" s="13"/>
      <c r="T67" s="13"/>
      <c r="U67" s="13"/>
    </row>
    <row r="68" spans="2:21">
      <c r="B68" s="38">
        <f>India!B4</f>
        <v>1950</v>
      </c>
      <c r="C68" s="41">
        <f>India!R4/10^2</f>
        <v>2.7690000000000003E-2</v>
      </c>
      <c r="D68" s="41">
        <f>(India!O4-India!R4)/10^2</f>
        <v>5.6139999999999989E-2</v>
      </c>
      <c r="E68" s="41">
        <f>(India!L4-India!O4)/10^2</f>
        <v>0.10326</v>
      </c>
      <c r="F68" s="41">
        <f>(India!I4-India!L4)/10^2</f>
        <v>0</v>
      </c>
      <c r="G68" s="41">
        <f>(India!F4-India!I4)/10^2</f>
        <v>0.19663</v>
      </c>
      <c r="H68" s="41">
        <f>(India!C4-India!F4)/10^2</f>
        <v>0.52761999999999998</v>
      </c>
      <c r="I68" s="41">
        <f>1-India!C4/10^2</f>
        <v>8.8659999999999961E-2</v>
      </c>
      <c r="K68" s="47">
        <f t="shared" ref="K68:K99" si="3">SUM(C68:I68)</f>
        <v>0.99999999999999989</v>
      </c>
      <c r="M68" s="13"/>
      <c r="N68" s="13"/>
      <c r="P68" s="13"/>
      <c r="Q68" s="13"/>
      <c r="S68" s="13"/>
      <c r="T68" s="13"/>
      <c r="U68" s="13"/>
    </row>
    <row r="69" spans="2:21">
      <c r="B69">
        <f>India!B5</f>
        <v>1951</v>
      </c>
      <c r="C69" s="17">
        <f>India!R5/10^2</f>
        <v>2.7690000000000003E-2</v>
      </c>
      <c r="D69" s="17">
        <f>(India!O5-India!R5)/10^2</f>
        <v>6.2360000000000006E-2</v>
      </c>
      <c r="E69" s="17">
        <f>(India!L5-India!O5)/10^2</f>
        <v>0.10351999999999999</v>
      </c>
      <c r="F69" s="17">
        <f>(India!I5-India!L5)/10^2</f>
        <v>0</v>
      </c>
      <c r="G69" s="17">
        <f>(India!F5-India!I5)/10^2</f>
        <v>0.21477000000000004</v>
      </c>
      <c r="H69" s="17">
        <f>(India!C5-India!F5)/10^2</f>
        <v>0.503</v>
      </c>
      <c r="I69" s="17">
        <f>1-India!C5/10^2</f>
        <v>8.8659999999999961E-2</v>
      </c>
      <c r="J69" s="13"/>
      <c r="K69" s="47">
        <f t="shared" si="3"/>
        <v>1</v>
      </c>
      <c r="M69" s="13"/>
      <c r="N69" s="13"/>
      <c r="P69" s="13"/>
      <c r="Q69" s="13"/>
      <c r="S69" s="13"/>
      <c r="T69" s="13"/>
      <c r="U69" s="13"/>
    </row>
    <row r="70" spans="2:21">
      <c r="B70">
        <f>India!B6</f>
        <v>1952</v>
      </c>
      <c r="C70" s="17">
        <f>India!R6/10^2</f>
        <v>2.7690000000000003E-2</v>
      </c>
      <c r="D70" s="17">
        <f>(India!O6-India!R6)/10^2</f>
        <v>6.8859999999999991E-2</v>
      </c>
      <c r="E70" s="17">
        <f>(India!L6-India!O6)/10^2</f>
        <v>0.10378999999999999</v>
      </c>
      <c r="F70" s="17">
        <f>(India!I6-India!L6)/10^2</f>
        <v>0</v>
      </c>
      <c r="G70" s="17">
        <f>(India!F6-India!I6)/10^2</f>
        <v>0.2354</v>
      </c>
      <c r="H70" s="17">
        <f>(India!C6-India!F6)/10^2</f>
        <v>0.47560000000000002</v>
      </c>
      <c r="I70" s="17">
        <f>1-India!C6/10^2</f>
        <v>8.8659999999999961E-2</v>
      </c>
      <c r="J70" s="47"/>
      <c r="K70" s="47">
        <f t="shared" si="3"/>
        <v>1</v>
      </c>
      <c r="M70" s="13"/>
      <c r="N70" s="13"/>
      <c r="P70" s="13"/>
      <c r="Q70" s="13"/>
      <c r="S70" s="13"/>
      <c r="T70" s="13"/>
      <c r="U70" s="13"/>
    </row>
    <row r="71" spans="2:21">
      <c r="B71">
        <f>India!B7</f>
        <v>1953</v>
      </c>
      <c r="C71" s="17">
        <f>India!R7/10^2</f>
        <v>2.7690000000000003E-2</v>
      </c>
      <c r="D71" s="17">
        <f>(India!O7-India!R7)/10^2</f>
        <v>7.5359999999999996E-2</v>
      </c>
      <c r="E71" s="17">
        <f>(India!L7-India!O7)/10^2</f>
        <v>0.10405999999999999</v>
      </c>
      <c r="F71" s="17">
        <f>(India!I7-India!L7)/10^2</f>
        <v>0</v>
      </c>
      <c r="G71" s="17">
        <f>(India!F7-India!I7)/10^2</f>
        <v>0.25603000000000004</v>
      </c>
      <c r="H71" s="17">
        <f>(India!C7-India!F7)/10^2</f>
        <v>0.44819999999999999</v>
      </c>
      <c r="I71" s="17">
        <f>1-India!C7/10^2</f>
        <v>8.8659999999999961E-2</v>
      </c>
      <c r="J71" s="47"/>
      <c r="K71" s="47">
        <f t="shared" si="3"/>
        <v>1</v>
      </c>
      <c r="M71" s="13"/>
      <c r="N71" s="13"/>
      <c r="P71" s="13"/>
      <c r="Q71" s="13"/>
      <c r="S71" s="13"/>
      <c r="T71" s="13"/>
      <c r="U71" s="13"/>
    </row>
    <row r="72" spans="2:21">
      <c r="B72">
        <f>India!B8</f>
        <v>1954</v>
      </c>
      <c r="C72" s="17">
        <f>India!R8/10^2</f>
        <v>2.7690000000000003E-2</v>
      </c>
      <c r="D72" s="17">
        <f>(India!O8-India!R8)/10^2</f>
        <v>8.1869999999999998E-2</v>
      </c>
      <c r="E72" s="17">
        <f>(India!L8-India!O8)/10^2</f>
        <v>0.10432999999999999</v>
      </c>
      <c r="F72" s="17">
        <f>(India!I8-India!L8)/10^2</f>
        <v>0</v>
      </c>
      <c r="G72" s="17">
        <f>(India!F8-India!I8)/10^2</f>
        <v>0.27665000000000001</v>
      </c>
      <c r="H72" s="17">
        <f>(India!C8-India!F8)/10^2</f>
        <v>0.42080000000000001</v>
      </c>
      <c r="I72" s="17">
        <f>1-India!C8/10^2</f>
        <v>8.8659999999999961E-2</v>
      </c>
      <c r="J72" s="47"/>
      <c r="K72" s="47">
        <f t="shared" si="3"/>
        <v>1</v>
      </c>
      <c r="M72" s="13"/>
      <c r="N72" s="13"/>
      <c r="P72" s="13"/>
      <c r="Q72" s="13"/>
      <c r="S72" s="13"/>
      <c r="T72" s="13"/>
      <c r="U72" s="13"/>
    </row>
    <row r="73" spans="2:21">
      <c r="B73">
        <f>India!B9</f>
        <v>1955</v>
      </c>
      <c r="C73" s="17">
        <f>India!R9/10^2</f>
        <v>2.7690000000000003E-2</v>
      </c>
      <c r="D73" s="17">
        <f>(India!O9-India!R9)/10^2</f>
        <v>8.8370000000000004E-2</v>
      </c>
      <c r="E73" s="17">
        <f>(India!L9-India!O9)/10^2</f>
        <v>0.10459999999999998</v>
      </c>
      <c r="F73" s="17">
        <f>(India!I9-India!L9)/10^2</f>
        <v>0</v>
      </c>
      <c r="G73" s="17">
        <f>(India!F9-India!I9)/10^2</f>
        <v>0.29726999999999998</v>
      </c>
      <c r="H73" s="17">
        <f>(India!C9-India!F9)/10^2</f>
        <v>0.39341000000000004</v>
      </c>
      <c r="I73" s="17">
        <f>1-India!C9/10^2</f>
        <v>8.8659999999999961E-2</v>
      </c>
      <c r="J73" s="47"/>
      <c r="K73" s="47">
        <f t="shared" si="3"/>
        <v>1</v>
      </c>
      <c r="M73" s="13"/>
      <c r="N73" s="13"/>
      <c r="P73" s="13"/>
      <c r="Q73" s="13"/>
      <c r="S73" s="13"/>
      <c r="T73" s="13"/>
      <c r="U73" s="13"/>
    </row>
    <row r="74" spans="2:21">
      <c r="B74">
        <f>India!B10</f>
        <v>1956</v>
      </c>
      <c r="C74" s="17">
        <f>India!R10/10^2</f>
        <v>2.7690000000000003E-2</v>
      </c>
      <c r="D74" s="17">
        <f>(India!O10-India!R10)/10^2</f>
        <v>9.4869999999999996E-2</v>
      </c>
      <c r="E74" s="17">
        <f>(India!L10-India!O10)/10^2</f>
        <v>0.10486999999999998</v>
      </c>
      <c r="F74" s="17">
        <f>(India!I10-India!L10)/10^2</f>
        <v>0</v>
      </c>
      <c r="G74" s="17">
        <f>(India!F10-India!I10)/10^2</f>
        <v>0.31790000000000002</v>
      </c>
      <c r="H74" s="17">
        <f>(India!C10-India!F10)/10^2</f>
        <v>0.36601</v>
      </c>
      <c r="I74" s="17">
        <f>1-India!C10/10^2</f>
        <v>8.8659999999999961E-2</v>
      </c>
      <c r="J74" s="47"/>
      <c r="K74" s="47">
        <f t="shared" si="3"/>
        <v>1</v>
      </c>
      <c r="M74" s="13"/>
      <c r="N74" s="13"/>
      <c r="P74" s="13"/>
      <c r="Q74" s="13"/>
      <c r="S74" s="13"/>
      <c r="T74" s="13"/>
      <c r="U74" s="13"/>
    </row>
    <row r="75" spans="2:21">
      <c r="B75">
        <f>India!B11</f>
        <v>1957</v>
      </c>
      <c r="C75" s="17">
        <f>India!R11/10^2</f>
        <v>2.7690000000000003E-2</v>
      </c>
      <c r="D75" s="17">
        <f>(India!O11-India!R11)/10^2</f>
        <v>0.10137</v>
      </c>
      <c r="E75" s="17">
        <f>(India!L11-India!O11)/10^2</f>
        <v>0.10514000000000001</v>
      </c>
      <c r="F75" s="17">
        <f>(India!I11-India!L11)/10^2</f>
        <v>0</v>
      </c>
      <c r="G75" s="17">
        <f>(India!F11-India!I11)/10^2</f>
        <v>0.33853</v>
      </c>
      <c r="H75" s="17">
        <f>(India!C11-India!F11)/10^2</f>
        <v>0.33860999999999997</v>
      </c>
      <c r="I75" s="17">
        <f>1-India!C11/10^2</f>
        <v>8.8659999999999961E-2</v>
      </c>
      <c r="J75" s="47"/>
      <c r="K75" s="47">
        <f t="shared" si="3"/>
        <v>0.99999999999999989</v>
      </c>
      <c r="M75" s="13"/>
      <c r="N75" s="13"/>
      <c r="P75" s="13"/>
      <c r="Q75" s="13"/>
      <c r="S75" s="13"/>
      <c r="T75" s="13"/>
      <c r="U75" s="13"/>
    </row>
    <row r="76" spans="2:21">
      <c r="B76">
        <f>India!B12</f>
        <v>1958</v>
      </c>
      <c r="C76" s="17">
        <f>India!R12/10^2</f>
        <v>2.7690000000000003E-2</v>
      </c>
      <c r="D76" s="17">
        <f>(India!O12-India!R12)/10^2</f>
        <v>0.10786999999999999</v>
      </c>
      <c r="E76" s="17">
        <f>(India!L12-India!O12)/10^2</f>
        <v>0.10541000000000002</v>
      </c>
      <c r="F76" s="17">
        <f>(India!I12-India!L12)/10^2</f>
        <v>0</v>
      </c>
      <c r="G76" s="17">
        <f>(India!F12-India!I12)/10^2</f>
        <v>0.35915999999999998</v>
      </c>
      <c r="H76" s="17">
        <f>(India!C12-India!F12)/10^2</f>
        <v>0.31121000000000004</v>
      </c>
      <c r="I76" s="17">
        <f>1-India!C12/10^2</f>
        <v>8.8659999999999961E-2</v>
      </c>
      <c r="J76" s="47"/>
      <c r="K76" s="47">
        <f t="shared" si="3"/>
        <v>1</v>
      </c>
      <c r="M76" s="13"/>
      <c r="N76" s="13"/>
      <c r="P76" s="13"/>
      <c r="Q76" s="13"/>
      <c r="S76" s="13"/>
      <c r="T76" s="13"/>
      <c r="U76" s="13"/>
    </row>
    <row r="77" spans="2:21">
      <c r="B77">
        <f>India!B13</f>
        <v>1959</v>
      </c>
      <c r="C77" s="17">
        <f>India!R13/10^2</f>
        <v>2.7690000000000003E-2</v>
      </c>
      <c r="D77" s="17">
        <f>(India!O13-India!R13)/10^2</f>
        <v>0.11437</v>
      </c>
      <c r="E77" s="17">
        <f>(India!L13-India!O13)/10^2</f>
        <v>0.10568999999999999</v>
      </c>
      <c r="F77" s="17">
        <f>(India!I13-India!L13)/10^2</f>
        <v>0</v>
      </c>
      <c r="G77" s="17">
        <f>(India!F13-India!I13)/10^2</f>
        <v>0.37977000000000005</v>
      </c>
      <c r="H77" s="17">
        <f>(India!C13-India!F13)/10^2</f>
        <v>0.28381999999999996</v>
      </c>
      <c r="I77" s="17">
        <f>1-India!C13/10^2</f>
        <v>8.8659999999999961E-2</v>
      </c>
      <c r="J77" s="47"/>
      <c r="K77" s="47">
        <f t="shared" si="3"/>
        <v>1</v>
      </c>
      <c r="M77" s="13"/>
      <c r="N77" s="13"/>
      <c r="P77" s="13"/>
      <c r="Q77" s="13"/>
      <c r="S77" s="13"/>
      <c r="T77" s="13"/>
      <c r="U77" s="13"/>
    </row>
    <row r="78" spans="2:21">
      <c r="B78">
        <f>India!B14</f>
        <v>1960</v>
      </c>
      <c r="C78" s="17">
        <f>India!R14/10^2</f>
        <v>2.7690000000000003E-2</v>
      </c>
      <c r="D78" s="17">
        <f>(India!O14-India!R14)/10^2</f>
        <v>0.12086999999999999</v>
      </c>
      <c r="E78" s="17">
        <f>(India!L14-India!O14)/10^2</f>
        <v>0.10401000000000002</v>
      </c>
      <c r="F78" s="17">
        <f>(India!I14-India!L14)/10^2</f>
        <v>0</v>
      </c>
      <c r="G78" s="17">
        <f>(India!F14-India!I14)/10^2</f>
        <v>0.40234999999999999</v>
      </c>
      <c r="H78" s="17">
        <f>(India!C14-India!F14)/10^2</f>
        <v>0.25641999999999998</v>
      </c>
      <c r="I78" s="17">
        <f>1-India!C14/10^2</f>
        <v>8.8659999999999961E-2</v>
      </c>
      <c r="J78" s="47"/>
      <c r="K78" s="47">
        <f t="shared" si="3"/>
        <v>0.99999999999999989</v>
      </c>
      <c r="M78" s="13"/>
      <c r="N78" s="13"/>
      <c r="P78" s="13"/>
      <c r="Q78" s="13"/>
      <c r="S78" s="13"/>
      <c r="T78" s="13"/>
      <c r="U78" s="13"/>
    </row>
    <row r="79" spans="2:21">
      <c r="B79">
        <f>India!B15</f>
        <v>1961</v>
      </c>
      <c r="C79" s="17">
        <f>India!R15/10^2</f>
        <v>2.7690000000000003E-2</v>
      </c>
      <c r="D79" s="17">
        <f>(India!O15-India!R15)/10^2</f>
        <v>0.11879999999999999</v>
      </c>
      <c r="E79" s="17">
        <f>(India!L15-India!O15)/10^2</f>
        <v>9.957000000000002E-2</v>
      </c>
      <c r="F79" s="17">
        <f>(India!I15-India!L15)/10^2</f>
        <v>0</v>
      </c>
      <c r="G79" s="17">
        <f>(India!F15-India!I15)/10^2</f>
        <v>0.41660000000000003</v>
      </c>
      <c r="H79" s="17">
        <f>(India!C15-India!F15)/10^2</f>
        <v>0.25239999999999996</v>
      </c>
      <c r="I79" s="17">
        <f>1-India!C15/10^2</f>
        <v>8.4940000000000015E-2</v>
      </c>
      <c r="J79" s="47"/>
      <c r="K79" s="47">
        <f t="shared" si="3"/>
        <v>1</v>
      </c>
      <c r="M79" s="13"/>
      <c r="N79" s="13"/>
      <c r="P79" s="13"/>
      <c r="Q79" s="13"/>
      <c r="S79" s="13"/>
      <c r="T79" s="13"/>
      <c r="U79" s="13"/>
    </row>
    <row r="80" spans="2:21">
      <c r="B80">
        <f>India!B16</f>
        <v>1962</v>
      </c>
      <c r="C80" s="17">
        <f>India!R16/10^2</f>
        <v>2.7690000000000003E-2</v>
      </c>
      <c r="D80" s="17">
        <f>(India!O16-India!R16)/10^2</f>
        <v>0.11375</v>
      </c>
      <c r="E80" s="17">
        <f>(India!L16-India!O16)/10^2</f>
        <v>9.8119999999999999E-2</v>
      </c>
      <c r="F80" s="17">
        <f>(India!I16-India!L16)/10^2</f>
        <v>0</v>
      </c>
      <c r="G80" s="17">
        <f>(India!F16-India!I16)/10^2</f>
        <v>0.42402999999999991</v>
      </c>
      <c r="H80" s="17">
        <f>(India!C16-India!F16)/10^2</f>
        <v>0.25518000000000002</v>
      </c>
      <c r="I80" s="17">
        <f>1-India!C16/10^2</f>
        <v>8.1230000000000024E-2</v>
      </c>
      <c r="J80" s="47"/>
      <c r="K80" s="47">
        <f t="shared" si="3"/>
        <v>0.99999999999999989</v>
      </c>
      <c r="M80" s="13"/>
      <c r="N80" s="13"/>
      <c r="P80" s="13"/>
      <c r="Q80" s="13"/>
      <c r="S80" s="13"/>
      <c r="T80" s="13"/>
      <c r="U80" s="13"/>
    </row>
    <row r="81" spans="2:21">
      <c r="B81">
        <f>India!B17</f>
        <v>1963</v>
      </c>
      <c r="C81" s="17">
        <f>India!R17/10^2</f>
        <v>2.7690000000000003E-2</v>
      </c>
      <c r="D81" s="17">
        <f>(India!O17-India!R17)/10^2</f>
        <v>0.10869999999999999</v>
      </c>
      <c r="E81" s="17">
        <f>(India!L17-India!O17)/10^2</f>
        <v>9.667000000000002E-2</v>
      </c>
      <c r="F81" s="17">
        <f>(India!I17-India!L17)/10^2</f>
        <v>0</v>
      </c>
      <c r="G81" s="17">
        <f>(India!F17-India!I17)/10^2</f>
        <v>0.43146000000000001</v>
      </c>
      <c r="H81" s="17">
        <f>(India!C17-India!F17)/10^2</f>
        <v>0.25796999999999998</v>
      </c>
      <c r="I81" s="17">
        <f>1-India!C17/10^2</f>
        <v>7.7510000000000079E-2</v>
      </c>
      <c r="J81" s="47"/>
      <c r="K81" s="47">
        <f t="shared" si="3"/>
        <v>1</v>
      </c>
      <c r="M81" s="13"/>
      <c r="N81" s="13"/>
      <c r="P81" s="13"/>
      <c r="Q81" s="13"/>
      <c r="S81" s="13"/>
      <c r="T81" s="13"/>
      <c r="U81" s="13"/>
    </row>
    <row r="82" spans="2:21">
      <c r="B82">
        <f>India!B18</f>
        <v>1964</v>
      </c>
      <c r="C82" s="17">
        <f>India!R18/10^2</f>
        <v>2.7690000000000003E-2</v>
      </c>
      <c r="D82" s="17">
        <f>(India!O18-India!R18)/10^2</f>
        <v>0.10365000000000001</v>
      </c>
      <c r="E82" s="17">
        <f>(India!L18-India!O18)/10^2</f>
        <v>9.5219999999999985E-2</v>
      </c>
      <c r="F82" s="17">
        <f>(India!I18-India!L18)/10^2</f>
        <v>0</v>
      </c>
      <c r="G82" s="17">
        <f>(India!F18-India!I18)/10^2</f>
        <v>0.43889</v>
      </c>
      <c r="H82" s="17">
        <f>(India!C18-India!F18)/10^2</f>
        <v>0.26075000000000004</v>
      </c>
      <c r="I82" s="17">
        <f>1-India!C18/10^2</f>
        <v>7.3799999999999977E-2</v>
      </c>
      <c r="J82" s="47"/>
      <c r="K82" s="47">
        <f t="shared" si="3"/>
        <v>1</v>
      </c>
      <c r="M82" s="13"/>
      <c r="N82" s="13"/>
      <c r="P82" s="13"/>
      <c r="Q82" s="13"/>
      <c r="S82" s="13"/>
      <c r="T82" s="13"/>
      <c r="U82" s="13"/>
    </row>
    <row r="83" spans="2:21">
      <c r="B83">
        <f>India!B19</f>
        <v>1965</v>
      </c>
      <c r="C83" s="17">
        <f>India!R19/10^2</f>
        <v>2.7690000000000003E-2</v>
      </c>
      <c r="D83" s="17">
        <f>(India!O19-India!R19)/10^2</f>
        <v>9.8610000000000003E-2</v>
      </c>
      <c r="E83" s="17">
        <f>(India!L19-India!O19)/10^2</f>
        <v>9.3759999999999996E-2</v>
      </c>
      <c r="F83" s="17">
        <f>(India!I19-India!L19)/10^2</f>
        <v>0</v>
      </c>
      <c r="G83" s="17">
        <f>(India!F19-India!I19)/10^2</f>
        <v>0.44632000000000005</v>
      </c>
      <c r="H83" s="17">
        <f>(India!C19-India!F19)/10^2</f>
        <v>0.26354</v>
      </c>
      <c r="I83" s="17">
        <f>1-India!C19/10^2</f>
        <v>7.007999999999992E-2</v>
      </c>
      <c r="J83" s="47"/>
      <c r="K83" s="47">
        <f t="shared" si="3"/>
        <v>0.99999999999999989</v>
      </c>
      <c r="M83" s="13"/>
      <c r="N83" s="13"/>
      <c r="P83" s="13"/>
      <c r="Q83" s="13"/>
      <c r="S83" s="13"/>
      <c r="T83" s="13"/>
      <c r="U83" s="13"/>
    </row>
    <row r="84" spans="2:21">
      <c r="B84">
        <f>India!B20</f>
        <v>1966</v>
      </c>
      <c r="C84" s="17">
        <f>India!R20/10^2</f>
        <v>2.7690000000000003E-2</v>
      </c>
      <c r="D84" s="17">
        <f>(India!O20-India!R20)/10^2</f>
        <v>9.3560000000000004E-2</v>
      </c>
      <c r="E84" s="17">
        <f>(India!L20-India!O20)/10^2</f>
        <v>9.2310000000000017E-2</v>
      </c>
      <c r="F84" s="17">
        <f>(India!I20-India!L20)/10^2</f>
        <v>0</v>
      </c>
      <c r="G84" s="17">
        <f>(India!F20-India!I20)/10^2</f>
        <v>0.45374999999999993</v>
      </c>
      <c r="H84" s="17">
        <f>(India!C20-India!F20)/10^2</f>
        <v>0.26632000000000006</v>
      </c>
      <c r="I84" s="17">
        <f>1-India!C20/10^2</f>
        <v>6.637000000000004E-2</v>
      </c>
      <c r="J84" s="47"/>
      <c r="K84" s="47">
        <f t="shared" si="3"/>
        <v>1</v>
      </c>
      <c r="M84" s="13"/>
      <c r="N84" s="13"/>
      <c r="P84" s="13"/>
      <c r="Q84" s="13"/>
      <c r="S84" s="13"/>
      <c r="T84" s="13"/>
      <c r="U84" s="13"/>
    </row>
    <row r="85" spans="2:21">
      <c r="B85">
        <f>India!B21</f>
        <v>1967</v>
      </c>
      <c r="C85" s="17">
        <f>India!R21/10^2</f>
        <v>2.7690000000000003E-2</v>
      </c>
      <c r="D85" s="17">
        <f>(India!O21-India!R21)/10^2</f>
        <v>8.8509999999999991E-2</v>
      </c>
      <c r="E85" s="17">
        <f>(India!L21-India!O21)/10^2</f>
        <v>9.0859999999999996E-2</v>
      </c>
      <c r="F85" s="17">
        <f>(India!I21-India!L21)/10^2</f>
        <v>0</v>
      </c>
      <c r="G85" s="17">
        <f>(India!F21-India!I21)/10^2</f>
        <v>0.46116999999999991</v>
      </c>
      <c r="H85" s="17">
        <f>(India!C21-India!F21)/10^2</f>
        <v>0.26912000000000008</v>
      </c>
      <c r="I85" s="17">
        <f>1-India!C21/10^2</f>
        <v>6.2649999999999983E-2</v>
      </c>
      <c r="J85" s="47"/>
      <c r="K85" s="47">
        <f t="shared" si="3"/>
        <v>0.99999999999999989</v>
      </c>
      <c r="M85" s="13"/>
      <c r="N85" s="13"/>
      <c r="P85" s="13"/>
      <c r="Q85" s="13"/>
      <c r="S85" s="13"/>
      <c r="T85" s="13"/>
      <c r="U85" s="13"/>
    </row>
    <row r="86" spans="2:21">
      <c r="B86">
        <f>India!B22</f>
        <v>1968</v>
      </c>
      <c r="C86" s="17">
        <f>India!R22/10^2</f>
        <v>2.7690000000000003E-2</v>
      </c>
      <c r="D86" s="17">
        <f>(India!O22-India!R22)/10^2</f>
        <v>8.3460000000000006E-2</v>
      </c>
      <c r="E86" s="17">
        <f>(India!L22-India!O22)/10^2</f>
        <v>8.9410000000000003E-2</v>
      </c>
      <c r="F86" s="17">
        <f>(India!I22-India!L22)/10^2</f>
        <v>0</v>
      </c>
      <c r="G86" s="17">
        <f>(India!F22-India!I22)/10^2</f>
        <v>0.46860000000000002</v>
      </c>
      <c r="H86" s="17">
        <f>(India!C22-India!F22)/10^2</f>
        <v>0.27189999999999998</v>
      </c>
      <c r="I86" s="17">
        <f>1-India!C22/10^2</f>
        <v>5.8940000000000103E-2</v>
      </c>
      <c r="J86" s="47"/>
      <c r="K86" s="47">
        <f t="shared" si="3"/>
        <v>1</v>
      </c>
      <c r="M86" s="13"/>
      <c r="N86" s="13"/>
      <c r="P86" s="13"/>
      <c r="Q86" s="13"/>
      <c r="S86" s="13"/>
      <c r="T86" s="13"/>
      <c r="U86" s="13"/>
    </row>
    <row r="87" spans="2:21">
      <c r="B87">
        <f>India!B23</f>
        <v>1969</v>
      </c>
      <c r="C87" s="17">
        <f>India!R23/10^2</f>
        <v>2.7690000000000003E-2</v>
      </c>
      <c r="D87" s="17">
        <f>(India!O23-India!R23)/10^2</f>
        <v>7.8420000000000004E-2</v>
      </c>
      <c r="E87" s="17">
        <f>(India!L23-India!O23)/10^2</f>
        <v>8.7949999999999987E-2</v>
      </c>
      <c r="F87" s="17">
        <f>(India!I23-India!L23)/10^2</f>
        <v>0</v>
      </c>
      <c r="G87" s="17">
        <f>(India!F23-India!I23)/10^2</f>
        <v>0.47603000000000001</v>
      </c>
      <c r="H87" s="17">
        <f>(India!C23-India!F23)/10^2</f>
        <v>0.27468999999999993</v>
      </c>
      <c r="I87" s="17">
        <f>1-India!C23/10^2</f>
        <v>5.5220000000000047E-2</v>
      </c>
      <c r="J87" s="47"/>
      <c r="K87" s="47">
        <f t="shared" si="3"/>
        <v>1</v>
      </c>
      <c r="M87" s="13"/>
      <c r="N87" s="13"/>
      <c r="P87" s="13"/>
      <c r="Q87" s="13"/>
      <c r="S87" s="13"/>
      <c r="T87" s="13"/>
      <c r="U87" s="13"/>
    </row>
    <row r="88" spans="2:21">
      <c r="B88">
        <f>India!B24</f>
        <v>1970</v>
      </c>
      <c r="C88" s="17">
        <f>India!R24/10^2</f>
        <v>2.7690000000000003E-2</v>
      </c>
      <c r="D88" s="17">
        <f>(India!O24-India!R24)/10^2</f>
        <v>7.8560000000000005E-2</v>
      </c>
      <c r="E88" s="17">
        <f>(India!L24-India!O24)/10^2</f>
        <v>8.1729999999999983E-2</v>
      </c>
      <c r="F88" s="17">
        <f>(India!I24-India!L24)/10^2</f>
        <v>0</v>
      </c>
      <c r="G88" s="17">
        <f>(India!F24-India!I24)/10^2</f>
        <v>0.48304000000000002</v>
      </c>
      <c r="H88" s="17">
        <f>(India!C24-India!F24)/10^2</f>
        <v>0.27733999999999992</v>
      </c>
      <c r="I88" s="17">
        <f>1-India!C24/10^2</f>
        <v>5.1640000000000019E-2</v>
      </c>
      <c r="J88" s="47"/>
      <c r="K88" s="47">
        <f t="shared" si="3"/>
        <v>0.99999999999999989</v>
      </c>
      <c r="M88" s="13"/>
      <c r="N88" s="13"/>
      <c r="P88" s="13"/>
      <c r="Q88" s="13"/>
      <c r="S88" s="13"/>
      <c r="T88" s="13"/>
      <c r="U88" s="13"/>
    </row>
    <row r="89" spans="2:21">
      <c r="B89">
        <f>India!B25</f>
        <v>1971</v>
      </c>
      <c r="C89" s="17">
        <f>India!R25/10^2</f>
        <v>2.7690000000000003E-2</v>
      </c>
      <c r="D89" s="17">
        <f>(India!O25-India!R25)/10^2</f>
        <v>8.5280000000000009E-2</v>
      </c>
      <c r="E89" s="17">
        <f>(India!L25-India!O25)/10^2</f>
        <v>8.0120000000000011E-2</v>
      </c>
      <c r="F89" s="17">
        <f>(India!I25-India!L25)/10^2</f>
        <v>0</v>
      </c>
      <c r="G89" s="17">
        <f>(India!F25-India!I25)/10^2</f>
        <v>0.4843900000000001</v>
      </c>
      <c r="H89" s="17">
        <f>(India!C25-India!F25)/10^2</f>
        <v>0.27087999999999995</v>
      </c>
      <c r="I89" s="17">
        <f>1-India!C25/10^2</f>
        <v>5.1640000000000019E-2</v>
      </c>
      <c r="J89" s="47"/>
      <c r="K89" s="47">
        <f t="shared" si="3"/>
        <v>1</v>
      </c>
      <c r="M89" s="13"/>
      <c r="N89" s="13"/>
      <c r="P89" s="13"/>
      <c r="Q89" s="13"/>
      <c r="S89" s="13"/>
      <c r="T89" s="13"/>
      <c r="U89" s="13"/>
    </row>
    <row r="90" spans="2:21">
      <c r="B90">
        <f>India!B26</f>
        <v>1972</v>
      </c>
      <c r="C90" s="17">
        <f>India!R26/10^2</f>
        <v>3.1210000000000002E-2</v>
      </c>
      <c r="D90" s="17">
        <f>(India!O26-India!R26)/10^2</f>
        <v>8.8479999999999989E-2</v>
      </c>
      <c r="E90" s="17">
        <f>(India!L26-India!O26)/10^2</f>
        <v>7.851000000000001E-2</v>
      </c>
      <c r="F90" s="17">
        <f>(India!I26-India!L26)/10^2</f>
        <v>0</v>
      </c>
      <c r="G90" s="17">
        <f>(India!F26-India!I26)/10^2</f>
        <v>0.48895000000000005</v>
      </c>
      <c r="H90" s="17">
        <f>(India!C26-India!F26)/10^2</f>
        <v>0.26120999999999994</v>
      </c>
      <c r="I90" s="17">
        <f>1-India!C26/10^2</f>
        <v>5.1640000000000019E-2</v>
      </c>
      <c r="J90" s="47"/>
      <c r="K90" s="47">
        <f t="shared" si="3"/>
        <v>1</v>
      </c>
      <c r="M90" s="13"/>
      <c r="N90" s="13"/>
      <c r="P90" s="13"/>
      <c r="Q90" s="13"/>
      <c r="S90" s="13"/>
      <c r="T90" s="13"/>
      <c r="U90" s="13"/>
    </row>
    <row r="91" spans="2:21">
      <c r="B91">
        <f>India!B27</f>
        <v>1973</v>
      </c>
      <c r="C91" s="17">
        <f>India!R27/10^2</f>
        <v>3.49E-2</v>
      </c>
      <c r="D91" s="17">
        <f>(India!O27-India!R27)/10^2</f>
        <v>9.1509999999999994E-2</v>
      </c>
      <c r="E91" s="17">
        <f>(India!L27-India!O27)/10^2</f>
        <v>7.6899999999999996E-2</v>
      </c>
      <c r="F91" s="17">
        <f>(India!I27-India!L27)/10^2</f>
        <v>0</v>
      </c>
      <c r="G91" s="17">
        <f>(India!F27-India!I27)/10^2</f>
        <v>0.49352000000000001</v>
      </c>
      <c r="H91" s="17">
        <f>(India!C27-India!F27)/10^2</f>
        <v>0.25152999999999992</v>
      </c>
      <c r="I91" s="17">
        <f>1-India!C27/10^2</f>
        <v>5.1640000000000019E-2</v>
      </c>
      <c r="J91" s="47"/>
      <c r="K91" s="47">
        <f t="shared" si="3"/>
        <v>1</v>
      </c>
      <c r="M91" s="13"/>
      <c r="N91" s="13"/>
      <c r="P91" s="13"/>
      <c r="Q91" s="13"/>
      <c r="S91" s="13"/>
      <c r="T91" s="13"/>
      <c r="U91" s="13"/>
    </row>
    <row r="92" spans="2:21">
      <c r="B92">
        <f>India!B28</f>
        <v>1974</v>
      </c>
      <c r="C92" s="17">
        <f>India!R28/10^2</f>
        <v>3.8599999999999995E-2</v>
      </c>
      <c r="D92" s="17">
        <f>(India!O28-India!R28)/10^2</f>
        <v>9.4540000000000013E-2</v>
      </c>
      <c r="E92" s="17">
        <f>(India!L28-India!O28)/10^2</f>
        <v>7.5270000000000004E-2</v>
      </c>
      <c r="F92" s="17">
        <f>(India!I28-India!L28)/10^2</f>
        <v>0</v>
      </c>
      <c r="G92" s="17">
        <f>(India!F28-India!I28)/10^2</f>
        <v>0.49809000000000003</v>
      </c>
      <c r="H92" s="17">
        <f>(India!C28-India!F28)/10^2</f>
        <v>0.24185999999999994</v>
      </c>
      <c r="I92" s="17">
        <f>1-India!C28/10^2</f>
        <v>5.1640000000000019E-2</v>
      </c>
      <c r="J92" s="47"/>
      <c r="K92" s="47">
        <f t="shared" si="3"/>
        <v>1</v>
      </c>
      <c r="M92" s="13"/>
      <c r="N92" s="13"/>
      <c r="P92" s="13"/>
      <c r="Q92" s="13"/>
      <c r="S92" s="13"/>
      <c r="T92" s="13"/>
      <c r="U92" s="13"/>
    </row>
    <row r="93" spans="2:21">
      <c r="B93">
        <f>India!B29</f>
        <v>1975</v>
      </c>
      <c r="C93" s="17">
        <f>India!R29/10^2</f>
        <v>4.2290000000000001E-2</v>
      </c>
      <c r="D93" s="17">
        <f>(India!O29-India!R29)/10^2</f>
        <v>9.7570000000000018E-2</v>
      </c>
      <c r="E93" s="17">
        <f>(India!L29-India!O29)/10^2</f>
        <v>7.3660000000000003E-2</v>
      </c>
      <c r="F93" s="17">
        <f>(India!I29-India!L29)/10^2</f>
        <v>0</v>
      </c>
      <c r="G93" s="17">
        <f>(India!F29-India!I29)/10^2</f>
        <v>0.50265999999999988</v>
      </c>
      <c r="H93" s="17">
        <f>(India!C29-India!F29)/10^2</f>
        <v>0.23218000000000003</v>
      </c>
      <c r="I93" s="17">
        <f>1-India!C29/10^2</f>
        <v>5.1640000000000019E-2</v>
      </c>
      <c r="J93" s="47"/>
      <c r="K93" s="47">
        <f t="shared" si="3"/>
        <v>1</v>
      </c>
      <c r="M93" s="13"/>
      <c r="N93" s="13"/>
      <c r="P93" s="13"/>
      <c r="Q93" s="13"/>
      <c r="S93" s="13"/>
      <c r="T93" s="13"/>
      <c r="U93" s="13"/>
    </row>
    <row r="94" spans="2:21">
      <c r="B94">
        <f>India!B30</f>
        <v>1976</v>
      </c>
      <c r="C94" s="17">
        <f>India!R30/10^2</f>
        <v>4.5990000000000003E-2</v>
      </c>
      <c r="D94" s="17">
        <f>(India!O30-India!R30)/10^2</f>
        <v>0.10059</v>
      </c>
      <c r="E94" s="17">
        <f>(India!L30-India!O30)/10^2</f>
        <v>7.2050000000000003E-2</v>
      </c>
      <c r="F94" s="17">
        <f>(India!I30-India!L30)/10^2</f>
        <v>0</v>
      </c>
      <c r="G94" s="17">
        <f>(India!F30-India!I30)/10^2</f>
        <v>0.50721999999999989</v>
      </c>
      <c r="H94" s="17">
        <f>(India!C30-India!F30)/10^2</f>
        <v>0.22251000000000004</v>
      </c>
      <c r="I94" s="17">
        <f>1-India!C30/10^2</f>
        <v>5.1640000000000019E-2</v>
      </c>
      <c r="J94" s="47"/>
      <c r="K94" s="47">
        <f t="shared" si="3"/>
        <v>0.99999999999999989</v>
      </c>
      <c r="M94" s="13"/>
      <c r="N94" s="13"/>
      <c r="P94" s="13"/>
      <c r="Q94" s="13"/>
      <c r="S94" s="13"/>
      <c r="T94" s="13"/>
      <c r="U94" s="13"/>
    </row>
    <row r="95" spans="2:21">
      <c r="B95">
        <f>India!B31</f>
        <v>1977</v>
      </c>
      <c r="C95" s="17">
        <f>India!R31/10^2</f>
        <v>4.9680000000000002E-2</v>
      </c>
      <c r="D95" s="17">
        <f>(India!O31-India!R31)/10^2</f>
        <v>0.10362</v>
      </c>
      <c r="E95" s="17">
        <f>(India!L31-India!O31)/10^2</f>
        <v>7.0439999999999989E-2</v>
      </c>
      <c r="F95" s="17">
        <f>(India!I31-India!L31)/10^2</f>
        <v>0</v>
      </c>
      <c r="G95" s="17">
        <f>(India!F31-India!I31)/10^2</f>
        <v>0.51178000000000012</v>
      </c>
      <c r="H95" s="17">
        <f>(India!C31-India!F31)/10^2</f>
        <v>0.21283999999999992</v>
      </c>
      <c r="I95" s="17">
        <f>1-India!C31/10^2</f>
        <v>5.1640000000000019E-2</v>
      </c>
      <c r="J95" s="47"/>
      <c r="K95" s="47">
        <f t="shared" si="3"/>
        <v>1</v>
      </c>
      <c r="M95" s="13"/>
      <c r="N95" s="13"/>
      <c r="P95" s="13"/>
      <c r="Q95" s="13"/>
      <c r="S95" s="13"/>
      <c r="T95" s="13"/>
      <c r="U95" s="13"/>
    </row>
    <row r="96" spans="2:21">
      <c r="B96">
        <f>India!B32</f>
        <v>1978</v>
      </c>
      <c r="C96" s="17">
        <f>India!R32/10^2</f>
        <v>5.3370000000000001E-2</v>
      </c>
      <c r="D96" s="17">
        <f>(India!O32-India!R32)/10^2</f>
        <v>0.10758</v>
      </c>
      <c r="E96" s="17">
        <f>(India!L32-India!O32)/10^2</f>
        <v>6.790000000000003E-2</v>
      </c>
      <c r="F96" s="17">
        <f>(India!I32-India!L32)/10^2</f>
        <v>0</v>
      </c>
      <c r="G96" s="17">
        <f>(India!F32-India!I32)/10^2</f>
        <v>0.51634999999999986</v>
      </c>
      <c r="H96" s="17">
        <f>(India!C32-India!F32)/10^2</f>
        <v>0.20316000000000004</v>
      </c>
      <c r="I96" s="17">
        <f>1-India!C32/10^2</f>
        <v>5.1640000000000019E-2</v>
      </c>
      <c r="J96" s="47"/>
      <c r="K96" s="47">
        <f t="shared" si="3"/>
        <v>0.99999999999999989</v>
      </c>
      <c r="M96" s="13"/>
      <c r="N96" s="13"/>
      <c r="P96" s="13"/>
      <c r="Q96" s="13"/>
      <c r="S96" s="13"/>
      <c r="T96" s="13"/>
      <c r="U96" s="13"/>
    </row>
    <row r="97" spans="2:21">
      <c r="B97">
        <f>India!B33</f>
        <v>1979</v>
      </c>
      <c r="C97" s="17">
        <f>India!R33/10^2</f>
        <v>5.7069999999999996E-2</v>
      </c>
      <c r="D97" s="17">
        <f>(India!O33-India!R33)/10^2</f>
        <v>0.11181999999999999</v>
      </c>
      <c r="E97" s="17">
        <f>(India!L33-India!O33)/10^2</f>
        <v>6.5060000000000007E-2</v>
      </c>
      <c r="F97" s="17">
        <f>(India!I33-India!L33)/10^2</f>
        <v>0</v>
      </c>
      <c r="G97" s="17">
        <f>(India!F33-India!I33)/10^2</f>
        <v>0.52091999999999994</v>
      </c>
      <c r="H97" s="17">
        <f>(India!C33-India!F33)/10^2</f>
        <v>0.19349000000000005</v>
      </c>
      <c r="I97" s="17">
        <f>1-India!C33/10^2</f>
        <v>5.1640000000000019E-2</v>
      </c>
      <c r="J97" s="47"/>
      <c r="K97" s="47">
        <f t="shared" si="3"/>
        <v>1</v>
      </c>
      <c r="M97" s="13"/>
      <c r="N97" s="13"/>
      <c r="P97" s="13"/>
      <c r="Q97" s="13"/>
      <c r="S97" s="13"/>
      <c r="T97" s="13"/>
      <c r="U97" s="13"/>
    </row>
    <row r="98" spans="2:21">
      <c r="B98">
        <f>India!B34</f>
        <v>1980</v>
      </c>
      <c r="C98" s="17">
        <f>India!R34/10^2</f>
        <v>6.0759999999999995E-2</v>
      </c>
      <c r="D98" s="17">
        <f>(India!O34-India!R34)/10^2</f>
        <v>0.11606999999999999</v>
      </c>
      <c r="E98" s="17">
        <f>(India!L34-India!O34)/10^2</f>
        <v>6.2229999999999987E-2</v>
      </c>
      <c r="F98" s="17">
        <f>(India!I34-India!L34)/10^2</f>
        <v>0</v>
      </c>
      <c r="G98" s="17">
        <f>(India!F34-India!I34)/10^2</f>
        <v>0.52549000000000001</v>
      </c>
      <c r="H98" s="17">
        <f>(India!C34-India!F34)/10^2</f>
        <v>0.18381</v>
      </c>
      <c r="I98" s="17">
        <f>1-India!C34/10^2</f>
        <v>5.1640000000000019E-2</v>
      </c>
      <c r="J98" s="47"/>
      <c r="K98" s="47">
        <f t="shared" si="3"/>
        <v>1</v>
      </c>
    </row>
    <row r="99" spans="2:21">
      <c r="B99">
        <f>India!B35</f>
        <v>1981</v>
      </c>
      <c r="C99" s="17">
        <f>India!R35/10^2</f>
        <v>5.8880000000000002E-2</v>
      </c>
      <c r="D99" s="17">
        <f>(India!O35-India!R35)/10^2</f>
        <v>0.12589</v>
      </c>
      <c r="E99" s="17">
        <f>(India!L35-India!O35)/10^2</f>
        <v>6.3629999999999992E-2</v>
      </c>
      <c r="F99" s="17">
        <f>(India!I35-India!L35)/10^2</f>
        <v>0</v>
      </c>
      <c r="G99" s="17">
        <f>(India!F35-India!I35)/10^2</f>
        <v>0.50533000000000006</v>
      </c>
      <c r="H99" s="17">
        <f>(India!C35-India!F35)/10^2</f>
        <v>0.19462999999999994</v>
      </c>
      <c r="I99" s="17">
        <f>1-India!C35/10^2</f>
        <v>5.1640000000000019E-2</v>
      </c>
      <c r="J99" s="47"/>
      <c r="K99" s="47">
        <f t="shared" si="3"/>
        <v>1</v>
      </c>
    </row>
    <row r="100" spans="2:21">
      <c r="B100">
        <f>India!B36</f>
        <v>1982</v>
      </c>
      <c r="C100" s="17">
        <f>India!R36/10^2</f>
        <v>5.6559999999999999E-2</v>
      </c>
      <c r="D100" s="17">
        <f>(India!O36-India!R36)/10^2</f>
        <v>0.13616</v>
      </c>
      <c r="E100" s="17">
        <f>(India!L36-India!O36)/10^2</f>
        <v>6.5350000000000005E-2</v>
      </c>
      <c r="F100" s="17">
        <f>(India!I36-India!L36)/10^2</f>
        <v>0</v>
      </c>
      <c r="G100" s="17">
        <f>(India!F36-India!I36)/10^2</f>
        <v>0.48322999999999994</v>
      </c>
      <c r="H100" s="17">
        <f>(India!C36-India!F36)/10^2</f>
        <v>0.20706000000000002</v>
      </c>
      <c r="I100" s="17">
        <f>1-India!C36/10^2</f>
        <v>5.1640000000000019E-2</v>
      </c>
      <c r="J100" s="47"/>
      <c r="K100" s="47">
        <f t="shared" ref="K100:K127" si="4">SUM(C100:I100)</f>
        <v>1</v>
      </c>
    </row>
    <row r="101" spans="2:21">
      <c r="B101">
        <f>India!B37</f>
        <v>1983</v>
      </c>
      <c r="C101" s="17">
        <f>India!R37/10^2</f>
        <v>5.4240000000000003E-2</v>
      </c>
      <c r="D101" s="17">
        <f>(India!O37-India!R37)/10^2</f>
        <v>0.14641999999999999</v>
      </c>
      <c r="E101" s="17">
        <f>(India!L37-India!O37)/10^2</f>
        <v>6.7089999999999997E-2</v>
      </c>
      <c r="F101" s="17">
        <f>(India!I37-India!L37)/10^2</f>
        <v>0</v>
      </c>
      <c r="G101" s="17">
        <f>(India!F37-India!I37)/10^2</f>
        <v>0.46110999999999996</v>
      </c>
      <c r="H101" s="17">
        <f>(India!C37-India!F37)/10^2</f>
        <v>0.21950000000000003</v>
      </c>
      <c r="I101" s="17">
        <f>1-India!C37/10^2</f>
        <v>5.1640000000000019E-2</v>
      </c>
      <c r="J101" s="47"/>
      <c r="K101" s="47">
        <f t="shared" si="4"/>
        <v>1</v>
      </c>
    </row>
    <row r="102" spans="2:21">
      <c r="B102">
        <f>India!B38</f>
        <v>1984</v>
      </c>
      <c r="C102" s="17">
        <f>India!R38/10^2</f>
        <v>5.1920000000000001E-2</v>
      </c>
      <c r="D102" s="17">
        <f>(India!O38-India!R38)/10^2</f>
        <v>0.15667999999999999</v>
      </c>
      <c r="E102" s="17">
        <f>(India!L38-India!O38)/10^2</f>
        <v>6.882000000000002E-2</v>
      </c>
      <c r="F102" s="17">
        <f>(India!I38-India!L38)/10^2</f>
        <v>0</v>
      </c>
      <c r="G102" s="17">
        <f>(India!F38-India!I38)/10^2</f>
        <v>0.43899999999999989</v>
      </c>
      <c r="H102" s="17">
        <f>(India!C38-India!F38)/10^2</f>
        <v>0.23194000000000004</v>
      </c>
      <c r="I102" s="17">
        <f>1-India!C38/10^2</f>
        <v>5.1640000000000019E-2</v>
      </c>
      <c r="J102" s="47"/>
      <c r="K102" s="47">
        <f t="shared" si="4"/>
        <v>0.99999999999999989</v>
      </c>
    </row>
    <row r="103" spans="2:21">
      <c r="B103">
        <f>India!B39</f>
        <v>1985</v>
      </c>
      <c r="C103" s="17">
        <f>India!R39/10^2</f>
        <v>4.9589999999999995E-2</v>
      </c>
      <c r="D103" s="17">
        <f>(India!O39-India!R39)/10^2</f>
        <v>0.16667000000000001</v>
      </c>
      <c r="E103" s="17">
        <f>(India!L39-India!O39)/10^2</f>
        <v>7.084E-2</v>
      </c>
      <c r="F103" s="17">
        <f>(India!I39-India!L39)/10^2</f>
        <v>0</v>
      </c>
      <c r="G103" s="17">
        <f>(India!F39-India!I39)/10^2</f>
        <v>0.41687999999999997</v>
      </c>
      <c r="H103" s="17">
        <f>(India!C39-India!F39)/10^2</f>
        <v>0.24438000000000001</v>
      </c>
      <c r="I103" s="17">
        <f>1-India!C39/10^2</f>
        <v>5.1640000000000019E-2</v>
      </c>
      <c r="J103" s="47"/>
      <c r="K103" s="47">
        <f t="shared" si="4"/>
        <v>1</v>
      </c>
    </row>
    <row r="104" spans="2:21">
      <c r="B104">
        <f>India!B40</f>
        <v>1986</v>
      </c>
      <c r="C104" s="17">
        <f>India!R40/10^2</f>
        <v>4.7270000000000006E-2</v>
      </c>
      <c r="D104" s="17">
        <f>(India!O40-India!R40)/10^2</f>
        <v>0.17309000000000002</v>
      </c>
      <c r="E104" s="17">
        <f>(India!L40-India!O40)/10^2</f>
        <v>7.6409999999999978E-2</v>
      </c>
      <c r="F104" s="17">
        <f>(India!I40-India!L40)/10^2</f>
        <v>0</v>
      </c>
      <c r="G104" s="17">
        <f>(India!F40-India!I40)/10^2</f>
        <v>0.40083000000000008</v>
      </c>
      <c r="H104" s="17">
        <f>(India!C40-India!F40)/10^2</f>
        <v>0.25075999999999993</v>
      </c>
      <c r="I104" s="17">
        <f>1-India!C40/10^2</f>
        <v>5.1640000000000019E-2</v>
      </c>
      <c r="J104" s="47"/>
      <c r="K104" s="47">
        <f t="shared" si="4"/>
        <v>0.99999999999999989</v>
      </c>
    </row>
    <row r="105" spans="2:21">
      <c r="B105">
        <f>India!B41</f>
        <v>1987</v>
      </c>
      <c r="C105" s="17">
        <f>India!R41/10^2</f>
        <v>5.33E-2</v>
      </c>
      <c r="D105" s="17">
        <f>(India!O41-India!R41)/10^2</f>
        <v>0.17116000000000001</v>
      </c>
      <c r="E105" s="17">
        <f>(India!L41-India!O41)/10^2</f>
        <v>8.197999999999997E-2</v>
      </c>
      <c r="F105" s="17">
        <f>(India!I41-India!L41)/10^2</f>
        <v>0</v>
      </c>
      <c r="G105" s="17">
        <f>(India!F41-India!I41)/10^2</f>
        <v>0.40161000000000008</v>
      </c>
      <c r="H105" s="17">
        <f>(India!C41-India!F41)/10^2</f>
        <v>0.23446999999999987</v>
      </c>
      <c r="I105" s="17">
        <f>1-India!C41/10^2</f>
        <v>5.7480000000000087E-2</v>
      </c>
      <c r="J105" s="47"/>
      <c r="K105" s="47">
        <f t="shared" si="4"/>
        <v>1</v>
      </c>
    </row>
    <row r="106" spans="2:21">
      <c r="B106">
        <f>India!B42</f>
        <v>1988</v>
      </c>
      <c r="C106" s="17">
        <f>India!R42/10^2</f>
        <v>6.0690000000000001E-2</v>
      </c>
      <c r="D106" s="17">
        <f>(India!O42-India!R42)/10^2</f>
        <v>0.16787000000000002</v>
      </c>
      <c r="E106" s="17">
        <f>(India!L42-India!O42)/10^2</f>
        <v>8.7559999999999971E-2</v>
      </c>
      <c r="F106" s="17">
        <f>(India!I42-India!L42)/10^2</f>
        <v>0</v>
      </c>
      <c r="G106" s="17">
        <f>(India!F42-India!I42)/10^2</f>
        <v>0.40238000000000002</v>
      </c>
      <c r="H106" s="17">
        <f>(India!C42-India!F42)/10^2</f>
        <v>0.21121000000000009</v>
      </c>
      <c r="I106" s="17">
        <f>1-India!C42/10^2</f>
        <v>7.0289999999999964E-2</v>
      </c>
      <c r="J106" s="47"/>
      <c r="K106" s="47">
        <f t="shared" si="4"/>
        <v>1</v>
      </c>
    </row>
    <row r="107" spans="2:21">
      <c r="B107">
        <f>India!B43</f>
        <v>1989</v>
      </c>
      <c r="C107" s="17">
        <f>India!R43/10^2</f>
        <v>6.8080000000000002E-2</v>
      </c>
      <c r="D107" s="17">
        <f>(India!O43-India!R43)/10^2</f>
        <v>0.16456999999999999</v>
      </c>
      <c r="E107" s="17">
        <f>(India!L43-India!O43)/10^2</f>
        <v>9.3140000000000001E-2</v>
      </c>
      <c r="F107" s="17">
        <f>(India!I43-India!L43)/10^2</f>
        <v>0</v>
      </c>
      <c r="G107" s="17">
        <f>(India!F43-India!I43)/10^2</f>
        <v>0.40315999999999996</v>
      </c>
      <c r="H107" s="17">
        <f>(India!C43-India!F43)/10^2</f>
        <v>0.18795000000000001</v>
      </c>
      <c r="I107" s="17">
        <f>1-India!C43/10^2</f>
        <v>8.3100000000000063E-2</v>
      </c>
      <c r="J107" s="47"/>
      <c r="K107" s="47">
        <f t="shared" si="4"/>
        <v>1</v>
      </c>
    </row>
    <row r="108" spans="2:21">
      <c r="B108">
        <f>India!B44</f>
        <v>1990</v>
      </c>
      <c r="C108" s="17">
        <f>India!R44/10^2</f>
        <v>7.5469999999999995E-2</v>
      </c>
      <c r="D108" s="17">
        <f>(India!O44-India!R44)/10^2</f>
        <v>0.16128000000000001</v>
      </c>
      <c r="E108" s="17">
        <f>(India!L44-India!O44)/10^2</f>
        <v>9.685999999999996E-2</v>
      </c>
      <c r="F108" s="17">
        <f>(India!I44-India!L44)/10^2</f>
        <v>0</v>
      </c>
      <c r="G108" s="17">
        <f>(India!F44-India!I44)/10^2</f>
        <v>0.4019100000000001</v>
      </c>
      <c r="H108" s="17">
        <f>(India!C44-India!F44)/10^2</f>
        <v>0.16857</v>
      </c>
      <c r="I108" s="17">
        <f>1-India!C44/10^2</f>
        <v>9.590999999999994E-2</v>
      </c>
      <c r="J108" s="47"/>
      <c r="K108" s="47">
        <f t="shared" si="4"/>
        <v>1</v>
      </c>
    </row>
    <row r="109" spans="2:21">
      <c r="B109">
        <f>India!B45</f>
        <v>1991</v>
      </c>
      <c r="C109" s="17">
        <f>India!R45/10^2</f>
        <v>7.9809999999999992E-2</v>
      </c>
      <c r="D109" s="17">
        <f>(India!O45-India!R45)/10^2</f>
        <v>0.16103999999999999</v>
      </c>
      <c r="E109" s="17">
        <f>(India!L45-India!O45)/10^2</f>
        <v>9.4020000000000006E-2</v>
      </c>
      <c r="F109" s="17">
        <f>(India!I45-India!L45)/10^2</f>
        <v>0</v>
      </c>
      <c r="G109" s="17">
        <f>(India!F45-India!I45)/10^2</f>
        <v>0.39356000000000002</v>
      </c>
      <c r="H109" s="17">
        <f>(India!C45-India!F45)/10^2</f>
        <v>0.16284999999999997</v>
      </c>
      <c r="I109" s="17">
        <f>1-India!C45/10^2</f>
        <v>0.10872000000000004</v>
      </c>
      <c r="J109" s="47"/>
      <c r="K109" s="47">
        <f t="shared" si="4"/>
        <v>1</v>
      </c>
    </row>
    <row r="110" spans="2:21">
      <c r="B110">
        <f>India!B46</f>
        <v>1992</v>
      </c>
      <c r="C110" s="17">
        <f>India!R46/10^2</f>
        <v>7.9809999999999992E-2</v>
      </c>
      <c r="D110" s="17">
        <f>(India!O46-India!R46)/10^2</f>
        <v>0.16481999999999999</v>
      </c>
      <c r="E110" s="17">
        <f>(India!L46-India!O46)/10^2</f>
        <v>9.1490000000000016E-2</v>
      </c>
      <c r="F110" s="17">
        <f>(India!I46-India!L46)/10^2</f>
        <v>0</v>
      </c>
      <c r="G110" s="17">
        <f>(India!F46-India!I46)/10^2</f>
        <v>0.38522000000000001</v>
      </c>
      <c r="H110" s="17">
        <f>(India!C46-India!F46)/10^2</f>
        <v>0.15712999999999994</v>
      </c>
      <c r="I110" s="17">
        <f>1-India!C46/10^2</f>
        <v>0.12153000000000003</v>
      </c>
      <c r="J110" s="47"/>
      <c r="K110" s="47">
        <f t="shared" si="4"/>
        <v>0.99999999999999989</v>
      </c>
    </row>
    <row r="111" spans="2:21">
      <c r="B111">
        <f>India!B47</f>
        <v>1993</v>
      </c>
      <c r="C111" s="17">
        <f>India!R47/10^2</f>
        <v>7.9809999999999992E-2</v>
      </c>
      <c r="D111" s="17">
        <f>(India!O47-India!R47)/10^2</f>
        <v>0.16729999999999998</v>
      </c>
      <c r="E111" s="17">
        <f>(India!L47-India!O47)/10^2</f>
        <v>9.0270000000000017E-2</v>
      </c>
      <c r="F111" s="17">
        <f>(India!I47-India!L47)/10^2</f>
        <v>0</v>
      </c>
      <c r="G111" s="17">
        <f>(India!F47-India!I47)/10^2</f>
        <v>0.37686000000000008</v>
      </c>
      <c r="H111" s="17">
        <f>(India!C47-India!F47)/10^2</f>
        <v>0.15141999999999997</v>
      </c>
      <c r="I111" s="17">
        <f>1-India!C47/10^2</f>
        <v>0.13434000000000001</v>
      </c>
      <c r="J111" s="47"/>
      <c r="K111" s="47">
        <f t="shared" si="4"/>
        <v>1</v>
      </c>
    </row>
    <row r="112" spans="2:21">
      <c r="B112">
        <f>India!B48</f>
        <v>1994</v>
      </c>
      <c r="C112" s="17">
        <f>India!R48/10^2</f>
        <v>7.9809999999999992E-2</v>
      </c>
      <c r="D112" s="17">
        <f>(India!O48-India!R48)/10^2</f>
        <v>0.16979</v>
      </c>
      <c r="E112" s="17">
        <f>(India!L48-India!O48)/10^2</f>
        <v>8.9029999999999984E-2</v>
      </c>
      <c r="F112" s="17">
        <f>(India!I48-India!L48)/10^2</f>
        <v>0</v>
      </c>
      <c r="G112" s="17">
        <f>(India!F48-India!I48)/10^2</f>
        <v>0.36852000000000001</v>
      </c>
      <c r="H112" s="17">
        <f>(India!C48-India!F48)/10^2</f>
        <v>0.14569999999999994</v>
      </c>
      <c r="I112" s="17">
        <f>1-India!C48/10^2</f>
        <v>0.14715</v>
      </c>
      <c r="J112" s="47"/>
      <c r="K112" s="47">
        <f t="shared" si="4"/>
        <v>0.99999999999999989</v>
      </c>
    </row>
    <row r="113" spans="2:11">
      <c r="B113">
        <f>India!B49</f>
        <v>1995</v>
      </c>
      <c r="C113" s="17">
        <f>India!R49/10^2</f>
        <v>7.9809999999999992E-2</v>
      </c>
      <c r="D113" s="17">
        <f>(India!O49-India!R49)/10^2</f>
        <v>0.17228000000000002</v>
      </c>
      <c r="E113" s="17">
        <f>(India!L49-India!O49)/10^2</f>
        <v>8.7799999999999975E-2</v>
      </c>
      <c r="F113" s="17">
        <f>(India!I49-India!L49)/10^2</f>
        <v>0</v>
      </c>
      <c r="G113" s="17">
        <f>(India!F49-India!I49)/10^2</f>
        <v>0.36015999999999998</v>
      </c>
      <c r="H113" s="17">
        <f>(India!C49-India!F49)/10^2</f>
        <v>0.13999000000000009</v>
      </c>
      <c r="I113" s="17">
        <f>1-India!C49/10^2</f>
        <v>0.15995999999999999</v>
      </c>
      <c r="J113" s="47"/>
      <c r="K113" s="47">
        <f t="shared" si="4"/>
        <v>1</v>
      </c>
    </row>
    <row r="114" spans="2:11">
      <c r="B114">
        <f>India!B50</f>
        <v>1996</v>
      </c>
      <c r="C114" s="17">
        <f>India!R50/10^2</f>
        <v>7.9809999999999992E-2</v>
      </c>
      <c r="D114" s="17">
        <f>(India!O50-India!R50)/10^2</f>
        <v>0.17476999999999998</v>
      </c>
      <c r="E114" s="17">
        <f>(India!L50-India!O50)/10^2</f>
        <v>8.6559999999999984E-2</v>
      </c>
      <c r="F114" s="17">
        <f>(India!I50-India!L50)/10^2</f>
        <v>0</v>
      </c>
      <c r="G114" s="17">
        <f>(India!F50-India!I50)/10^2</f>
        <v>0.35182000000000008</v>
      </c>
      <c r="H114" s="17">
        <f>(India!C50-India!F50)/10^2</f>
        <v>0.13426999999999992</v>
      </c>
      <c r="I114" s="17">
        <f>1-India!C50/10^2</f>
        <v>0.17276999999999998</v>
      </c>
      <c r="J114" s="47"/>
      <c r="K114" s="47">
        <f t="shared" si="4"/>
        <v>0.99999999999999989</v>
      </c>
    </row>
    <row r="115" spans="2:11">
      <c r="B115">
        <f>India!B51</f>
        <v>1997</v>
      </c>
      <c r="C115" s="17">
        <f>India!R51/10^2</f>
        <v>7.9809999999999992E-2</v>
      </c>
      <c r="D115" s="17">
        <f>(India!O51-India!R51)/10^2</f>
        <v>0.17725000000000002</v>
      </c>
      <c r="E115" s="17">
        <f>(India!L51-India!O51)/10^2</f>
        <v>8.5340000000000027E-2</v>
      </c>
      <c r="F115" s="17">
        <f>(India!I51-India!L51)/10^2</f>
        <v>0</v>
      </c>
      <c r="G115" s="17">
        <f>(India!F51-India!I51)/10^2</f>
        <v>0.34345999999999999</v>
      </c>
      <c r="H115" s="17">
        <f>(India!C51-India!F51)/10^2</f>
        <v>0.12855999999999995</v>
      </c>
      <c r="I115" s="17">
        <f>1-India!C51/10^2</f>
        <v>0.18558000000000008</v>
      </c>
      <c r="J115" s="47"/>
      <c r="K115" s="47">
        <f t="shared" si="4"/>
        <v>1</v>
      </c>
    </row>
    <row r="116" spans="2:11">
      <c r="B116">
        <f>India!B52</f>
        <v>1998</v>
      </c>
      <c r="C116" s="17">
        <f>India!R52/10^2</f>
        <v>7.9809999999999992E-2</v>
      </c>
      <c r="D116" s="17">
        <f>(India!O52-India!R52)/10^2</f>
        <v>0.17877000000000001</v>
      </c>
      <c r="E116" s="17">
        <f>(India!L52-India!O52)/10^2</f>
        <v>8.5070000000000021E-2</v>
      </c>
      <c r="F116" s="17">
        <f>(India!I52-India!L52)/10^2</f>
        <v>0</v>
      </c>
      <c r="G116" s="17">
        <f>(India!F52-India!I52)/10^2</f>
        <v>0.34121999999999991</v>
      </c>
      <c r="H116" s="17">
        <f>(India!C52-India!F52)/10^2</f>
        <v>0.11674000000000007</v>
      </c>
      <c r="I116" s="17">
        <f>1-India!C52/10^2</f>
        <v>0.19838999999999996</v>
      </c>
      <c r="J116" s="47"/>
      <c r="K116" s="47">
        <f t="shared" si="4"/>
        <v>1</v>
      </c>
    </row>
    <row r="117" spans="2:11">
      <c r="B117">
        <f>India!B53</f>
        <v>1999</v>
      </c>
      <c r="C117" s="17">
        <f>India!R53/10^2</f>
        <v>7.9809999999999992E-2</v>
      </c>
      <c r="D117" s="17">
        <f>(India!O53-India!R53)/10^2</f>
        <v>0.17945999999999998</v>
      </c>
      <c r="E117" s="17">
        <f>(India!L53-India!O53)/10^2</f>
        <v>8.5639999999999994E-2</v>
      </c>
      <c r="F117" s="17">
        <f>(India!I53-India!L53)/10^2</f>
        <v>0</v>
      </c>
      <c r="G117" s="17">
        <f>(India!F53-India!I53)/10^2</f>
        <v>0.33935000000000004</v>
      </c>
      <c r="H117" s="17">
        <f>(India!C53-India!F53)/10^2</f>
        <v>0.11385999999999996</v>
      </c>
      <c r="I117" s="17">
        <f>1-India!C53/10^2</f>
        <v>0.20188000000000006</v>
      </c>
      <c r="J117" s="47"/>
      <c r="K117" s="47">
        <f t="shared" si="4"/>
        <v>1</v>
      </c>
    </row>
    <row r="118" spans="2:11">
      <c r="B118">
        <f>India!B54</f>
        <v>2000</v>
      </c>
      <c r="C118" s="17">
        <f>India!R54/10^2</f>
        <v>7.9809999999999992E-2</v>
      </c>
      <c r="D118" s="17">
        <f>(India!O54-India!R54)/10^2</f>
        <v>0.18014000000000002</v>
      </c>
      <c r="E118" s="17">
        <f>(India!L54-India!O54)/10^2</f>
        <v>8.6209999999999981E-2</v>
      </c>
      <c r="F118" s="17">
        <f>(India!I54-India!L54)/10^2</f>
        <v>0</v>
      </c>
      <c r="G118" s="17">
        <f>(India!F54-India!I54)/10^2</f>
        <v>0.33748999999999996</v>
      </c>
      <c r="H118" s="17">
        <f>(India!C54-India!F54)/10^2</f>
        <v>0.11447000000000003</v>
      </c>
      <c r="I118" s="17">
        <f>1-India!C54/10^2</f>
        <v>0.20188000000000006</v>
      </c>
      <c r="J118" s="47"/>
      <c r="K118" s="47">
        <f t="shared" si="4"/>
        <v>1</v>
      </c>
    </row>
    <row r="119" spans="2:11">
      <c r="B119">
        <f>India!B55</f>
        <v>2001</v>
      </c>
      <c r="C119" s="17">
        <f>India!R55/10^2</f>
        <v>7.9809999999999992E-2</v>
      </c>
      <c r="D119" s="17">
        <f>(India!O55-India!R55)/10^2</f>
        <v>0.18082000000000001</v>
      </c>
      <c r="E119" s="17">
        <f>(India!L55-India!O55)/10^2</f>
        <v>8.6789999999999978E-2</v>
      </c>
      <c r="F119" s="17">
        <f>(India!I55-India!L55)/10^2</f>
        <v>0</v>
      </c>
      <c r="G119" s="17">
        <f>(India!F55-India!I55)/10^2</f>
        <v>0.33562000000000003</v>
      </c>
      <c r="H119" s="17">
        <f>(India!C55-India!F55)/10^2</f>
        <v>0.11507999999999996</v>
      </c>
      <c r="I119" s="17">
        <f>1-India!C55/10^2</f>
        <v>0.20188000000000006</v>
      </c>
      <c r="J119" s="47"/>
      <c r="K119" s="47">
        <f t="shared" si="4"/>
        <v>1</v>
      </c>
    </row>
    <row r="120" spans="2:11">
      <c r="B120">
        <f>India!B56</f>
        <v>2002</v>
      </c>
      <c r="C120" s="17">
        <f>India!R56/10^2</f>
        <v>7.9809999999999992E-2</v>
      </c>
      <c r="D120" s="17">
        <f>(India!O56-India!R56)/10^2</f>
        <v>0.18149999999999999</v>
      </c>
      <c r="E120" s="17">
        <f>(India!L56-India!O56)/10^2</f>
        <v>8.7359999999999965E-2</v>
      </c>
      <c r="F120" s="17">
        <f>(India!I56-India!L56)/10^2</f>
        <v>0</v>
      </c>
      <c r="G120" s="17">
        <f>(India!F56-India!I56)/10^2</f>
        <v>0.33376</v>
      </c>
      <c r="H120" s="17">
        <f>(India!C56-India!F56)/10^2</f>
        <v>0.11569000000000003</v>
      </c>
      <c r="I120" s="17">
        <f>1-India!C56/10^2</f>
        <v>0.20188000000000006</v>
      </c>
      <c r="K120" s="47">
        <f t="shared" si="4"/>
        <v>1</v>
      </c>
    </row>
    <row r="121" spans="2:11">
      <c r="B121">
        <f>India!B57</f>
        <v>2003</v>
      </c>
      <c r="C121" s="17">
        <f>India!R57/10^2</f>
        <v>7.9809999999999992E-2</v>
      </c>
      <c r="D121" s="17">
        <f>(India!O57-India!R57)/10^2</f>
        <v>0.18219000000000002</v>
      </c>
      <c r="E121" s="17">
        <f>(India!L57-India!O57)/10^2</f>
        <v>8.7930000000000022E-2</v>
      </c>
      <c r="F121" s="17">
        <f>(India!I57-India!L57)/10^2</f>
        <v>0</v>
      </c>
      <c r="G121" s="17">
        <f>(India!F57-India!I57)/10^2</f>
        <v>0.33189000000000002</v>
      </c>
      <c r="H121" s="17">
        <f>(India!C57-India!F57)/10^2</f>
        <v>0.11629999999999996</v>
      </c>
      <c r="I121" s="17">
        <f>1-India!C57/10^2</f>
        <v>0.20188000000000006</v>
      </c>
      <c r="K121" s="47">
        <f t="shared" si="4"/>
        <v>1</v>
      </c>
    </row>
    <row r="122" spans="2:11">
      <c r="B122">
        <f>India!B58</f>
        <v>2004</v>
      </c>
      <c r="C122" s="17">
        <f>India!R58/10^2</f>
        <v>7.9809999999999992E-2</v>
      </c>
      <c r="D122" s="17">
        <f>(India!O58-India!R58)/10^2</f>
        <v>0.18286999999999998</v>
      </c>
      <c r="E122" s="17">
        <f>(India!L58-India!O58)/10^2</f>
        <v>8.8500000000000009E-2</v>
      </c>
      <c r="F122" s="17">
        <f>(India!I58-India!L58)/10^2</f>
        <v>0</v>
      </c>
      <c r="G122" s="17">
        <f>(India!F58-India!I58)/10^2</f>
        <v>0.33002000000000004</v>
      </c>
      <c r="H122" s="17">
        <f>(India!C58-India!F58)/10^2</f>
        <v>0.11691999999999993</v>
      </c>
      <c r="I122" s="17">
        <f>1-India!C58/10^2</f>
        <v>0.20188000000000006</v>
      </c>
      <c r="K122" s="47">
        <f t="shared" si="4"/>
        <v>1</v>
      </c>
    </row>
    <row r="123" spans="2:11">
      <c r="B123">
        <f>India!B59</f>
        <v>2005</v>
      </c>
      <c r="C123" s="17">
        <f>India!R59/10^2</f>
        <v>8.9770000000000003E-2</v>
      </c>
      <c r="D123" s="17">
        <f>(India!O59-India!R59)/10^2</f>
        <v>0.20233000000000001</v>
      </c>
      <c r="E123" s="17">
        <f>(India!L59-India!O59)/10^2</f>
        <v>8.3909999999999985E-2</v>
      </c>
      <c r="F123" s="17">
        <f>(India!I59-India!L59)/10^2</f>
        <v>0</v>
      </c>
      <c r="G123" s="17">
        <f>(India!F59-India!I59)/10^2</f>
        <v>0.34855999999999993</v>
      </c>
      <c r="H123" s="17">
        <f>(India!C59-India!F59)/10^2</f>
        <v>7.3550000000000046E-2</v>
      </c>
      <c r="I123" s="17">
        <f>1-India!C59/10^2</f>
        <v>0.20188000000000006</v>
      </c>
      <c r="K123" s="47">
        <f t="shared" si="4"/>
        <v>1</v>
      </c>
    </row>
    <row r="124" spans="2:11">
      <c r="B124">
        <f>India!B60</f>
        <v>2006</v>
      </c>
      <c r="C124" s="17">
        <f>India!R60/10^2</f>
        <v>0.12682000000000002</v>
      </c>
      <c r="D124" s="17">
        <f>(India!O60-India!R60)/10^2</f>
        <v>0.20939999999999998</v>
      </c>
      <c r="E124" s="17">
        <f>(India!L60-India!O60)/10^2</f>
        <v>0.12862999999999999</v>
      </c>
      <c r="F124" s="17">
        <f>(India!I60-India!L60)/10^2</f>
        <v>1.546999999999997E-2</v>
      </c>
      <c r="G124" s="17">
        <f>(India!F60-India!I60)/10^2</f>
        <v>0.40700000000000003</v>
      </c>
      <c r="H124" s="17">
        <f>(India!C60-India!F60)/10^2</f>
        <v>2.9620000000000032E-2</v>
      </c>
      <c r="I124" s="17">
        <f>1-India!C60/10^2</f>
        <v>8.3060000000000023E-2</v>
      </c>
      <c r="K124" s="47">
        <f t="shared" si="4"/>
        <v>1</v>
      </c>
    </row>
    <row r="125" spans="2:11">
      <c r="B125">
        <f>India!B61</f>
        <v>2007</v>
      </c>
      <c r="C125" s="17">
        <f>India!R61/10^2</f>
        <v>0.12811</v>
      </c>
      <c r="D125" s="17">
        <f>(India!O61-India!R61)/10^2</f>
        <v>0.22506000000000001</v>
      </c>
      <c r="E125" s="17">
        <f>(India!L61-India!O61)/10^2</f>
        <v>0.11313000000000002</v>
      </c>
      <c r="F125" s="17">
        <f>(India!I61-India!L61)/10^2</f>
        <v>6.2979999999999953E-2</v>
      </c>
      <c r="G125" s="17">
        <f>(India!F61-India!I61)/10^2</f>
        <v>0.35804000000000002</v>
      </c>
      <c r="H125" s="17">
        <f>(India!C61-India!F61)/10^2</f>
        <v>7.9819999999999988E-2</v>
      </c>
      <c r="I125" s="17">
        <f>1-India!C61/10^2</f>
        <v>3.286E-2</v>
      </c>
      <c r="K125" s="47">
        <f t="shared" si="4"/>
        <v>1</v>
      </c>
    </row>
    <row r="126" spans="2:11">
      <c r="B126">
        <f>India!B62</f>
        <v>2008</v>
      </c>
      <c r="C126" s="17">
        <f>India!R62/10^2</f>
        <v>0.12939999999999999</v>
      </c>
      <c r="D126" s="17">
        <f>(India!O62-India!R62)/10^2</f>
        <v>0.22542999999999999</v>
      </c>
      <c r="E126" s="17">
        <f>(India!L62-India!O62)/10^2</f>
        <v>0.11293000000000006</v>
      </c>
      <c r="F126" s="17">
        <f>(India!I62-India!L62)/10^2</f>
        <v>5.9579999999999987E-2</v>
      </c>
      <c r="G126" s="17">
        <f>(India!F62-India!I62)/10^2</f>
        <v>0.35997999999999997</v>
      </c>
      <c r="H126" s="17">
        <f>(India!C62-India!F62)/10^2</f>
        <v>7.9819999999999988E-2</v>
      </c>
      <c r="I126" s="17">
        <f>1-India!C62/10^2</f>
        <v>3.286E-2</v>
      </c>
      <c r="K126" s="47">
        <f t="shared" si="4"/>
        <v>1</v>
      </c>
    </row>
    <row r="127" spans="2:11">
      <c r="B127" s="38">
        <f>India!B63</f>
        <v>2009</v>
      </c>
      <c r="C127" s="41">
        <f>India!R63/10^2</f>
        <v>0.13069</v>
      </c>
      <c r="D127" s="41">
        <f>(India!O63-India!R63)/10^2</f>
        <v>0.22579999999999997</v>
      </c>
      <c r="E127" s="41">
        <f>(India!L63-India!O63)/10^2</f>
        <v>0.11271999999999999</v>
      </c>
      <c r="F127" s="41">
        <f>(India!I63-India!L63)/10^2</f>
        <v>5.8130000000000022E-2</v>
      </c>
      <c r="G127" s="41">
        <f>(India!F63-India!I63)/10^2</f>
        <v>0.35997999999999997</v>
      </c>
      <c r="H127" s="41">
        <f>(India!C63-India!F63)/10^2</f>
        <v>7.9819999999999988E-2</v>
      </c>
      <c r="I127" s="41">
        <f>1-India!C63/10^2</f>
        <v>3.286E-2</v>
      </c>
      <c r="K127" s="47">
        <f t="shared" si="4"/>
        <v>1</v>
      </c>
    </row>
  </sheetData>
  <mergeCells count="1">
    <mergeCell ref="C66:I66"/>
  </mergeCells>
  <pageMargins left="0.7" right="0.7" top="0.78740157499999996" bottom="0.78740157499999996" header="0.3" footer="0.3"/>
  <pageSetup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BC04-F0B5-42B7-BC16-B4C03CAE68F3}">
  <dimension ref="A1:S107"/>
  <sheetViews>
    <sheetView topLeftCell="A39" zoomScale="80" zoomScaleNormal="80" workbookViewId="0">
      <selection activeCell="G81" sqref="G81"/>
    </sheetView>
  </sheetViews>
  <sheetFormatPr baseColWidth="10" defaultRowHeight="15.6"/>
  <cols>
    <col min="3" max="3" width="11.19921875" style="28"/>
    <col min="6" max="6" width="11.19921875" style="28"/>
    <col min="9" max="9" width="11.19921875" style="28"/>
    <col min="12" max="12" width="11.19921875" style="28"/>
    <col min="15" max="15" width="11.19921875" style="28"/>
    <col min="18" max="18" width="11.19921875" style="28"/>
  </cols>
  <sheetData>
    <row r="1" spans="1:19">
      <c r="A1" s="1" t="s">
        <v>16</v>
      </c>
      <c r="O1" s="27"/>
    </row>
    <row r="2" spans="1:19">
      <c r="B2" s="5" t="s">
        <v>2</v>
      </c>
      <c r="E2" s="6" t="s">
        <v>3</v>
      </c>
      <c r="H2" s="7" t="s">
        <v>4</v>
      </c>
      <c r="I2" s="27"/>
      <c r="K2" s="8" t="s">
        <v>5</v>
      </c>
      <c r="N2" s="9" t="s">
        <v>6</v>
      </c>
      <c r="O2" s="27"/>
      <c r="Q2" s="10" t="s">
        <v>7</v>
      </c>
    </row>
    <row r="3" spans="1:19">
      <c r="A3" s="11"/>
      <c r="B3" s="11" t="s">
        <v>1</v>
      </c>
      <c r="C3" s="31" t="s">
        <v>8</v>
      </c>
      <c r="D3" s="11"/>
      <c r="E3" s="11" t="s">
        <v>1</v>
      </c>
      <c r="F3" s="31" t="s">
        <v>8</v>
      </c>
      <c r="G3" s="11"/>
      <c r="H3" s="11" t="s">
        <v>1</v>
      </c>
      <c r="I3" s="31" t="s">
        <v>8</v>
      </c>
      <c r="J3" s="11"/>
      <c r="K3" s="11" t="s">
        <v>1</v>
      </c>
      <c r="L3" s="31" t="s">
        <v>8</v>
      </c>
      <c r="M3" s="11"/>
      <c r="N3" s="11" t="s">
        <v>1</v>
      </c>
      <c r="O3" s="31" t="s">
        <v>8</v>
      </c>
      <c r="P3" s="11"/>
      <c r="Q3" s="11" t="s">
        <v>1</v>
      </c>
      <c r="R3" s="31" t="s">
        <v>8</v>
      </c>
      <c r="S3" s="11"/>
    </row>
    <row r="4" spans="1:19">
      <c r="B4">
        <v>1962</v>
      </c>
      <c r="C4" s="28">
        <v>86.203000000000003</v>
      </c>
      <c r="D4" s="13"/>
      <c r="E4" s="29">
        <v>1962</v>
      </c>
      <c r="F4" s="28">
        <v>78.516000000000005</v>
      </c>
      <c r="G4" s="13"/>
      <c r="H4" s="29">
        <v>1962</v>
      </c>
      <c r="I4" s="28">
        <v>71.108999999999995</v>
      </c>
      <c r="J4" s="13"/>
      <c r="L4" s="36">
        <f>L5</f>
        <v>65.364999999999995</v>
      </c>
      <c r="M4" s="13"/>
      <c r="N4" s="29">
        <v>1962</v>
      </c>
      <c r="O4" s="28">
        <v>54.08</v>
      </c>
      <c r="P4" s="13"/>
      <c r="Q4" s="29">
        <v>1962</v>
      </c>
      <c r="R4" s="28">
        <v>11.186</v>
      </c>
    </row>
    <row r="5" spans="1:19">
      <c r="B5">
        <v>1963</v>
      </c>
      <c r="C5" s="28">
        <v>87.825000000000003</v>
      </c>
      <c r="D5" s="13"/>
      <c r="E5" s="29">
        <v>1963</v>
      </c>
      <c r="F5" s="28">
        <v>80.221999999999994</v>
      </c>
      <c r="G5" s="13"/>
      <c r="H5" s="29">
        <v>1963</v>
      </c>
      <c r="I5" s="28">
        <v>72.075000000000003</v>
      </c>
      <c r="J5" s="13"/>
      <c r="K5" s="29">
        <v>1963</v>
      </c>
      <c r="L5" s="28">
        <v>65.364999999999995</v>
      </c>
      <c r="M5" s="13"/>
      <c r="N5" s="29">
        <v>1963</v>
      </c>
      <c r="O5" s="28">
        <v>56.054000000000002</v>
      </c>
      <c r="P5" s="13"/>
      <c r="Q5" s="29">
        <v>1963</v>
      </c>
      <c r="R5" s="28">
        <v>11.95</v>
      </c>
    </row>
    <row r="6" spans="1:19">
      <c r="B6">
        <v>1964</v>
      </c>
      <c r="C6" s="28">
        <v>87.822999999999993</v>
      </c>
      <c r="D6" s="13"/>
      <c r="E6" s="29">
        <v>1964</v>
      </c>
      <c r="F6" s="28">
        <v>79.063000000000002</v>
      </c>
      <c r="G6" s="13"/>
      <c r="H6" s="29">
        <v>1964</v>
      </c>
      <c r="I6" s="28">
        <v>72.840999999999994</v>
      </c>
      <c r="J6" s="13"/>
      <c r="K6" s="29">
        <v>1964</v>
      </c>
      <c r="L6" s="28">
        <v>64.786000000000001</v>
      </c>
      <c r="M6" s="13"/>
      <c r="N6" s="29">
        <v>1964</v>
      </c>
      <c r="O6" s="28">
        <v>55.158000000000001</v>
      </c>
      <c r="P6" s="13"/>
      <c r="Q6" s="29">
        <v>1964</v>
      </c>
      <c r="R6" s="28">
        <v>12.381</v>
      </c>
    </row>
    <row r="7" spans="1:19">
      <c r="B7">
        <v>1965</v>
      </c>
      <c r="C7" s="28">
        <v>87.457999999999998</v>
      </c>
      <c r="D7" s="13"/>
      <c r="E7" s="29">
        <v>1965</v>
      </c>
      <c r="F7" s="28">
        <v>80.421000000000006</v>
      </c>
      <c r="G7" s="13"/>
      <c r="H7" s="29">
        <v>1965</v>
      </c>
      <c r="I7" s="28">
        <v>73.421000000000006</v>
      </c>
      <c r="J7" s="13"/>
      <c r="K7" s="29">
        <v>1965</v>
      </c>
      <c r="L7" s="28">
        <v>66.040000000000006</v>
      </c>
      <c r="M7" s="13"/>
      <c r="N7" s="29">
        <v>1965</v>
      </c>
      <c r="O7" s="28">
        <v>55.472999999999999</v>
      </c>
      <c r="P7" s="13"/>
      <c r="Q7" s="29">
        <v>1965</v>
      </c>
      <c r="R7" s="28">
        <v>11.224</v>
      </c>
    </row>
    <row r="8" spans="1:19">
      <c r="B8">
        <v>1966</v>
      </c>
      <c r="C8" s="28">
        <v>87.457999999999998</v>
      </c>
      <c r="D8" s="13"/>
      <c r="E8" s="29">
        <v>1966</v>
      </c>
      <c r="F8" s="28">
        <v>81.287999999999997</v>
      </c>
      <c r="G8" s="13"/>
      <c r="H8" s="29">
        <v>1966</v>
      </c>
      <c r="I8" s="28">
        <v>73.694999999999993</v>
      </c>
      <c r="J8" s="13"/>
      <c r="K8" s="29">
        <v>1966</v>
      </c>
      <c r="L8" s="28">
        <v>66.236999999999995</v>
      </c>
      <c r="M8" s="13"/>
      <c r="N8" s="29">
        <v>1966</v>
      </c>
      <c r="O8" s="28">
        <v>55.787999999999997</v>
      </c>
      <c r="P8" s="13"/>
      <c r="Q8" s="29">
        <v>1966</v>
      </c>
      <c r="R8" s="28">
        <v>10.476000000000001</v>
      </c>
    </row>
    <row r="9" spans="1:19">
      <c r="B9">
        <v>1967</v>
      </c>
      <c r="C9" s="28">
        <v>87.846000000000004</v>
      </c>
      <c r="D9" s="13"/>
      <c r="E9" s="29">
        <v>1967</v>
      </c>
      <c r="F9" s="28">
        <v>80.680999999999997</v>
      </c>
      <c r="G9" s="13"/>
      <c r="H9" s="29">
        <v>1967</v>
      </c>
      <c r="I9" s="28">
        <v>73.14</v>
      </c>
      <c r="J9" s="13"/>
      <c r="K9" s="29">
        <v>1967</v>
      </c>
      <c r="L9" s="28">
        <v>65.561999999999998</v>
      </c>
      <c r="M9" s="13"/>
      <c r="N9" s="29">
        <v>1967</v>
      </c>
      <c r="O9" s="28">
        <v>56.103999999999999</v>
      </c>
      <c r="P9" s="13"/>
      <c r="Q9" s="29">
        <v>1967</v>
      </c>
      <c r="R9" s="28">
        <v>10.311</v>
      </c>
    </row>
    <row r="10" spans="1:19">
      <c r="B10">
        <v>1968</v>
      </c>
      <c r="C10" s="28">
        <v>89.149000000000001</v>
      </c>
      <c r="D10" s="13"/>
      <c r="E10" s="29">
        <v>1968</v>
      </c>
      <c r="F10" s="28">
        <v>79.435000000000002</v>
      </c>
      <c r="G10" s="13"/>
      <c r="H10" s="29">
        <v>1968</v>
      </c>
      <c r="I10" s="28">
        <v>73.195999999999998</v>
      </c>
      <c r="J10" s="13"/>
      <c r="K10" s="29">
        <v>1968</v>
      </c>
      <c r="L10" s="28">
        <v>66.025000000000006</v>
      </c>
      <c r="M10" s="13"/>
      <c r="N10" s="29">
        <v>1968</v>
      </c>
      <c r="O10" s="28">
        <v>56.939</v>
      </c>
      <c r="P10" s="13"/>
      <c r="Q10" s="29">
        <v>1968</v>
      </c>
      <c r="R10" s="28">
        <v>11.02</v>
      </c>
    </row>
    <row r="11" spans="1:19">
      <c r="B11">
        <v>1969</v>
      </c>
      <c r="C11" s="28">
        <v>90.453000000000003</v>
      </c>
      <c r="D11" s="13"/>
      <c r="E11" s="29">
        <v>1969</v>
      </c>
      <c r="F11" s="28">
        <v>76.725999999999999</v>
      </c>
      <c r="G11" s="13"/>
      <c r="H11" s="29">
        <v>1969</v>
      </c>
      <c r="I11" s="28">
        <v>67.691999999999993</v>
      </c>
      <c r="J11" s="13"/>
      <c r="K11" s="29">
        <v>1969</v>
      </c>
      <c r="L11" s="28">
        <v>60.941000000000003</v>
      </c>
      <c r="M11" s="13"/>
      <c r="N11" s="29">
        <v>1969</v>
      </c>
      <c r="O11" s="28">
        <v>51.837000000000003</v>
      </c>
      <c r="P11" s="13"/>
      <c r="Q11" s="29">
        <v>1969</v>
      </c>
      <c r="R11" s="28">
        <v>12.516999999999999</v>
      </c>
    </row>
    <row r="12" spans="1:19">
      <c r="B12">
        <v>1970</v>
      </c>
      <c r="C12" s="28">
        <v>90.951999999999998</v>
      </c>
      <c r="D12" s="13"/>
      <c r="E12" s="29">
        <v>1970</v>
      </c>
      <c r="F12" s="28">
        <v>77.19</v>
      </c>
      <c r="G12" s="13"/>
      <c r="H12" s="29">
        <v>1970</v>
      </c>
      <c r="I12" s="28">
        <v>67.97</v>
      </c>
      <c r="J12" s="13"/>
      <c r="K12" s="29">
        <v>1970</v>
      </c>
      <c r="L12" s="28">
        <v>61.628999999999998</v>
      </c>
      <c r="M12" s="13"/>
      <c r="N12" s="29">
        <v>1970</v>
      </c>
      <c r="O12" s="28">
        <v>51.701000000000001</v>
      </c>
      <c r="P12" s="13"/>
      <c r="Q12" s="29">
        <v>1970</v>
      </c>
      <c r="R12" s="28">
        <v>13.095000000000001</v>
      </c>
    </row>
    <row r="13" spans="1:19">
      <c r="B13">
        <v>1971</v>
      </c>
      <c r="C13" s="27">
        <v>91.53</v>
      </c>
      <c r="D13" s="13"/>
      <c r="E13" s="29">
        <v>1971</v>
      </c>
      <c r="F13" s="28">
        <v>77.653000000000006</v>
      </c>
      <c r="G13" s="13"/>
      <c r="H13" s="29">
        <v>1971</v>
      </c>
      <c r="I13" s="28">
        <v>68.504000000000005</v>
      </c>
      <c r="J13" s="13"/>
      <c r="K13" s="29">
        <v>1971</v>
      </c>
      <c r="L13" s="28">
        <v>62.622</v>
      </c>
      <c r="M13" s="13"/>
      <c r="N13" s="29">
        <v>1971</v>
      </c>
      <c r="O13" s="28">
        <v>52.210999999999999</v>
      </c>
      <c r="P13" s="13"/>
      <c r="Q13" s="29">
        <v>1971</v>
      </c>
      <c r="R13" s="28">
        <v>13.946</v>
      </c>
    </row>
    <row r="14" spans="1:19">
      <c r="B14">
        <v>1972</v>
      </c>
      <c r="C14" s="28">
        <v>92.129000000000005</v>
      </c>
      <c r="D14" s="13"/>
      <c r="E14" s="29">
        <v>1972</v>
      </c>
      <c r="F14" s="28">
        <v>77.805000000000007</v>
      </c>
      <c r="G14" s="13"/>
      <c r="H14" s="29">
        <v>1972</v>
      </c>
      <c r="I14" s="28">
        <v>69.039000000000001</v>
      </c>
      <c r="J14" s="13"/>
      <c r="K14" s="29">
        <v>1972</v>
      </c>
      <c r="L14" s="28">
        <v>62.11</v>
      </c>
      <c r="M14" s="13"/>
      <c r="N14" s="29">
        <v>1972</v>
      </c>
      <c r="O14" s="28">
        <v>50.765000000000001</v>
      </c>
      <c r="P14" s="13"/>
      <c r="Q14" s="29">
        <v>1972</v>
      </c>
      <c r="R14" s="28">
        <v>16.837</v>
      </c>
    </row>
    <row r="15" spans="1:19">
      <c r="B15">
        <v>1973</v>
      </c>
      <c r="C15" s="28">
        <v>90.259</v>
      </c>
      <c r="D15" s="13"/>
      <c r="E15" s="29">
        <v>1973</v>
      </c>
      <c r="F15" s="28">
        <v>77.308000000000007</v>
      </c>
      <c r="G15" s="13"/>
      <c r="H15" s="29">
        <v>1973</v>
      </c>
      <c r="I15" s="28">
        <v>69.626000000000005</v>
      </c>
      <c r="J15" s="13"/>
      <c r="K15" s="29">
        <v>1973</v>
      </c>
      <c r="L15" s="28">
        <v>61.448</v>
      </c>
      <c r="M15" s="13"/>
      <c r="N15" s="29">
        <v>1973</v>
      </c>
      <c r="O15" s="28">
        <v>49.32</v>
      </c>
      <c r="P15" s="13"/>
      <c r="Q15" s="29">
        <v>1973</v>
      </c>
      <c r="R15" s="28">
        <v>19.524000000000001</v>
      </c>
    </row>
    <row r="16" spans="1:19">
      <c r="B16">
        <v>1974</v>
      </c>
      <c r="C16" s="28">
        <v>90.837999999999994</v>
      </c>
      <c r="D16" s="13"/>
      <c r="E16" s="29">
        <v>1974</v>
      </c>
      <c r="F16" s="28">
        <v>76.388000000000005</v>
      </c>
      <c r="G16" s="13"/>
      <c r="H16" s="29">
        <v>1974</v>
      </c>
      <c r="I16" s="28">
        <v>70.495000000000005</v>
      </c>
      <c r="J16" s="13"/>
      <c r="K16" s="29">
        <v>1974</v>
      </c>
      <c r="L16" s="28">
        <v>61.854999999999997</v>
      </c>
      <c r="M16" s="13"/>
      <c r="N16" s="29">
        <v>1974</v>
      </c>
      <c r="O16" s="28">
        <v>51.042999999999999</v>
      </c>
      <c r="P16" s="13"/>
      <c r="Q16" s="29">
        <v>1974</v>
      </c>
      <c r="R16" s="28">
        <v>21.837</v>
      </c>
    </row>
    <row r="17" spans="2:18">
      <c r="B17">
        <v>1975</v>
      </c>
      <c r="C17" s="28">
        <v>89.245000000000005</v>
      </c>
      <c r="D17" s="13"/>
      <c r="E17" s="29">
        <v>1975</v>
      </c>
      <c r="F17" s="28">
        <v>74.7</v>
      </c>
      <c r="G17" s="13"/>
      <c r="H17" s="29">
        <v>1975</v>
      </c>
      <c r="I17" s="28">
        <v>67.56</v>
      </c>
      <c r="J17" s="13"/>
      <c r="K17" s="29">
        <v>1975</v>
      </c>
      <c r="L17" s="28">
        <v>60.627000000000002</v>
      </c>
      <c r="M17" s="13"/>
      <c r="N17" s="29">
        <v>1975</v>
      </c>
      <c r="O17" s="28">
        <v>50.34</v>
      </c>
      <c r="P17" s="13"/>
      <c r="Q17" s="29">
        <v>1975</v>
      </c>
      <c r="R17" s="28">
        <v>21.088000000000001</v>
      </c>
    </row>
    <row r="18" spans="2:18">
      <c r="B18">
        <v>1976</v>
      </c>
      <c r="C18" s="28">
        <v>90.114000000000004</v>
      </c>
      <c r="D18" s="13"/>
      <c r="E18" s="29">
        <v>1976</v>
      </c>
      <c r="F18" s="28">
        <v>75.460999999999999</v>
      </c>
      <c r="G18" s="13"/>
      <c r="H18" s="29">
        <v>1976</v>
      </c>
      <c r="I18" s="28">
        <v>68.525999999999996</v>
      </c>
      <c r="J18" s="13"/>
      <c r="K18" s="29">
        <v>1976</v>
      </c>
      <c r="L18" s="28">
        <v>62.359000000000002</v>
      </c>
      <c r="M18" s="13"/>
      <c r="N18" s="29">
        <v>1976</v>
      </c>
      <c r="O18" s="28">
        <v>52.075000000000003</v>
      </c>
      <c r="P18" s="13"/>
      <c r="Q18" s="29">
        <v>1976</v>
      </c>
      <c r="R18" s="28">
        <v>21.565000000000001</v>
      </c>
    </row>
    <row r="19" spans="2:18">
      <c r="B19">
        <v>1977</v>
      </c>
      <c r="C19" s="28">
        <v>89.084999999999994</v>
      </c>
      <c r="D19" s="13"/>
      <c r="E19" s="29">
        <v>1977</v>
      </c>
      <c r="F19" s="28">
        <v>74.959999999999994</v>
      </c>
      <c r="G19" s="13"/>
      <c r="H19" s="29">
        <v>1977</v>
      </c>
      <c r="I19" s="28">
        <v>69.558999999999997</v>
      </c>
      <c r="J19" s="13"/>
      <c r="K19" s="29">
        <v>1977</v>
      </c>
      <c r="L19" s="28">
        <v>61.878999999999998</v>
      </c>
      <c r="M19" s="13"/>
      <c r="N19" s="29">
        <v>1977</v>
      </c>
      <c r="O19" s="28">
        <v>52.698</v>
      </c>
      <c r="P19" s="13"/>
      <c r="Q19" s="29">
        <v>1977</v>
      </c>
      <c r="R19" s="28">
        <v>21.053999999999998</v>
      </c>
    </row>
    <row r="20" spans="2:18">
      <c r="B20">
        <v>1978</v>
      </c>
      <c r="C20" s="28">
        <v>89.997</v>
      </c>
      <c r="D20" s="13"/>
      <c r="E20" s="29">
        <v>1978</v>
      </c>
      <c r="F20" s="28">
        <v>75.733000000000004</v>
      </c>
      <c r="G20" s="13"/>
      <c r="H20" s="29">
        <v>1978</v>
      </c>
      <c r="I20" s="28">
        <v>70.718000000000004</v>
      </c>
      <c r="J20" s="13"/>
      <c r="K20" s="29">
        <v>1978</v>
      </c>
      <c r="L20" s="28">
        <v>63.369</v>
      </c>
      <c r="M20" s="13"/>
      <c r="N20" s="29">
        <v>1978</v>
      </c>
      <c r="O20" s="28">
        <v>53.128999999999998</v>
      </c>
      <c r="P20" s="13"/>
      <c r="Q20" s="29">
        <v>1978</v>
      </c>
      <c r="R20" s="28">
        <v>21.209</v>
      </c>
    </row>
    <row r="21" spans="2:18">
      <c r="B21">
        <v>1979</v>
      </c>
      <c r="C21" s="28">
        <v>90.168999999999997</v>
      </c>
      <c r="D21" s="13"/>
      <c r="E21" s="29">
        <v>1979</v>
      </c>
      <c r="F21" s="28">
        <v>76.504999999999995</v>
      </c>
      <c r="G21" s="13"/>
      <c r="H21" s="29">
        <v>1979</v>
      </c>
      <c r="I21" s="28">
        <v>71.876999999999995</v>
      </c>
      <c r="J21" s="13"/>
      <c r="K21" s="29">
        <v>1979</v>
      </c>
      <c r="L21" s="28">
        <v>64.347999999999999</v>
      </c>
      <c r="M21" s="13"/>
      <c r="N21" s="29">
        <v>1979</v>
      </c>
      <c r="O21" s="28">
        <v>54.286000000000001</v>
      </c>
      <c r="P21" s="13"/>
      <c r="Q21" s="29">
        <v>1979</v>
      </c>
      <c r="R21" s="28">
        <v>21.92</v>
      </c>
    </row>
    <row r="22" spans="2:18">
      <c r="B22">
        <v>1980</v>
      </c>
      <c r="C22" s="28">
        <v>90.168999999999997</v>
      </c>
      <c r="D22" s="13"/>
      <c r="E22" s="29">
        <v>1980</v>
      </c>
      <c r="F22" s="28">
        <v>77.332999999999998</v>
      </c>
      <c r="G22" s="13"/>
      <c r="H22" s="29">
        <v>1980</v>
      </c>
      <c r="I22" s="28">
        <v>71.093999999999994</v>
      </c>
      <c r="J22" s="13"/>
      <c r="K22" s="29">
        <v>1980</v>
      </c>
      <c r="L22" s="28">
        <v>64.155000000000001</v>
      </c>
      <c r="M22" s="13"/>
      <c r="N22" s="29">
        <v>1980</v>
      </c>
      <c r="O22" s="28">
        <v>54.353999999999999</v>
      </c>
      <c r="P22" s="13"/>
      <c r="Q22" s="29">
        <v>1980</v>
      </c>
      <c r="R22" s="28">
        <v>22.632000000000001</v>
      </c>
    </row>
    <row r="23" spans="2:18">
      <c r="B23">
        <v>1981</v>
      </c>
      <c r="C23" s="28">
        <v>90.168999999999997</v>
      </c>
      <c r="D23" s="13"/>
      <c r="E23" s="29">
        <v>1981</v>
      </c>
      <c r="F23" s="28">
        <v>78.233999999999995</v>
      </c>
      <c r="G23" s="13"/>
      <c r="H23" s="29">
        <v>1981</v>
      </c>
      <c r="I23" s="28">
        <v>72.361999999999995</v>
      </c>
      <c r="J23" s="13"/>
      <c r="K23" s="29">
        <v>1981</v>
      </c>
      <c r="L23" s="28">
        <v>64.83</v>
      </c>
      <c r="M23" s="13"/>
      <c r="N23" s="29">
        <v>1981</v>
      </c>
      <c r="O23" s="28">
        <v>53.896999999999998</v>
      </c>
      <c r="P23" s="13"/>
      <c r="Q23" s="29">
        <v>1981</v>
      </c>
      <c r="R23" s="28">
        <v>23.344000000000001</v>
      </c>
    </row>
    <row r="24" spans="2:18">
      <c r="B24">
        <v>1982</v>
      </c>
      <c r="C24" s="28">
        <v>90.268000000000001</v>
      </c>
      <c r="D24" s="13"/>
      <c r="E24" s="29">
        <v>1982</v>
      </c>
      <c r="F24" s="28">
        <v>79.135000000000005</v>
      </c>
      <c r="G24" s="13"/>
      <c r="H24" s="29">
        <v>1982</v>
      </c>
      <c r="I24" s="28">
        <v>74.165000000000006</v>
      </c>
      <c r="J24" s="13"/>
      <c r="K24" s="29">
        <v>1982</v>
      </c>
      <c r="L24" s="28">
        <v>66.233000000000004</v>
      </c>
      <c r="M24" s="13"/>
      <c r="N24" s="29">
        <v>1982</v>
      </c>
      <c r="O24" s="28">
        <v>55.219000000000001</v>
      </c>
      <c r="P24" s="13"/>
      <c r="Q24" s="29">
        <v>1982</v>
      </c>
      <c r="R24" s="28">
        <v>24.558</v>
      </c>
    </row>
    <row r="25" spans="2:18">
      <c r="B25">
        <v>1983</v>
      </c>
      <c r="C25" s="28">
        <v>91.427000000000007</v>
      </c>
      <c r="D25" s="13"/>
      <c r="E25" s="29">
        <v>1983</v>
      </c>
      <c r="F25" s="28">
        <v>80.239999999999995</v>
      </c>
      <c r="G25" s="13"/>
      <c r="H25" s="29">
        <v>1983</v>
      </c>
      <c r="I25" s="28">
        <v>75.272999999999996</v>
      </c>
      <c r="J25" s="13"/>
      <c r="K25" s="29">
        <v>1983</v>
      </c>
      <c r="L25" s="28">
        <v>67.216999999999999</v>
      </c>
      <c r="M25" s="13"/>
      <c r="N25" s="29">
        <v>1983</v>
      </c>
      <c r="O25" s="28">
        <v>56.378</v>
      </c>
      <c r="P25" s="13"/>
      <c r="Q25" s="29">
        <v>1983</v>
      </c>
      <c r="R25" s="28">
        <v>25.879000000000001</v>
      </c>
    </row>
    <row r="26" spans="2:18">
      <c r="B26">
        <v>1984</v>
      </c>
      <c r="C26" s="28">
        <v>92.585999999999999</v>
      </c>
      <c r="D26" s="13"/>
      <c r="E26" s="29">
        <v>1984</v>
      </c>
      <c r="F26" s="28">
        <v>81.399000000000001</v>
      </c>
      <c r="G26" s="13"/>
      <c r="H26" s="29">
        <v>1984</v>
      </c>
      <c r="I26" s="28">
        <v>74.619</v>
      </c>
      <c r="J26" s="13"/>
      <c r="K26" s="29">
        <v>1984</v>
      </c>
      <c r="L26" s="28">
        <v>66.070999999999998</v>
      </c>
      <c r="M26" s="13"/>
      <c r="N26" s="29">
        <v>1984</v>
      </c>
      <c r="O26" s="28">
        <v>54.932000000000002</v>
      </c>
      <c r="P26" s="13"/>
      <c r="Q26" s="29">
        <v>1984</v>
      </c>
      <c r="R26" s="28">
        <v>23.832000000000001</v>
      </c>
    </row>
    <row r="27" spans="2:18">
      <c r="B27">
        <v>1985</v>
      </c>
      <c r="C27" s="28">
        <v>92.305999999999997</v>
      </c>
      <c r="D27" s="13"/>
      <c r="E27" s="29">
        <v>1985</v>
      </c>
      <c r="F27" s="28">
        <v>82.558000000000007</v>
      </c>
      <c r="G27" s="13"/>
      <c r="H27" s="29">
        <v>1985</v>
      </c>
      <c r="I27" s="28">
        <v>75.408000000000001</v>
      </c>
      <c r="J27" s="13"/>
      <c r="K27" s="29">
        <v>1985</v>
      </c>
      <c r="L27" s="28">
        <v>65.242999999999995</v>
      </c>
      <c r="M27" s="13"/>
      <c r="N27" s="29">
        <v>1985</v>
      </c>
      <c r="O27" s="28">
        <v>54.252000000000002</v>
      </c>
      <c r="P27" s="13"/>
      <c r="Q27" s="29">
        <v>1985</v>
      </c>
      <c r="R27" s="28">
        <v>23.878</v>
      </c>
    </row>
    <row r="28" spans="2:18">
      <c r="B28">
        <v>1986</v>
      </c>
      <c r="C28" s="28">
        <v>91.534000000000006</v>
      </c>
      <c r="D28" s="13"/>
      <c r="E28" s="29">
        <v>1986</v>
      </c>
      <c r="F28" s="28">
        <v>81.706999999999994</v>
      </c>
      <c r="G28" s="13"/>
      <c r="H28" s="29">
        <v>1986</v>
      </c>
      <c r="I28" s="28">
        <v>74.25</v>
      </c>
      <c r="J28" s="13"/>
      <c r="K28" s="29">
        <v>1986</v>
      </c>
      <c r="L28" s="28">
        <v>64.415999999999997</v>
      </c>
      <c r="M28" s="13"/>
      <c r="N28" s="29">
        <v>1986</v>
      </c>
      <c r="O28" s="28">
        <v>53.968000000000004</v>
      </c>
      <c r="P28" s="13"/>
      <c r="Q28" s="29">
        <v>1986</v>
      </c>
      <c r="R28" s="28">
        <v>24.565999999999999</v>
      </c>
    </row>
    <row r="29" spans="2:18">
      <c r="B29">
        <v>1987</v>
      </c>
      <c r="C29" s="28">
        <v>92.385000000000005</v>
      </c>
      <c r="D29" s="13"/>
      <c r="E29" s="29">
        <v>1987</v>
      </c>
      <c r="F29" s="28">
        <v>82.840999999999994</v>
      </c>
      <c r="G29" s="13"/>
      <c r="H29" s="29">
        <v>1987</v>
      </c>
      <c r="I29" s="28">
        <v>75.613</v>
      </c>
      <c r="J29" s="13"/>
      <c r="K29" s="29">
        <v>1987</v>
      </c>
      <c r="L29" s="28">
        <v>65.935000000000002</v>
      </c>
      <c r="M29" s="13"/>
      <c r="N29" s="29">
        <v>1987</v>
      </c>
      <c r="O29" s="28">
        <v>55.558999999999997</v>
      </c>
      <c r="P29" s="13"/>
      <c r="Q29" s="29">
        <v>1987</v>
      </c>
      <c r="R29" s="28">
        <v>25.577999999999999</v>
      </c>
    </row>
    <row r="30" spans="2:18">
      <c r="B30">
        <v>1988</v>
      </c>
      <c r="C30" s="28">
        <v>93.254000000000005</v>
      </c>
      <c r="D30" s="13"/>
      <c r="E30" s="29">
        <v>1988</v>
      </c>
      <c r="F30" s="28">
        <v>83.302999999999997</v>
      </c>
      <c r="G30" s="13"/>
      <c r="H30" s="29">
        <v>1988</v>
      </c>
      <c r="I30" s="28">
        <v>76.230999999999995</v>
      </c>
      <c r="J30" s="13"/>
      <c r="K30" s="29">
        <v>1988</v>
      </c>
      <c r="L30" s="28">
        <v>67.254000000000005</v>
      </c>
      <c r="M30" s="13"/>
      <c r="N30" s="29">
        <v>1988</v>
      </c>
      <c r="O30" s="28">
        <v>56.054000000000002</v>
      </c>
      <c r="P30" s="13"/>
      <c r="Q30" s="29">
        <v>1988</v>
      </c>
      <c r="R30" s="28">
        <v>26.544</v>
      </c>
    </row>
    <row r="31" spans="2:18">
      <c r="B31">
        <v>1989</v>
      </c>
      <c r="C31" s="28">
        <v>92.807000000000002</v>
      </c>
      <c r="D31" s="13"/>
      <c r="E31" s="29">
        <v>1989</v>
      </c>
      <c r="F31" s="28">
        <v>83.137</v>
      </c>
      <c r="G31" s="13"/>
      <c r="H31" s="29">
        <v>1989</v>
      </c>
      <c r="I31" s="28">
        <v>76.153000000000006</v>
      </c>
      <c r="J31" s="13"/>
      <c r="K31" s="29">
        <v>1989</v>
      </c>
      <c r="L31" s="28">
        <v>67.741</v>
      </c>
      <c r="M31" s="13"/>
      <c r="N31" s="29">
        <v>1989</v>
      </c>
      <c r="O31" s="28">
        <v>56.395000000000003</v>
      </c>
      <c r="P31" s="13"/>
      <c r="Q31" s="29">
        <v>1989</v>
      </c>
      <c r="R31" s="28">
        <v>26.776</v>
      </c>
    </row>
    <row r="32" spans="2:18">
      <c r="B32">
        <v>1990</v>
      </c>
      <c r="C32" s="28">
        <v>92.619</v>
      </c>
      <c r="D32" s="13"/>
      <c r="E32" s="29">
        <v>1990</v>
      </c>
      <c r="F32" s="28">
        <v>83.209000000000003</v>
      </c>
      <c r="G32" s="13"/>
      <c r="H32" s="29">
        <v>1990</v>
      </c>
      <c r="I32" s="28">
        <v>76.075999999999993</v>
      </c>
      <c r="J32" s="13"/>
      <c r="K32" s="29">
        <v>1990</v>
      </c>
      <c r="L32" s="28">
        <v>66.872</v>
      </c>
      <c r="M32" s="13"/>
      <c r="N32" s="29">
        <v>1990</v>
      </c>
      <c r="O32" s="28">
        <v>56.009</v>
      </c>
      <c r="P32" s="13"/>
      <c r="Q32" s="29">
        <v>1990</v>
      </c>
      <c r="R32" s="28">
        <v>28.134</v>
      </c>
    </row>
    <row r="33" spans="2:18">
      <c r="B33">
        <v>1991</v>
      </c>
      <c r="C33" s="28">
        <v>93.488</v>
      </c>
      <c r="D33" s="13"/>
      <c r="E33" s="29">
        <v>1991</v>
      </c>
      <c r="F33" s="28">
        <v>83.54</v>
      </c>
      <c r="G33" s="13"/>
      <c r="H33" s="29">
        <v>1991</v>
      </c>
      <c r="I33" s="28">
        <v>75.998999999999995</v>
      </c>
      <c r="J33" s="13"/>
      <c r="K33" s="29">
        <v>1991</v>
      </c>
      <c r="L33" s="28">
        <v>66.951999999999998</v>
      </c>
      <c r="M33" s="13"/>
      <c r="N33" s="29">
        <v>1991</v>
      </c>
      <c r="O33" s="28">
        <v>56.067999999999998</v>
      </c>
      <c r="P33" s="13"/>
      <c r="Q33" s="29">
        <v>1991</v>
      </c>
      <c r="R33" s="28">
        <v>30.282</v>
      </c>
    </row>
    <row r="34" spans="2:18">
      <c r="B34">
        <v>1992</v>
      </c>
      <c r="C34" s="28">
        <v>94.076999999999998</v>
      </c>
      <c r="D34" s="13"/>
      <c r="E34" s="29">
        <v>1992</v>
      </c>
      <c r="F34" s="28">
        <v>82.93</v>
      </c>
      <c r="G34" s="13"/>
      <c r="H34" s="29">
        <v>1992</v>
      </c>
      <c r="I34" s="28">
        <v>75.652000000000001</v>
      </c>
      <c r="J34" s="13"/>
      <c r="K34" s="29">
        <v>1992</v>
      </c>
      <c r="L34" s="28">
        <v>66.957999999999998</v>
      </c>
      <c r="M34" s="13"/>
      <c r="N34" s="29">
        <v>1992</v>
      </c>
      <c r="O34" s="28">
        <v>56.762</v>
      </c>
      <c r="P34" s="13"/>
      <c r="Q34" s="29">
        <v>1992</v>
      </c>
      <c r="R34" s="28">
        <v>32.313000000000002</v>
      </c>
    </row>
    <row r="35" spans="2:18">
      <c r="B35">
        <v>1993</v>
      </c>
      <c r="C35" s="28">
        <v>92.918000000000006</v>
      </c>
      <c r="D35" s="13"/>
      <c r="E35" s="29">
        <v>1993</v>
      </c>
      <c r="F35" s="28">
        <v>81.075999999999993</v>
      </c>
      <c r="G35" s="13"/>
      <c r="H35" s="29">
        <v>1993</v>
      </c>
      <c r="I35" s="28">
        <v>73.623999999999995</v>
      </c>
      <c r="J35" s="13"/>
      <c r="K35" s="29">
        <v>1993</v>
      </c>
      <c r="L35" s="28">
        <v>66.403999999999996</v>
      </c>
      <c r="M35" s="13"/>
      <c r="N35" s="29">
        <v>1993</v>
      </c>
      <c r="O35" s="28">
        <v>55.497</v>
      </c>
      <c r="P35" s="13"/>
      <c r="Q35" s="29">
        <v>1993</v>
      </c>
      <c r="R35" s="28">
        <v>32.619</v>
      </c>
    </row>
    <row r="36" spans="2:18">
      <c r="B36">
        <v>1994</v>
      </c>
      <c r="C36" s="28">
        <v>92.653999999999996</v>
      </c>
      <c r="D36" s="13"/>
      <c r="E36" s="29">
        <v>1994</v>
      </c>
      <c r="F36" s="28">
        <v>82.513000000000005</v>
      </c>
      <c r="G36" s="13"/>
      <c r="H36" s="29">
        <v>1994</v>
      </c>
      <c r="I36" s="28">
        <v>75.242000000000004</v>
      </c>
      <c r="J36" s="13"/>
      <c r="K36" s="13"/>
      <c r="L36" s="36">
        <f>L35</f>
        <v>66.403999999999996</v>
      </c>
      <c r="M36" s="13"/>
      <c r="N36" s="13"/>
      <c r="O36" s="36">
        <f>O35</f>
        <v>55.497</v>
      </c>
      <c r="P36" s="13"/>
      <c r="Q36" s="29">
        <v>1994</v>
      </c>
      <c r="R36" s="28">
        <v>32.040999999999997</v>
      </c>
    </row>
    <row r="37" spans="2:18">
      <c r="B37">
        <v>1995</v>
      </c>
      <c r="C37" s="34">
        <v>92.82</v>
      </c>
      <c r="D37" s="13"/>
      <c r="E37" s="13"/>
      <c r="F37" s="36">
        <f>F36</f>
        <v>82.513000000000005</v>
      </c>
      <c r="G37" s="13"/>
      <c r="H37" s="13"/>
      <c r="I37" s="36">
        <f>I36</f>
        <v>75.242000000000004</v>
      </c>
      <c r="J37" s="13"/>
      <c r="K37" s="13"/>
      <c r="L37" s="36">
        <f>L36</f>
        <v>66.403999999999996</v>
      </c>
      <c r="M37" s="13"/>
      <c r="N37" s="13"/>
      <c r="O37" s="36">
        <f>O36</f>
        <v>55.497</v>
      </c>
      <c r="P37" s="13"/>
      <c r="Q37" s="13"/>
      <c r="R37" s="36">
        <f>R36</f>
        <v>32.040999999999997</v>
      </c>
    </row>
    <row r="38" spans="2:18">
      <c r="C38" s="27"/>
      <c r="D38" s="13"/>
      <c r="E38" s="13"/>
      <c r="G38" s="13"/>
      <c r="H38" s="13"/>
      <c r="J38" s="13"/>
      <c r="K38" s="13"/>
      <c r="M38" s="13"/>
      <c r="N38" s="13"/>
      <c r="P38" s="13"/>
      <c r="Q38" s="13"/>
    </row>
    <row r="39" spans="2:18">
      <c r="C39" s="27"/>
      <c r="D39" s="13"/>
      <c r="E39" s="13"/>
      <c r="G39" s="13"/>
      <c r="H39" s="13"/>
      <c r="J39" s="13"/>
      <c r="K39" s="13"/>
      <c r="M39" s="13"/>
      <c r="N39" s="13"/>
      <c r="P39" s="13"/>
      <c r="Q39" s="13"/>
    </row>
    <row r="40" spans="2:18">
      <c r="D40" s="13"/>
      <c r="E40" s="13"/>
      <c r="G40" s="13"/>
      <c r="H40" s="13"/>
      <c r="J40" s="13"/>
      <c r="K40" s="13"/>
      <c r="M40" s="13"/>
      <c r="N40" s="13"/>
      <c r="P40" s="13"/>
      <c r="Q40" s="13"/>
    </row>
    <row r="41" spans="2:18">
      <c r="D41" s="13"/>
      <c r="E41" s="13"/>
      <c r="G41" s="13"/>
      <c r="H41" s="13"/>
      <c r="J41" s="13"/>
      <c r="K41" s="13"/>
      <c r="M41" s="13"/>
      <c r="N41" s="13"/>
      <c r="P41" s="13"/>
      <c r="Q41" s="13"/>
    </row>
    <row r="42" spans="2:18">
      <c r="C42" s="63" t="s">
        <v>16</v>
      </c>
      <c r="D42" s="63"/>
      <c r="E42" s="63"/>
      <c r="F42" s="63"/>
      <c r="G42" s="63"/>
      <c r="H42" s="63"/>
      <c r="I42" s="63"/>
      <c r="J42" s="13"/>
      <c r="K42" s="13"/>
      <c r="M42" s="13"/>
      <c r="N42" s="13"/>
      <c r="P42" s="13"/>
      <c r="Q42" s="13"/>
    </row>
    <row r="43" spans="2:18">
      <c r="C43" s="28" t="s">
        <v>7</v>
      </c>
      <c r="D43" s="13" t="s">
        <v>6</v>
      </c>
      <c r="E43" s="13" t="s">
        <v>5</v>
      </c>
      <c r="F43" s="28" t="s">
        <v>4</v>
      </c>
      <c r="G43" s="13" t="s">
        <v>3</v>
      </c>
      <c r="H43" s="13" t="s">
        <v>2</v>
      </c>
      <c r="I43" s="28" t="s">
        <v>31</v>
      </c>
      <c r="J43" s="13"/>
      <c r="K43" s="13" t="s">
        <v>32</v>
      </c>
      <c r="M43" s="13"/>
      <c r="N43" s="13"/>
      <c r="P43" s="13"/>
      <c r="Q43" s="13"/>
    </row>
    <row r="44" spans="2:18">
      <c r="B44">
        <f>Italy!B4</f>
        <v>1962</v>
      </c>
      <c r="C44" s="17">
        <f>Italy!R4/10^2</f>
        <v>0.11186</v>
      </c>
      <c r="D44" s="17">
        <f>(Italy!O4-Italy!R4)/10^2</f>
        <v>0.42893999999999999</v>
      </c>
      <c r="E44" s="17">
        <f>(Italy!L4-Italy!O4)/10^2</f>
        <v>0.11284999999999996</v>
      </c>
      <c r="F44" s="17">
        <f>(Italy!I4-Italy!L4)/10^2</f>
        <v>5.7439999999999998E-2</v>
      </c>
      <c r="G44" s="17">
        <f>(Italy!F4-Italy!I4)/10^2</f>
        <v>7.4070000000000108E-2</v>
      </c>
      <c r="H44" s="17">
        <f>(Italy!C4-Italy!F4)/10^2</f>
        <v>7.686999999999998E-2</v>
      </c>
      <c r="I44" s="17">
        <f>1-Italy!C4/10^2</f>
        <v>0.13796999999999993</v>
      </c>
      <c r="J44" s="48"/>
      <c r="K44" s="48">
        <f t="shared" ref="K44:K77" si="0">SUM(C44:I44)</f>
        <v>1</v>
      </c>
      <c r="M44" s="13"/>
      <c r="N44" s="13"/>
      <c r="P44" s="13"/>
      <c r="Q44" s="13"/>
    </row>
    <row r="45" spans="2:18">
      <c r="B45">
        <f>Italy!B5</f>
        <v>1963</v>
      </c>
      <c r="C45" s="17">
        <f>Italy!R5/10^2</f>
        <v>0.1195</v>
      </c>
      <c r="D45" s="17">
        <f>(Italy!O5-Italy!R5)/10^2</f>
        <v>0.44103999999999999</v>
      </c>
      <c r="E45" s="17">
        <f>(Italy!L5-Italy!O5)/10^2</f>
        <v>9.3109999999999929E-2</v>
      </c>
      <c r="F45" s="17">
        <f>(Italy!I5-Italy!L5)/10^2</f>
        <v>6.7100000000000076E-2</v>
      </c>
      <c r="G45" s="17">
        <f>(Italy!F5-Italy!I5)/10^2</f>
        <v>8.1469999999999917E-2</v>
      </c>
      <c r="H45" s="17">
        <f>(Italy!C5-Italy!F5)/10^2</f>
        <v>7.6030000000000084E-2</v>
      </c>
      <c r="I45" s="17">
        <f>1-Italy!C5/10^2</f>
        <v>0.12175000000000002</v>
      </c>
      <c r="J45" s="13"/>
      <c r="K45" s="13">
        <f t="shared" si="0"/>
        <v>1</v>
      </c>
      <c r="M45" s="13"/>
      <c r="N45" s="13"/>
      <c r="P45" s="13"/>
      <c r="Q45" s="13"/>
    </row>
    <row r="46" spans="2:18">
      <c r="B46">
        <f>Italy!B6</f>
        <v>1964</v>
      </c>
      <c r="C46" s="17">
        <f>Italy!R6/10^2</f>
        <v>0.12381</v>
      </c>
      <c r="D46" s="17">
        <f>(Italy!O6-Italy!R6)/10^2</f>
        <v>0.42776999999999998</v>
      </c>
      <c r="E46" s="17">
        <f>(Italy!L6-Italy!O6)/10^2</f>
        <v>9.6280000000000004E-2</v>
      </c>
      <c r="F46" s="17">
        <f>(Italy!I6-Italy!L6)/10^2</f>
        <v>8.0549999999999927E-2</v>
      </c>
      <c r="G46" s="17">
        <f>(Italy!F6-Italy!I6)/10^2</f>
        <v>6.2220000000000081E-2</v>
      </c>
      <c r="H46" s="17">
        <f>(Italy!C6-Italy!F6)/10^2</f>
        <v>8.7599999999999914E-2</v>
      </c>
      <c r="I46" s="17">
        <f>1-Italy!C6/10^2</f>
        <v>0.12177000000000004</v>
      </c>
      <c r="J46" s="13"/>
      <c r="K46" s="13">
        <f t="shared" si="0"/>
        <v>0.99999999999999989</v>
      </c>
      <c r="M46" s="13"/>
      <c r="N46" s="13"/>
      <c r="P46" s="13"/>
      <c r="Q46" s="13"/>
    </row>
    <row r="47" spans="2:18">
      <c r="B47">
        <f>Italy!B7</f>
        <v>1965</v>
      </c>
      <c r="C47" s="17">
        <f>Italy!R7/10^2</f>
        <v>0.11224000000000001</v>
      </c>
      <c r="D47" s="17">
        <f>(Italy!O7-Italy!R7)/10^2</f>
        <v>0.44248999999999994</v>
      </c>
      <c r="E47" s="17">
        <f>(Italy!L7-Italy!O7)/10^2</f>
        <v>0.10567000000000007</v>
      </c>
      <c r="F47" s="17">
        <f>(Italy!I7-Italy!L7)/10^2</f>
        <v>7.3810000000000001E-2</v>
      </c>
      <c r="G47" s="17">
        <f>(Italy!F7-Italy!I7)/10^2</f>
        <v>7.0000000000000007E-2</v>
      </c>
      <c r="H47" s="17">
        <f>(Italy!C7-Italy!F7)/10^2</f>
        <v>7.0369999999999919E-2</v>
      </c>
      <c r="I47" s="17">
        <f>1-Italy!C7/10^2</f>
        <v>0.12541999999999998</v>
      </c>
      <c r="J47" s="13"/>
      <c r="K47" s="13">
        <f t="shared" si="0"/>
        <v>1</v>
      </c>
      <c r="M47" s="13"/>
      <c r="N47" s="13"/>
      <c r="P47" s="13"/>
      <c r="Q47" s="13"/>
    </row>
    <row r="48" spans="2:18">
      <c r="B48">
        <f>Italy!B8</f>
        <v>1966</v>
      </c>
      <c r="C48" s="17">
        <f>Italy!R8/10^2</f>
        <v>0.10476000000000001</v>
      </c>
      <c r="D48" s="17">
        <f>(Italy!O8-Italy!R8)/10^2</f>
        <v>0.45311999999999997</v>
      </c>
      <c r="E48" s="17">
        <f>(Italy!L8-Italy!O8)/10^2</f>
        <v>0.10448999999999999</v>
      </c>
      <c r="F48" s="17">
        <f>(Italy!I8-Italy!L8)/10^2</f>
        <v>7.457999999999998E-2</v>
      </c>
      <c r="G48" s="17">
        <f>(Italy!F8-Italy!I8)/10^2</f>
        <v>7.5930000000000039E-2</v>
      </c>
      <c r="H48" s="17">
        <f>(Italy!C8-Italy!F8)/10^2</f>
        <v>6.1700000000000019E-2</v>
      </c>
      <c r="I48" s="17">
        <f>1-Italy!C8/10^2</f>
        <v>0.12541999999999998</v>
      </c>
      <c r="J48" s="13"/>
      <c r="K48" s="13">
        <f t="shared" si="0"/>
        <v>0.99999999999999989</v>
      </c>
      <c r="M48" s="13"/>
      <c r="N48" s="13"/>
      <c r="P48" s="13"/>
      <c r="Q48" s="13"/>
    </row>
    <row r="49" spans="2:17">
      <c r="B49">
        <f>Italy!B9</f>
        <v>1967</v>
      </c>
      <c r="C49" s="17">
        <f>Italy!R9/10^2</f>
        <v>0.10310999999999999</v>
      </c>
      <c r="D49" s="17">
        <f>(Italy!O9-Italy!R9)/10^2</f>
        <v>0.45793</v>
      </c>
      <c r="E49" s="17">
        <f>(Italy!L9-Italy!O9)/10^2</f>
        <v>9.4579999999999984E-2</v>
      </c>
      <c r="F49" s="17">
        <f>(Italy!I9-Italy!L9)/10^2</f>
        <v>7.5780000000000028E-2</v>
      </c>
      <c r="G49" s="17">
        <f>(Italy!F9-Italy!I9)/10^2</f>
        <v>7.5409999999999963E-2</v>
      </c>
      <c r="H49" s="17">
        <f>(Italy!C9-Italy!F9)/10^2</f>
        <v>7.1650000000000061E-2</v>
      </c>
      <c r="I49" s="17">
        <f>1-Italy!C9/10^2</f>
        <v>0.12153999999999998</v>
      </c>
      <c r="J49" s="13"/>
      <c r="K49" s="13">
        <f t="shared" si="0"/>
        <v>1</v>
      </c>
      <c r="M49" s="13"/>
      <c r="N49" s="13"/>
      <c r="P49" s="13"/>
      <c r="Q49" s="13"/>
    </row>
    <row r="50" spans="2:17">
      <c r="B50">
        <f>Italy!B10</f>
        <v>1968</v>
      </c>
      <c r="C50" s="17">
        <f>Italy!R10/10^2</f>
        <v>0.11019999999999999</v>
      </c>
      <c r="D50" s="17">
        <f>(Italy!O10-Italy!R10)/10^2</f>
        <v>0.45918999999999999</v>
      </c>
      <c r="E50" s="17">
        <f>(Italy!L10-Italy!O10)/10^2</f>
        <v>9.0860000000000052E-2</v>
      </c>
      <c r="F50" s="17">
        <f>(Italy!I10-Italy!L10)/10^2</f>
        <v>7.1709999999999927E-2</v>
      </c>
      <c r="G50" s="17">
        <f>(Italy!F10-Italy!I10)/10^2</f>
        <v>6.2390000000000043E-2</v>
      </c>
      <c r="H50" s="17">
        <f>(Italy!C10-Italy!F10)/10^2</f>
        <v>9.713999999999999E-2</v>
      </c>
      <c r="I50" s="17">
        <f>1-Italy!C10/10^2</f>
        <v>0.10851</v>
      </c>
      <c r="J50" s="13"/>
      <c r="K50" s="13">
        <f t="shared" si="0"/>
        <v>1</v>
      </c>
      <c r="M50" s="13"/>
      <c r="N50" s="13"/>
      <c r="P50" s="13"/>
      <c r="Q50" s="13"/>
    </row>
    <row r="51" spans="2:17">
      <c r="B51">
        <f>Italy!B11</f>
        <v>1969</v>
      </c>
      <c r="C51" s="17">
        <f>Italy!R11/10^2</f>
        <v>0.12517</v>
      </c>
      <c r="D51" s="17">
        <f>(Italy!O11-Italy!R11)/10^2</f>
        <v>0.39320000000000005</v>
      </c>
      <c r="E51" s="17">
        <f>(Italy!L11-Italy!O11)/10^2</f>
        <v>9.1039999999999996E-2</v>
      </c>
      <c r="F51" s="17">
        <f>(Italy!I11-Italy!L11)/10^2</f>
        <v>6.7509999999999903E-2</v>
      </c>
      <c r="G51" s="17">
        <f>(Italy!F11-Italy!I11)/10^2</f>
        <v>9.0340000000000059E-2</v>
      </c>
      <c r="H51" s="17">
        <f>(Italy!C11-Italy!F11)/10^2</f>
        <v>0.13727000000000003</v>
      </c>
      <c r="I51" s="17">
        <f>1-Italy!C11/10^2</f>
        <v>9.5469999999999944E-2</v>
      </c>
      <c r="J51" s="13"/>
      <c r="K51" s="13">
        <f t="shared" si="0"/>
        <v>1</v>
      </c>
      <c r="M51" s="13"/>
      <c r="N51" s="13"/>
      <c r="P51" s="13"/>
      <c r="Q51" s="13"/>
    </row>
    <row r="52" spans="2:17">
      <c r="B52">
        <f>Italy!B12</f>
        <v>1970</v>
      </c>
      <c r="C52" s="17">
        <f>Italy!R12/10^2</f>
        <v>0.13095000000000001</v>
      </c>
      <c r="D52" s="17">
        <f>(Italy!O12-Italy!R12)/10^2</f>
        <v>0.38606000000000001</v>
      </c>
      <c r="E52" s="17">
        <f>(Italy!L12-Italy!O12)/10^2</f>
        <v>9.9279999999999979E-2</v>
      </c>
      <c r="F52" s="17">
        <f>(Italy!I12-Italy!L12)/10^2</f>
        <v>6.3410000000000008E-2</v>
      </c>
      <c r="G52" s="17">
        <f>(Italy!F12-Italy!I12)/10^2</f>
        <v>9.219999999999999E-2</v>
      </c>
      <c r="H52" s="17">
        <f>(Italy!C12-Italy!F12)/10^2</f>
        <v>0.13761999999999999</v>
      </c>
      <c r="I52" s="17">
        <f>1-Italy!C12/10^2</f>
        <v>9.0480000000000005E-2</v>
      </c>
      <c r="J52" s="13"/>
      <c r="K52" s="13">
        <f t="shared" si="0"/>
        <v>0.99999999999999989</v>
      </c>
      <c r="M52" s="13"/>
      <c r="N52" s="13"/>
      <c r="P52" s="13"/>
      <c r="Q52" s="13"/>
    </row>
    <row r="53" spans="2:17">
      <c r="B53">
        <f>Italy!B13</f>
        <v>1971</v>
      </c>
      <c r="C53" s="17">
        <f>Italy!R13/10^2</f>
        <v>0.13946</v>
      </c>
      <c r="D53" s="17">
        <f>(Italy!O13-Italy!R13)/10^2</f>
        <v>0.38264999999999999</v>
      </c>
      <c r="E53" s="17">
        <f>(Italy!L13-Italy!O13)/10^2</f>
        <v>0.10411000000000001</v>
      </c>
      <c r="F53" s="17">
        <f>(Italy!I13-Italy!L13)/10^2</f>
        <v>5.8820000000000053E-2</v>
      </c>
      <c r="G53" s="17">
        <f>(Italy!F13-Italy!I13)/10^2</f>
        <v>9.1490000000000016E-2</v>
      </c>
      <c r="H53" s="17">
        <f>(Italy!C13-Italy!F13)/10^2</f>
        <v>0.13876999999999995</v>
      </c>
      <c r="I53" s="17">
        <f>1-Italy!C13/10^2</f>
        <v>8.4699999999999998E-2</v>
      </c>
      <c r="J53" s="13"/>
      <c r="K53" s="13">
        <f t="shared" si="0"/>
        <v>1</v>
      </c>
      <c r="M53" s="13"/>
      <c r="N53" s="13"/>
      <c r="P53" s="13"/>
      <c r="Q53" s="13"/>
    </row>
    <row r="54" spans="2:17">
      <c r="B54">
        <f>Italy!B14</f>
        <v>1972</v>
      </c>
      <c r="C54" s="17">
        <f>Italy!R14/10^2</f>
        <v>0.16836999999999999</v>
      </c>
      <c r="D54" s="17">
        <f>(Italy!O14-Italy!R14)/10^2</f>
        <v>0.33927999999999997</v>
      </c>
      <c r="E54" s="17">
        <f>(Italy!L14-Italy!O14)/10^2</f>
        <v>0.11345</v>
      </c>
      <c r="F54" s="17">
        <f>(Italy!I14-Italy!L14)/10^2</f>
        <v>6.9290000000000018E-2</v>
      </c>
      <c r="G54" s="17">
        <f>(Italy!F14-Italy!I14)/10^2</f>
        <v>8.7660000000000057E-2</v>
      </c>
      <c r="H54" s="17">
        <f>(Italy!C14-Italy!F14)/10^2</f>
        <v>0.14323999999999998</v>
      </c>
      <c r="I54" s="17">
        <f>1-Italy!C14/10^2</f>
        <v>7.8709999999999947E-2</v>
      </c>
      <c r="J54" s="13"/>
      <c r="K54" s="13">
        <f t="shared" si="0"/>
        <v>1</v>
      </c>
      <c r="M54" s="13"/>
      <c r="N54" s="13"/>
      <c r="P54" s="13"/>
      <c r="Q54" s="13"/>
    </row>
    <row r="55" spans="2:17">
      <c r="B55">
        <f>Italy!B15</f>
        <v>1973</v>
      </c>
      <c r="C55" s="17">
        <f>Italy!R15/10^2</f>
        <v>0.19524</v>
      </c>
      <c r="D55" s="17">
        <f>(Italy!O15-Italy!R15)/10^2</f>
        <v>0.29796</v>
      </c>
      <c r="E55" s="17">
        <f>(Italy!L15-Italy!O15)/10^2</f>
        <v>0.12128</v>
      </c>
      <c r="F55" s="17">
        <f>(Italy!I15-Italy!L15)/10^2</f>
        <v>8.1780000000000047E-2</v>
      </c>
      <c r="G55" s="17">
        <f>(Italy!F15-Italy!I15)/10^2</f>
        <v>7.6820000000000027E-2</v>
      </c>
      <c r="H55" s="17">
        <f>(Italy!C15-Italy!F15)/10^2</f>
        <v>0.12950999999999993</v>
      </c>
      <c r="I55" s="17">
        <f>1-Italy!C15/10^2</f>
        <v>9.7409999999999997E-2</v>
      </c>
      <c r="J55" s="13"/>
      <c r="K55" s="13">
        <f t="shared" si="0"/>
        <v>0.99999999999999989</v>
      </c>
      <c r="M55" s="13"/>
      <c r="N55" s="13"/>
      <c r="P55" s="13"/>
      <c r="Q55" s="13"/>
    </row>
    <row r="56" spans="2:17">
      <c r="B56">
        <f>Italy!B16</f>
        <v>1974</v>
      </c>
      <c r="C56" s="17">
        <f>Italy!R16/10^2</f>
        <v>0.21837000000000001</v>
      </c>
      <c r="D56" s="17">
        <f>(Italy!O16-Italy!R16)/10^2</f>
        <v>0.29205999999999999</v>
      </c>
      <c r="E56" s="17">
        <f>(Italy!L16-Italy!O16)/10^2</f>
        <v>0.10811999999999998</v>
      </c>
      <c r="F56" s="17">
        <f>(Italy!I16-Italy!L16)/10^2</f>
        <v>8.6400000000000074E-2</v>
      </c>
      <c r="G56" s="17">
        <f>(Italy!F16-Italy!I16)/10^2</f>
        <v>5.893000000000001E-2</v>
      </c>
      <c r="H56" s="17">
        <f>(Italy!C16-Italy!F16)/10^2</f>
        <v>0.14449999999999988</v>
      </c>
      <c r="I56" s="17">
        <f>1-Italy!C16/10^2</f>
        <v>9.1620000000000035E-2</v>
      </c>
      <c r="J56" s="13"/>
      <c r="K56" s="13">
        <f t="shared" si="0"/>
        <v>0.99999999999999989</v>
      </c>
      <c r="M56" s="13"/>
      <c r="N56" s="13"/>
      <c r="P56" s="13"/>
      <c r="Q56" s="13"/>
    </row>
    <row r="57" spans="2:17">
      <c r="B57">
        <f>Italy!B17</f>
        <v>1975</v>
      </c>
      <c r="C57" s="17">
        <f>Italy!R17/10^2</f>
        <v>0.21088000000000001</v>
      </c>
      <c r="D57" s="17">
        <f>(Italy!O17-Italy!R17)/10^2</f>
        <v>0.29252</v>
      </c>
      <c r="E57" s="17">
        <f>(Italy!L17-Italy!O17)/10^2</f>
        <v>0.10286999999999999</v>
      </c>
      <c r="F57" s="17">
        <f>(Italy!I17-Italy!L17)/10^2</f>
        <v>6.9330000000000003E-2</v>
      </c>
      <c r="G57" s="17">
        <f>(Italy!F17-Italy!I17)/10^2</f>
        <v>7.1400000000000005E-2</v>
      </c>
      <c r="H57" s="17">
        <f>(Italy!C17-Italy!F17)/10^2</f>
        <v>0.14545000000000002</v>
      </c>
      <c r="I57" s="17">
        <f>1-Italy!C17/10^2</f>
        <v>0.10754999999999992</v>
      </c>
      <c r="J57" s="13"/>
      <c r="K57" s="13">
        <f t="shared" si="0"/>
        <v>1</v>
      </c>
      <c r="M57" s="13"/>
      <c r="N57" s="13"/>
      <c r="P57" s="13"/>
      <c r="Q57" s="13"/>
    </row>
    <row r="58" spans="2:17">
      <c r="B58">
        <f>Italy!B18</f>
        <v>1976</v>
      </c>
      <c r="C58" s="17">
        <f>Italy!R18/10^2</f>
        <v>0.21565000000000001</v>
      </c>
      <c r="D58" s="17">
        <f>(Italy!O18-Italy!R18)/10^2</f>
        <v>0.30510000000000004</v>
      </c>
      <c r="E58" s="17">
        <f>(Italy!L18-Italy!O18)/10^2</f>
        <v>0.10283999999999999</v>
      </c>
      <c r="F58" s="17">
        <f>(Italy!I18-Italy!L18)/10^2</f>
        <v>6.1669999999999947E-2</v>
      </c>
      <c r="G58" s="17">
        <f>(Italy!F18-Italy!I18)/10^2</f>
        <v>6.9350000000000023E-2</v>
      </c>
      <c r="H58" s="17">
        <f>(Italy!C18-Italy!F18)/10^2</f>
        <v>0.14653000000000005</v>
      </c>
      <c r="I58" s="17">
        <f>1-Italy!C18/10^2</f>
        <v>9.8859999999999948E-2</v>
      </c>
      <c r="J58" s="13"/>
      <c r="K58" s="13">
        <f t="shared" si="0"/>
        <v>1</v>
      </c>
      <c r="M58" s="13"/>
      <c r="N58" s="13"/>
      <c r="P58" s="13"/>
      <c r="Q58" s="13"/>
    </row>
    <row r="59" spans="2:17">
      <c r="B59">
        <f>Italy!B19</f>
        <v>1977</v>
      </c>
      <c r="C59" s="17">
        <f>Italy!R19/10^2</f>
        <v>0.21053999999999998</v>
      </c>
      <c r="D59" s="17">
        <f>(Italy!O19-Italy!R19)/10^2</f>
        <v>0.31644</v>
      </c>
      <c r="E59" s="17">
        <f>(Italy!L19-Italy!O19)/10^2</f>
        <v>9.1809999999999975E-2</v>
      </c>
      <c r="F59" s="17">
        <f>(Italy!I19-Italy!L19)/10^2</f>
        <v>7.6799999999999993E-2</v>
      </c>
      <c r="G59" s="17">
        <f>(Italy!F19-Italy!I19)/10^2</f>
        <v>5.4009999999999961E-2</v>
      </c>
      <c r="H59" s="17">
        <f>(Italy!C19-Italy!F19)/10^2</f>
        <v>0.14124999999999999</v>
      </c>
      <c r="I59" s="17">
        <f>1-Italy!C19/10^2</f>
        <v>0.10915000000000008</v>
      </c>
      <c r="J59" s="13"/>
      <c r="K59" s="13">
        <f t="shared" si="0"/>
        <v>1</v>
      </c>
      <c r="M59" s="13"/>
      <c r="N59" s="13"/>
      <c r="P59" s="13"/>
      <c r="Q59" s="13"/>
    </row>
    <row r="60" spans="2:17">
      <c r="B60">
        <f>Italy!B20</f>
        <v>1978</v>
      </c>
      <c r="C60" s="17">
        <f>Italy!R20/10^2</f>
        <v>0.21209</v>
      </c>
      <c r="D60" s="17">
        <f>(Italy!O20-Italy!R20)/10^2</f>
        <v>0.31919999999999998</v>
      </c>
      <c r="E60" s="17">
        <f>(Italy!L20-Italy!O20)/10^2</f>
        <v>0.10240000000000002</v>
      </c>
      <c r="F60" s="17">
        <f>(Italy!I20-Italy!L20)/10^2</f>
        <v>7.3490000000000041E-2</v>
      </c>
      <c r="G60" s="17">
        <f>(Italy!F20-Italy!I20)/10^2</f>
        <v>5.0150000000000007E-2</v>
      </c>
      <c r="H60" s="17">
        <f>(Italy!C20-Italy!F20)/10^2</f>
        <v>0.14263999999999996</v>
      </c>
      <c r="I60" s="17">
        <f>1-Italy!C20/10^2</f>
        <v>0.10002999999999995</v>
      </c>
      <c r="J60" s="13"/>
      <c r="K60" s="13">
        <f t="shared" si="0"/>
        <v>1</v>
      </c>
      <c r="M60" s="13"/>
      <c r="N60" s="13"/>
      <c r="P60" s="13"/>
      <c r="Q60" s="13"/>
    </row>
    <row r="61" spans="2:17">
      <c r="B61">
        <f>Italy!B21</f>
        <v>1979</v>
      </c>
      <c r="C61" s="17">
        <f>Italy!R21/10^2</f>
        <v>0.21920000000000001</v>
      </c>
      <c r="D61" s="17">
        <f>(Italy!O21-Italy!R21)/10^2</f>
        <v>0.32366</v>
      </c>
      <c r="E61" s="17">
        <f>(Italy!L21-Italy!O21)/10^2</f>
        <v>0.10061999999999997</v>
      </c>
      <c r="F61" s="17">
        <f>(Italy!I21-Italy!L21)/10^2</f>
        <v>7.5289999999999968E-2</v>
      </c>
      <c r="G61" s="17">
        <f>(Italy!F21-Italy!I21)/10^2</f>
        <v>4.6280000000000002E-2</v>
      </c>
      <c r="H61" s="17">
        <f>(Italy!C21-Italy!F21)/10^2</f>
        <v>0.13664000000000001</v>
      </c>
      <c r="I61" s="17">
        <f>1-Italy!C21/10^2</f>
        <v>9.8310000000000008E-2</v>
      </c>
      <c r="J61" s="13"/>
      <c r="K61" s="13">
        <f t="shared" si="0"/>
        <v>0.99999999999999989</v>
      </c>
      <c r="M61" s="13"/>
      <c r="N61" s="13"/>
      <c r="P61" s="13"/>
      <c r="Q61" s="13"/>
    </row>
    <row r="62" spans="2:17">
      <c r="B62">
        <f>Italy!B22</f>
        <v>1980</v>
      </c>
      <c r="C62" s="17">
        <f>Italy!R22/10^2</f>
        <v>0.22632000000000002</v>
      </c>
      <c r="D62" s="17">
        <f>(Italy!O22-Italy!R22)/10^2</f>
        <v>0.31722</v>
      </c>
      <c r="E62" s="17">
        <f>(Italy!L22-Italy!O22)/10^2</f>
        <v>9.8010000000000014E-2</v>
      </c>
      <c r="F62" s="17">
        <f>(Italy!I22-Italy!L22)/10^2</f>
        <v>6.9389999999999924E-2</v>
      </c>
      <c r="G62" s="17">
        <f>(Italy!F22-Italy!I22)/10^2</f>
        <v>6.2390000000000043E-2</v>
      </c>
      <c r="H62" s="17">
        <f>(Italy!C22-Italy!F22)/10^2</f>
        <v>0.12835999999999997</v>
      </c>
      <c r="I62" s="17">
        <f>1-Italy!C22/10^2</f>
        <v>9.8310000000000008E-2</v>
      </c>
      <c r="J62" s="13"/>
      <c r="K62" s="13">
        <f t="shared" si="0"/>
        <v>1</v>
      </c>
      <c r="M62" s="13"/>
      <c r="N62" s="13"/>
      <c r="P62" s="13"/>
      <c r="Q62" s="13"/>
    </row>
    <row r="63" spans="2:17">
      <c r="B63">
        <f>Italy!B23</f>
        <v>1981</v>
      </c>
      <c r="C63" s="17">
        <f>Italy!R23/10^2</f>
        <v>0.23344000000000001</v>
      </c>
      <c r="D63" s="17">
        <f>(Italy!O23-Italy!R23)/10^2</f>
        <v>0.30552999999999997</v>
      </c>
      <c r="E63" s="17">
        <f>(Italy!L23-Italy!O23)/10^2</f>
        <v>0.10933</v>
      </c>
      <c r="F63" s="17">
        <f>(Italy!I23-Italy!L23)/10^2</f>
        <v>7.531999999999997E-2</v>
      </c>
      <c r="G63" s="17">
        <f>(Italy!F23-Italy!I23)/10^2</f>
        <v>5.8720000000000001E-2</v>
      </c>
      <c r="H63" s="17">
        <f>(Italy!C23-Italy!F23)/10^2</f>
        <v>0.11935000000000003</v>
      </c>
      <c r="I63" s="17">
        <f>1-Italy!C23/10^2</f>
        <v>9.8310000000000008E-2</v>
      </c>
      <c r="J63" s="13"/>
      <c r="K63" s="13">
        <f t="shared" si="0"/>
        <v>1</v>
      </c>
      <c r="M63" s="13"/>
      <c r="N63" s="13"/>
      <c r="P63" s="13"/>
      <c r="Q63" s="13"/>
    </row>
    <row r="64" spans="2:17">
      <c r="B64">
        <f>Italy!B24</f>
        <v>1982</v>
      </c>
      <c r="C64" s="17">
        <f>Italy!R24/10^2</f>
        <v>0.24557999999999999</v>
      </c>
      <c r="D64" s="17">
        <f>(Italy!O24-Italy!R24)/10^2</f>
        <v>0.30660999999999999</v>
      </c>
      <c r="E64" s="17">
        <f>(Italy!L24-Italy!O24)/10^2</f>
        <v>0.11014000000000003</v>
      </c>
      <c r="F64" s="17">
        <f>(Italy!I24-Italy!L24)/10^2</f>
        <v>7.9320000000000015E-2</v>
      </c>
      <c r="G64" s="17">
        <f>(Italy!F24-Italy!I24)/10^2</f>
        <v>4.9699999999999987E-2</v>
      </c>
      <c r="H64" s="17">
        <f>(Italy!C24-Italy!F24)/10^2</f>
        <v>0.11132999999999996</v>
      </c>
      <c r="I64" s="17">
        <f>1-Italy!C24/10^2</f>
        <v>9.7319999999999962E-2</v>
      </c>
      <c r="J64" s="13"/>
      <c r="K64" s="13">
        <f t="shared" si="0"/>
        <v>0.99999999999999989</v>
      </c>
      <c r="M64" s="13"/>
      <c r="N64" s="13"/>
      <c r="P64" s="13"/>
      <c r="Q64" s="13"/>
    </row>
    <row r="65" spans="2:17">
      <c r="B65">
        <f>Italy!B25</f>
        <v>1983</v>
      </c>
      <c r="C65" s="17">
        <f>Italy!R25/10^2</f>
        <v>0.25879000000000002</v>
      </c>
      <c r="D65" s="17">
        <f>(Italy!O25-Italy!R25)/10^2</f>
        <v>0.30498999999999998</v>
      </c>
      <c r="E65" s="17">
        <f>(Italy!L25-Italy!O25)/10^2</f>
        <v>0.10838999999999999</v>
      </c>
      <c r="F65" s="17">
        <f>(Italy!I25-Italy!L25)/10^2</f>
        <v>8.0559999999999979E-2</v>
      </c>
      <c r="G65" s="17">
        <f>(Italy!F25-Italy!I25)/10^2</f>
        <v>4.9669999999999985E-2</v>
      </c>
      <c r="H65" s="17">
        <f>(Italy!C25-Italy!F25)/10^2</f>
        <v>0.11187000000000012</v>
      </c>
      <c r="I65" s="17">
        <f>1-Italy!C25/10^2</f>
        <v>8.5729999999999973E-2</v>
      </c>
      <c r="J65" s="13"/>
      <c r="K65" s="13">
        <f t="shared" si="0"/>
        <v>1</v>
      </c>
      <c r="M65" s="13"/>
      <c r="N65" s="13"/>
      <c r="P65" s="13"/>
      <c r="Q65" s="13"/>
    </row>
    <row r="66" spans="2:17">
      <c r="B66">
        <f>Italy!B26</f>
        <v>1984</v>
      </c>
      <c r="C66" s="17">
        <f>Italy!R26/10^2</f>
        <v>0.23832</v>
      </c>
      <c r="D66" s="17">
        <f>(Italy!O26-Italy!R26)/10^2</f>
        <v>0.311</v>
      </c>
      <c r="E66" s="17">
        <f>(Italy!L26-Italy!O26)/10^2</f>
        <v>0.11138999999999996</v>
      </c>
      <c r="F66" s="17">
        <f>(Italy!I26-Italy!L26)/10^2</f>
        <v>8.5480000000000014E-2</v>
      </c>
      <c r="G66" s="17">
        <f>(Italy!F26-Italy!I26)/10^2</f>
        <v>6.7800000000000013E-2</v>
      </c>
      <c r="H66" s="17">
        <f>(Italy!C26-Italy!F26)/10^2</f>
        <v>0.11186999999999997</v>
      </c>
      <c r="I66" s="17">
        <f>1-Italy!C26/10^2</f>
        <v>7.4139999999999984E-2</v>
      </c>
      <c r="J66" s="13"/>
      <c r="K66" s="13">
        <f t="shared" si="0"/>
        <v>0.99999999999999989</v>
      </c>
      <c r="M66" s="13"/>
      <c r="N66" s="13"/>
      <c r="P66" s="13"/>
      <c r="Q66" s="13"/>
    </row>
    <row r="67" spans="2:17">
      <c r="B67">
        <f>Italy!B27</f>
        <v>1985</v>
      </c>
      <c r="C67" s="17">
        <f>Italy!R27/10^2</f>
        <v>0.23877999999999999</v>
      </c>
      <c r="D67" s="17">
        <f>(Italy!O27-Italy!R27)/10^2</f>
        <v>0.30374000000000001</v>
      </c>
      <c r="E67" s="17">
        <f>(Italy!L27-Italy!O27)/10^2</f>
        <v>0.10990999999999992</v>
      </c>
      <c r="F67" s="17">
        <f>(Italy!I27-Italy!L27)/10^2</f>
        <v>0.10165000000000006</v>
      </c>
      <c r="G67" s="17">
        <f>(Italy!F27-Italy!I27)/10^2</f>
        <v>7.1500000000000064E-2</v>
      </c>
      <c r="H67" s="17">
        <f>(Italy!C27-Italy!F27)/10^2</f>
        <v>9.74799999999999E-2</v>
      </c>
      <c r="I67" s="17">
        <f>1-Italy!C27/10^2</f>
        <v>7.6940000000000008E-2</v>
      </c>
      <c r="J67" s="13"/>
      <c r="K67" s="13">
        <f t="shared" si="0"/>
        <v>0.99999999999999989</v>
      </c>
      <c r="M67" s="13"/>
      <c r="N67" s="13"/>
      <c r="P67" s="13"/>
      <c r="Q67" s="13"/>
    </row>
    <row r="68" spans="2:17">
      <c r="B68">
        <f>Italy!B28</f>
        <v>1986</v>
      </c>
      <c r="C68" s="17">
        <f>Italy!R28/10^2</f>
        <v>0.24565999999999999</v>
      </c>
      <c r="D68" s="17">
        <f>(Italy!O28-Italy!R28)/10^2</f>
        <v>0.29402000000000006</v>
      </c>
      <c r="E68" s="17">
        <f>(Italy!L28-Italy!O28)/10^2</f>
        <v>0.10447999999999993</v>
      </c>
      <c r="F68" s="17">
        <f>(Italy!I28-Italy!L28)/10^2</f>
        <v>9.8340000000000038E-2</v>
      </c>
      <c r="G68" s="17">
        <f>(Italy!F28-Italy!I28)/10^2</f>
        <v>7.4569999999999942E-2</v>
      </c>
      <c r="H68" s="17">
        <f>(Italy!C28-Italy!F28)/10^2</f>
        <v>9.8270000000000121E-2</v>
      </c>
      <c r="I68" s="17">
        <f>1-Italy!C28/10^2</f>
        <v>8.4659999999999958E-2</v>
      </c>
      <c r="J68" s="13"/>
      <c r="K68" s="13">
        <f t="shared" si="0"/>
        <v>0.99999999999999989</v>
      </c>
      <c r="M68" s="13"/>
      <c r="N68" s="13"/>
      <c r="P68" s="13"/>
      <c r="Q68" s="13"/>
    </row>
    <row r="69" spans="2:17">
      <c r="B69">
        <f>Italy!B29</f>
        <v>1987</v>
      </c>
      <c r="C69" s="17">
        <f>Italy!R29/10^2</f>
        <v>0.25578000000000001</v>
      </c>
      <c r="D69" s="17">
        <f>(Italy!O29-Italy!R29)/10^2</f>
        <v>0.29980999999999997</v>
      </c>
      <c r="E69" s="17">
        <f>(Italy!L29-Italy!O29)/10^2</f>
        <v>0.10376000000000005</v>
      </c>
      <c r="F69" s="17">
        <f>(Italy!I29-Italy!L29)/10^2</f>
        <v>9.6779999999999977E-2</v>
      </c>
      <c r="G69" s="17">
        <f>(Italy!F29-Italy!I29)/10^2</f>
        <v>7.2279999999999942E-2</v>
      </c>
      <c r="H69" s="17">
        <f>(Italy!C29-Italy!F29)/10^2</f>
        <v>9.5440000000000108E-2</v>
      </c>
      <c r="I69" s="17">
        <f>1-Italy!C29/10^2</f>
        <v>7.614999999999994E-2</v>
      </c>
      <c r="J69" s="13"/>
      <c r="K69" s="13">
        <f t="shared" si="0"/>
        <v>1</v>
      </c>
      <c r="M69" s="13"/>
      <c r="N69" s="13"/>
      <c r="P69" s="13"/>
      <c r="Q69" s="13"/>
    </row>
    <row r="70" spans="2:17">
      <c r="B70">
        <f>Italy!B30</f>
        <v>1988</v>
      </c>
      <c r="C70" s="17">
        <f>Italy!R30/10^2</f>
        <v>0.26544000000000001</v>
      </c>
      <c r="D70" s="17">
        <f>(Italy!O30-Italy!R30)/10^2</f>
        <v>0.29510000000000003</v>
      </c>
      <c r="E70" s="17">
        <f>(Italy!L30-Italy!O30)/10^2</f>
        <v>0.11200000000000003</v>
      </c>
      <c r="F70" s="17">
        <f>(Italy!I30-Italy!L30)/10^2</f>
        <v>8.9769999999999892E-2</v>
      </c>
      <c r="G70" s="17">
        <f>(Italy!F30-Italy!I30)/10^2</f>
        <v>7.0720000000000033E-2</v>
      </c>
      <c r="H70" s="17">
        <f>(Italy!C30-Italy!F30)/10^2</f>
        <v>9.9510000000000071E-2</v>
      </c>
      <c r="I70" s="17">
        <f>1-Italy!C30/10^2</f>
        <v>6.7459999999999964E-2</v>
      </c>
      <c r="J70" s="13"/>
      <c r="K70" s="13">
        <f t="shared" si="0"/>
        <v>1</v>
      </c>
      <c r="M70" s="13"/>
      <c r="N70" s="13"/>
      <c r="P70" s="13"/>
      <c r="Q70" s="13"/>
    </row>
    <row r="71" spans="2:17">
      <c r="B71">
        <f>Italy!B31</f>
        <v>1989</v>
      </c>
      <c r="C71" s="17">
        <f>Italy!R31/10^2</f>
        <v>0.26776</v>
      </c>
      <c r="D71" s="17">
        <f>(Italy!O31-Italy!R31)/10^2</f>
        <v>0.29619000000000001</v>
      </c>
      <c r="E71" s="17">
        <f>(Italy!L31-Italy!O31)/10^2</f>
        <v>0.11345999999999996</v>
      </c>
      <c r="F71" s="17">
        <f>(Italy!I31-Italy!L31)/10^2</f>
        <v>8.4120000000000056E-2</v>
      </c>
      <c r="G71" s="17">
        <f>(Italy!F31-Italy!I31)/10^2</f>
        <v>6.9839999999999944E-2</v>
      </c>
      <c r="H71" s="17">
        <f>(Italy!C31-Italy!F31)/10^2</f>
        <v>9.6700000000000022E-2</v>
      </c>
      <c r="I71" s="17">
        <f>1-Italy!C31/10^2</f>
        <v>7.1929999999999938E-2</v>
      </c>
      <c r="J71" s="13"/>
      <c r="K71" s="13">
        <f t="shared" si="0"/>
        <v>0.99999999999999989</v>
      </c>
      <c r="M71" s="13"/>
      <c r="N71" s="13"/>
      <c r="P71" s="13"/>
      <c r="Q71" s="13"/>
    </row>
    <row r="72" spans="2:17">
      <c r="B72">
        <f>Italy!B32</f>
        <v>1990</v>
      </c>
      <c r="C72" s="17">
        <f>Italy!R32/10^2</f>
        <v>0.28133999999999998</v>
      </c>
      <c r="D72" s="17">
        <f>(Italy!O32-Italy!R32)/10^2</f>
        <v>0.27875</v>
      </c>
      <c r="E72" s="17">
        <f>(Italy!L32-Italy!O32)/10^2</f>
        <v>0.10862999999999999</v>
      </c>
      <c r="F72" s="17">
        <f>(Italy!I32-Italy!L32)/10^2</f>
        <v>9.2039999999999941E-2</v>
      </c>
      <c r="G72" s="17">
        <f>(Italy!F32-Italy!I32)/10^2</f>
        <v>7.1330000000000102E-2</v>
      </c>
      <c r="H72" s="17">
        <f>(Italy!C32-Italy!F32)/10^2</f>
        <v>9.4099999999999961E-2</v>
      </c>
      <c r="I72" s="17">
        <f>1-Italy!C32/10^2</f>
        <v>7.3810000000000042E-2</v>
      </c>
      <c r="J72" s="13"/>
      <c r="K72" s="13">
        <f t="shared" si="0"/>
        <v>1</v>
      </c>
      <c r="M72" s="13"/>
      <c r="N72" s="13"/>
      <c r="P72" s="13"/>
      <c r="Q72" s="13"/>
    </row>
    <row r="73" spans="2:17">
      <c r="B73">
        <f>Italy!B33</f>
        <v>1991</v>
      </c>
      <c r="C73" s="17">
        <f>Italy!R33/10^2</f>
        <v>0.30281999999999998</v>
      </c>
      <c r="D73" s="17">
        <f>(Italy!O33-Italy!R33)/10^2</f>
        <v>0.25785999999999998</v>
      </c>
      <c r="E73" s="17">
        <f>(Italy!L33-Italy!O33)/10^2</f>
        <v>0.10884000000000001</v>
      </c>
      <c r="F73" s="17">
        <f>(Italy!I33-Italy!L33)/10^2</f>
        <v>9.0469999999999967E-2</v>
      </c>
      <c r="G73" s="17">
        <f>(Italy!F33-Italy!I33)/10^2</f>
        <v>7.5410000000000116E-2</v>
      </c>
      <c r="H73" s="17">
        <f>(Italy!C33-Italy!F33)/10^2</f>
        <v>9.947999999999993E-2</v>
      </c>
      <c r="I73" s="17">
        <f>1-Italy!C33/10^2</f>
        <v>6.5119999999999956E-2</v>
      </c>
      <c r="J73" s="13"/>
      <c r="K73" s="13">
        <f t="shared" si="0"/>
        <v>0.99999999999999989</v>
      </c>
      <c r="M73" s="13"/>
      <c r="N73" s="13"/>
      <c r="P73" s="13"/>
      <c r="Q73" s="13"/>
    </row>
    <row r="74" spans="2:17">
      <c r="B74">
        <f>Italy!B34</f>
        <v>1992</v>
      </c>
      <c r="C74" s="17">
        <f>Italy!R34/10^2</f>
        <v>0.32313000000000003</v>
      </c>
      <c r="D74" s="17">
        <f>(Italy!O34-Italy!R34)/10^2</f>
        <v>0.24448999999999999</v>
      </c>
      <c r="E74" s="17">
        <f>(Italy!L34-Italy!O34)/10^2</f>
        <v>0.10195999999999998</v>
      </c>
      <c r="F74" s="17">
        <f>(Italy!I34-Italy!L34)/10^2</f>
        <v>8.6940000000000031E-2</v>
      </c>
      <c r="G74" s="17">
        <f>(Italy!F34-Italy!I34)/10^2</f>
        <v>7.2780000000000053E-2</v>
      </c>
      <c r="H74" s="17">
        <f>(Italy!C34-Italy!F34)/10^2</f>
        <v>0.11146999999999992</v>
      </c>
      <c r="I74" s="17">
        <f>1-Italy!C34/10^2</f>
        <v>5.9230000000000005E-2</v>
      </c>
      <c r="J74" s="13"/>
      <c r="K74" s="13">
        <f t="shared" si="0"/>
        <v>1</v>
      </c>
      <c r="M74" s="13"/>
      <c r="N74" s="13"/>
      <c r="P74" s="13"/>
      <c r="Q74" s="13"/>
    </row>
    <row r="75" spans="2:17">
      <c r="B75">
        <f>Italy!B35</f>
        <v>1993</v>
      </c>
      <c r="C75" s="17">
        <f>Italy!R35/10^2</f>
        <v>0.32618999999999998</v>
      </c>
      <c r="D75" s="17">
        <f>(Italy!O35-Italy!R35)/10^2</f>
        <v>0.22878000000000001</v>
      </c>
      <c r="E75" s="17">
        <f>(Italy!L35-Italy!O35)/10^2</f>
        <v>0.10906999999999996</v>
      </c>
      <c r="F75" s="17">
        <f>(Italy!I35-Italy!L35)/10^2</f>
        <v>7.2199999999999986E-2</v>
      </c>
      <c r="G75" s="17">
        <f>(Italy!F35-Italy!I35)/10^2</f>
        <v>7.4519999999999975E-2</v>
      </c>
      <c r="H75" s="17">
        <f>(Italy!C35-Italy!F35)/10^2</f>
        <v>0.11842000000000014</v>
      </c>
      <c r="I75" s="17">
        <f>1-Italy!C35/10^2</f>
        <v>7.0819999999999883E-2</v>
      </c>
      <c r="J75" s="13"/>
      <c r="K75" s="13">
        <f t="shared" si="0"/>
        <v>1</v>
      </c>
      <c r="M75" s="13"/>
      <c r="N75" s="13"/>
      <c r="P75" s="13"/>
      <c r="Q75" s="13"/>
    </row>
    <row r="76" spans="2:17">
      <c r="B76">
        <f>Italy!B36</f>
        <v>1994</v>
      </c>
      <c r="C76" s="17">
        <f>Italy!R36/10^2</f>
        <v>0.32040999999999997</v>
      </c>
      <c r="D76" s="17">
        <f>(Italy!O36-Italy!R36)/10^2</f>
        <v>0.23456000000000002</v>
      </c>
      <c r="E76" s="17">
        <f>(Italy!L36-Italy!O36)/10^2</f>
        <v>0.10906999999999996</v>
      </c>
      <c r="F76" s="17">
        <f>(Italy!I36-Italy!L36)/10^2</f>
        <v>8.8380000000000083E-2</v>
      </c>
      <c r="G76" s="17">
        <f>(Italy!F36-Italy!I36)/10^2</f>
        <v>7.2710000000000011E-2</v>
      </c>
      <c r="H76" s="17">
        <f>(Italy!C36-Italy!F36)/10^2</f>
        <v>0.10140999999999992</v>
      </c>
      <c r="I76" s="17">
        <f>1-Italy!C36/10^2</f>
        <v>7.3460000000000081E-2</v>
      </c>
      <c r="J76" s="13"/>
      <c r="K76" s="13">
        <f t="shared" si="0"/>
        <v>1</v>
      </c>
      <c r="M76" s="13"/>
      <c r="N76" s="13"/>
      <c r="P76" s="13"/>
      <c r="Q76" s="13"/>
    </row>
    <row r="77" spans="2:17">
      <c r="B77">
        <f>Italy!B37</f>
        <v>1995</v>
      </c>
      <c r="C77" s="17">
        <f>Italy!R37/10^2</f>
        <v>0.32040999999999997</v>
      </c>
      <c r="D77" s="17">
        <f>(Italy!O37-Italy!R37)/10^2</f>
        <v>0.23456000000000002</v>
      </c>
      <c r="E77" s="17">
        <f>(Italy!L37-Italy!O37)/10^2</f>
        <v>0.10906999999999996</v>
      </c>
      <c r="F77" s="17">
        <f>(Italy!I37-Italy!L37)/10^2</f>
        <v>8.8380000000000083E-2</v>
      </c>
      <c r="G77" s="17">
        <f>(Italy!F37-Italy!I37)/10^2</f>
        <v>7.2710000000000011E-2</v>
      </c>
      <c r="H77" s="17">
        <f>(Italy!C37-Italy!F37)/10^2</f>
        <v>0.10306999999999988</v>
      </c>
      <c r="I77" s="17">
        <f>1-Italy!C37/10^2</f>
        <v>7.1800000000000086E-2</v>
      </c>
      <c r="J77" s="13"/>
      <c r="K77" s="13">
        <f t="shared" si="0"/>
        <v>1</v>
      </c>
      <c r="M77" s="13"/>
      <c r="N77" s="13"/>
      <c r="P77" s="13"/>
      <c r="Q77" s="13"/>
    </row>
    <row r="78" spans="2:17">
      <c r="C78" s="49"/>
      <c r="D78" s="48"/>
      <c r="E78" s="48"/>
      <c r="F78" s="49"/>
      <c r="G78" s="48"/>
      <c r="H78" s="48"/>
      <c r="I78" s="49"/>
      <c r="J78" s="13"/>
      <c r="K78" s="13"/>
      <c r="M78" s="13"/>
      <c r="N78" s="13"/>
      <c r="P78" s="13"/>
      <c r="Q78" s="13"/>
    </row>
    <row r="79" spans="2:17">
      <c r="C79" s="49"/>
      <c r="D79" s="48"/>
      <c r="E79" s="48"/>
      <c r="F79" s="49"/>
      <c r="G79" s="48"/>
      <c r="H79" s="48"/>
      <c r="I79" s="49"/>
      <c r="J79" s="13"/>
      <c r="K79" s="13"/>
      <c r="M79" s="13"/>
      <c r="N79" s="13"/>
      <c r="P79" s="13"/>
      <c r="Q79" s="13"/>
    </row>
    <row r="80" spans="2:17">
      <c r="C80" s="49"/>
      <c r="D80" s="48"/>
      <c r="E80" s="48"/>
      <c r="F80" s="49"/>
      <c r="G80" s="48"/>
      <c r="H80" s="48"/>
      <c r="I80" s="49"/>
      <c r="J80" s="13"/>
      <c r="K80" s="13"/>
      <c r="M80" s="13"/>
      <c r="N80" s="13"/>
      <c r="P80" s="13"/>
      <c r="Q80" s="13"/>
    </row>
    <row r="81" spans="3:17">
      <c r="C81" s="49"/>
      <c r="D81" s="48"/>
      <c r="E81" s="48"/>
      <c r="F81" s="49"/>
      <c r="G81" s="48"/>
      <c r="H81" s="48"/>
      <c r="I81" s="49"/>
      <c r="J81" s="13"/>
      <c r="K81" s="13"/>
      <c r="M81" s="13"/>
      <c r="N81" s="13"/>
      <c r="P81" s="13"/>
      <c r="Q81" s="13"/>
    </row>
    <row r="82" spans="3:17">
      <c r="C82" s="49"/>
      <c r="D82" s="48"/>
      <c r="E82" s="48"/>
      <c r="F82" s="49"/>
      <c r="G82" s="48"/>
      <c r="H82" s="48"/>
      <c r="I82" s="49"/>
      <c r="J82" s="13"/>
      <c r="K82" s="13"/>
      <c r="M82" s="13"/>
      <c r="N82" s="13"/>
      <c r="P82" s="13"/>
      <c r="Q82" s="13"/>
    </row>
    <row r="83" spans="3:17">
      <c r="C83" s="49"/>
      <c r="D83" s="48"/>
      <c r="E83" s="48"/>
      <c r="F83" s="49"/>
      <c r="G83" s="48"/>
      <c r="H83" s="48"/>
      <c r="I83" s="49"/>
      <c r="J83" s="13"/>
      <c r="K83" s="13"/>
      <c r="M83" s="13"/>
      <c r="N83" s="13"/>
      <c r="P83" s="13"/>
      <c r="Q83" s="13"/>
    </row>
    <row r="84" spans="3:17">
      <c r="C84" s="49"/>
      <c r="D84" s="48"/>
      <c r="E84" s="48"/>
      <c r="F84" s="49"/>
      <c r="G84" s="48"/>
      <c r="H84" s="48"/>
      <c r="I84" s="49"/>
      <c r="M84" s="13"/>
      <c r="N84" s="13"/>
      <c r="P84" s="13"/>
      <c r="Q84" s="13"/>
    </row>
    <row r="85" spans="3:17">
      <c r="C85" s="49"/>
      <c r="D85" s="48"/>
      <c r="E85" s="48"/>
      <c r="F85" s="49"/>
      <c r="G85" s="48"/>
      <c r="H85" s="48"/>
      <c r="I85" s="49"/>
      <c r="M85" s="13"/>
      <c r="N85" s="13"/>
      <c r="P85" s="13"/>
      <c r="Q85" s="13"/>
    </row>
    <row r="86" spans="3:17">
      <c r="C86" s="49"/>
      <c r="D86" s="48"/>
      <c r="E86" s="48"/>
      <c r="F86" s="49"/>
      <c r="G86" s="48"/>
      <c r="H86" s="48"/>
      <c r="I86" s="49"/>
      <c r="M86" s="13"/>
      <c r="N86" s="13"/>
      <c r="P86" s="13"/>
      <c r="Q86" s="13"/>
    </row>
    <row r="87" spans="3:17">
      <c r="C87" s="49"/>
      <c r="D87" s="48"/>
      <c r="E87" s="48"/>
      <c r="F87" s="49"/>
      <c r="G87" s="48"/>
      <c r="H87" s="48"/>
      <c r="I87" s="49"/>
      <c r="M87" s="13"/>
      <c r="N87" s="13"/>
      <c r="P87" s="13"/>
      <c r="Q87" s="13"/>
    </row>
    <row r="88" spans="3:17">
      <c r="C88" s="49"/>
      <c r="D88" s="48"/>
      <c r="E88" s="48"/>
      <c r="F88" s="49"/>
      <c r="G88" s="48"/>
      <c r="H88" s="48"/>
      <c r="I88" s="49"/>
      <c r="M88" s="13"/>
      <c r="N88" s="13"/>
      <c r="P88" s="13"/>
      <c r="Q88" s="13"/>
    </row>
    <row r="89" spans="3:17">
      <c r="C89" s="49"/>
      <c r="D89" s="48"/>
      <c r="E89" s="48"/>
      <c r="F89" s="49"/>
      <c r="G89" s="48"/>
      <c r="H89" s="48"/>
      <c r="I89" s="49"/>
      <c r="M89" s="13"/>
      <c r="N89" s="13"/>
      <c r="P89" s="13"/>
      <c r="Q89" s="13"/>
    </row>
    <row r="90" spans="3:17">
      <c r="C90" s="49"/>
      <c r="D90" s="48"/>
      <c r="E90" s="48"/>
      <c r="F90" s="49"/>
      <c r="G90" s="48"/>
      <c r="H90" s="48"/>
      <c r="I90" s="49"/>
      <c r="M90" s="13"/>
      <c r="N90" s="13"/>
      <c r="P90" s="13"/>
      <c r="Q90" s="13"/>
    </row>
    <row r="91" spans="3:17">
      <c r="C91" s="49"/>
      <c r="D91" s="48"/>
      <c r="E91" s="48"/>
      <c r="F91" s="49"/>
      <c r="G91" s="48"/>
      <c r="H91" s="48"/>
      <c r="I91" s="49"/>
      <c r="M91" s="13"/>
      <c r="N91" s="13"/>
      <c r="P91" s="13"/>
      <c r="Q91" s="13"/>
    </row>
    <row r="92" spans="3:17">
      <c r="C92" s="49"/>
      <c r="D92" s="48"/>
      <c r="E92" s="48"/>
      <c r="F92" s="49"/>
      <c r="G92" s="48"/>
      <c r="H92" s="48"/>
      <c r="I92" s="49"/>
      <c r="M92" s="13"/>
      <c r="N92" s="13"/>
      <c r="P92" s="13"/>
      <c r="Q92" s="13"/>
    </row>
    <row r="93" spans="3:17">
      <c r="C93" s="49"/>
      <c r="D93" s="48"/>
      <c r="E93" s="48"/>
      <c r="F93" s="49"/>
      <c r="G93" s="48"/>
      <c r="H93" s="48"/>
      <c r="I93" s="49"/>
      <c r="M93" s="13"/>
      <c r="N93" s="13"/>
      <c r="P93" s="13"/>
      <c r="Q93" s="13"/>
    </row>
    <row r="94" spans="3:17">
      <c r="C94" s="49"/>
      <c r="D94" s="48"/>
      <c r="E94" s="48"/>
      <c r="F94" s="49"/>
      <c r="G94" s="48"/>
      <c r="H94" s="48"/>
      <c r="I94" s="49"/>
      <c r="M94" s="13"/>
      <c r="N94" s="13"/>
      <c r="P94" s="13"/>
      <c r="Q94" s="13"/>
    </row>
    <row r="95" spans="3:17">
      <c r="C95" s="49"/>
      <c r="D95" s="48"/>
      <c r="E95" s="48"/>
      <c r="F95" s="49"/>
      <c r="G95" s="48"/>
      <c r="H95" s="48"/>
      <c r="I95" s="49"/>
      <c r="M95" s="13"/>
      <c r="N95" s="13"/>
      <c r="P95" s="13"/>
      <c r="Q95" s="13"/>
    </row>
    <row r="96" spans="3:17">
      <c r="C96" s="49"/>
      <c r="D96" s="48"/>
      <c r="E96" s="48"/>
      <c r="F96" s="49"/>
      <c r="G96" s="48"/>
      <c r="H96" s="48"/>
      <c r="I96" s="49"/>
      <c r="M96" s="13"/>
      <c r="N96" s="13"/>
      <c r="P96" s="13"/>
      <c r="Q96" s="13"/>
    </row>
    <row r="97" spans="3:17">
      <c r="C97" s="49"/>
      <c r="D97" s="48"/>
      <c r="E97" s="48"/>
      <c r="F97" s="49"/>
      <c r="G97" s="48"/>
      <c r="H97" s="48"/>
      <c r="I97" s="49"/>
      <c r="M97" s="13"/>
      <c r="N97" s="13"/>
      <c r="P97" s="13"/>
      <c r="Q97" s="13"/>
    </row>
    <row r="98" spans="3:17">
      <c r="C98" s="49"/>
      <c r="D98" s="48"/>
      <c r="E98" s="48"/>
      <c r="F98" s="49"/>
      <c r="G98" s="48"/>
      <c r="H98" s="48"/>
      <c r="I98" s="49"/>
      <c r="M98" s="13"/>
      <c r="N98" s="13"/>
      <c r="P98" s="13"/>
      <c r="Q98" s="13"/>
    </row>
    <row r="99" spans="3:17">
      <c r="C99" s="49"/>
      <c r="D99" s="48"/>
      <c r="E99" s="48"/>
      <c r="F99" s="49"/>
      <c r="G99" s="48"/>
      <c r="H99" s="48"/>
      <c r="I99" s="49"/>
      <c r="M99" s="13"/>
      <c r="N99" s="13"/>
      <c r="P99" s="13"/>
      <c r="Q99" s="13"/>
    </row>
    <row r="100" spans="3:17">
      <c r="C100" s="49"/>
      <c r="D100" s="48"/>
      <c r="E100" s="48"/>
      <c r="F100" s="49"/>
      <c r="G100" s="48"/>
      <c r="H100" s="48"/>
      <c r="I100" s="49"/>
      <c r="M100" s="13"/>
      <c r="N100" s="13"/>
      <c r="P100" s="13"/>
      <c r="Q100" s="13"/>
    </row>
    <row r="101" spans="3:17">
      <c r="C101" s="49"/>
      <c r="D101" s="48"/>
      <c r="E101" s="48"/>
      <c r="F101" s="49"/>
      <c r="G101" s="48"/>
      <c r="H101" s="48"/>
      <c r="I101" s="49"/>
      <c r="M101" s="13"/>
      <c r="N101" s="13"/>
      <c r="P101" s="13"/>
      <c r="Q101" s="13"/>
    </row>
    <row r="102" spans="3:17">
      <c r="C102" s="49"/>
      <c r="D102" s="48"/>
      <c r="E102" s="48"/>
      <c r="F102" s="49"/>
      <c r="G102" s="48"/>
      <c r="H102" s="48"/>
      <c r="I102" s="49"/>
      <c r="M102" s="13"/>
      <c r="N102" s="13"/>
      <c r="P102" s="13"/>
      <c r="Q102" s="13"/>
    </row>
    <row r="103" spans="3:17">
      <c r="C103" s="49"/>
      <c r="D103" s="48"/>
      <c r="E103" s="48"/>
      <c r="F103" s="49"/>
      <c r="G103" s="48"/>
      <c r="H103" s="48"/>
      <c r="I103" s="49"/>
      <c r="M103" s="13"/>
      <c r="N103" s="13"/>
      <c r="P103" s="13"/>
      <c r="Q103" s="13"/>
    </row>
    <row r="104" spans="3:17">
      <c r="M104" s="13"/>
      <c r="N104" s="13"/>
      <c r="P104" s="13"/>
      <c r="Q104" s="13"/>
    </row>
    <row r="105" spans="3:17">
      <c r="M105" s="13"/>
      <c r="N105" s="13"/>
      <c r="P105" s="13"/>
      <c r="Q105" s="13"/>
    </row>
    <row r="106" spans="3:17">
      <c r="M106" s="13"/>
      <c r="N106" s="13"/>
      <c r="P106" s="13"/>
      <c r="Q106" s="13"/>
    </row>
    <row r="107" spans="3:17">
      <c r="M107" s="13"/>
      <c r="N107" s="13"/>
      <c r="P107" s="13"/>
      <c r="Q107" s="13"/>
    </row>
  </sheetData>
  <mergeCells count="1">
    <mergeCell ref="C42:I42"/>
  </mergeCells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B7FD3-8DFE-44D8-A9C6-046C8570D533}">
  <dimension ref="A1:S107"/>
  <sheetViews>
    <sheetView topLeftCell="A47" zoomScale="70" zoomScaleNormal="70" workbookViewId="0">
      <selection activeCell="B41" sqref="B41:B43"/>
    </sheetView>
  </sheetViews>
  <sheetFormatPr baseColWidth="10" defaultRowHeight="15.6"/>
  <cols>
    <col min="3" max="3" width="11.19921875" style="28"/>
    <col min="6" max="6" width="11.19921875" style="28"/>
    <col min="9" max="9" width="11.19921875" style="28"/>
    <col min="12" max="12" width="11.19921875" style="28"/>
    <col min="15" max="15" width="11.19921875" style="28"/>
    <col min="18" max="18" width="11.19921875" style="28"/>
  </cols>
  <sheetData>
    <row r="1" spans="1:19">
      <c r="A1" s="1" t="s">
        <v>19</v>
      </c>
      <c r="O1" s="27"/>
    </row>
    <row r="2" spans="1:19">
      <c r="B2" s="5" t="s">
        <v>2</v>
      </c>
      <c r="E2" s="6" t="s">
        <v>3</v>
      </c>
      <c r="H2" s="7" t="s">
        <v>4</v>
      </c>
      <c r="I2" s="27"/>
      <c r="K2" s="8" t="s">
        <v>5</v>
      </c>
      <c r="N2" s="9" t="s">
        <v>6</v>
      </c>
      <c r="O2" s="27"/>
      <c r="Q2" s="10" t="s">
        <v>7</v>
      </c>
    </row>
    <row r="3" spans="1:19">
      <c r="A3" s="11"/>
      <c r="B3" s="11" t="s">
        <v>1</v>
      </c>
      <c r="C3" s="31" t="s">
        <v>8</v>
      </c>
      <c r="D3" s="11"/>
      <c r="E3" s="11" t="s">
        <v>1</v>
      </c>
      <c r="F3" s="31" t="s">
        <v>8</v>
      </c>
      <c r="G3" s="11"/>
      <c r="H3" s="11" t="s">
        <v>1</v>
      </c>
      <c r="I3" s="31" t="s">
        <v>8</v>
      </c>
      <c r="J3" s="11"/>
      <c r="K3" s="11" t="s">
        <v>1</v>
      </c>
      <c r="L3" s="31" t="s">
        <v>8</v>
      </c>
      <c r="M3" s="11"/>
      <c r="N3" s="11" t="s">
        <v>1</v>
      </c>
      <c r="O3" s="31" t="s">
        <v>8</v>
      </c>
      <c r="P3" s="11"/>
      <c r="Q3" s="11" t="s">
        <v>1</v>
      </c>
      <c r="R3" s="31" t="s">
        <v>8</v>
      </c>
      <c r="S3" s="11"/>
    </row>
    <row r="4" spans="1:19" ht="15" customHeight="1">
      <c r="B4">
        <v>1970</v>
      </c>
      <c r="C4" s="28">
        <v>79.094999999999999</v>
      </c>
      <c r="E4" s="29">
        <v>1970</v>
      </c>
      <c r="F4" s="28">
        <v>75.495000000000005</v>
      </c>
      <c r="G4" s="13"/>
      <c r="H4" s="29">
        <v>1970</v>
      </c>
      <c r="I4" s="28">
        <v>60.87</v>
      </c>
      <c r="J4" s="13"/>
      <c r="K4" s="29">
        <v>1970</v>
      </c>
      <c r="L4" s="28">
        <v>53.061999999999998</v>
      </c>
      <c r="M4" s="13"/>
      <c r="N4" s="29">
        <v>1970</v>
      </c>
      <c r="O4" s="28">
        <v>48.625999999999998</v>
      </c>
      <c r="P4" s="13"/>
      <c r="Q4" s="29">
        <v>1970</v>
      </c>
      <c r="R4" s="28">
        <v>26.385000000000002</v>
      </c>
    </row>
    <row r="5" spans="1:19">
      <c r="B5">
        <v>1971</v>
      </c>
      <c r="C5" s="28">
        <v>79.516999999999996</v>
      </c>
      <c r="E5" s="29">
        <v>1971</v>
      </c>
      <c r="F5" s="28">
        <v>76.122</v>
      </c>
      <c r="G5" s="13"/>
      <c r="H5" s="29">
        <v>1971</v>
      </c>
      <c r="I5" s="28">
        <v>61.911000000000001</v>
      </c>
      <c r="J5" s="13"/>
      <c r="K5" s="29">
        <v>1971</v>
      </c>
      <c r="L5" s="28">
        <v>54.168999999999997</v>
      </c>
      <c r="M5" s="13"/>
      <c r="N5" s="29">
        <v>1971</v>
      </c>
      <c r="O5" s="28">
        <v>49.460999999999999</v>
      </c>
      <c r="P5" s="13"/>
      <c r="Q5" s="29">
        <v>1971</v>
      </c>
      <c r="R5" s="28">
        <v>26.93</v>
      </c>
    </row>
    <row r="6" spans="1:19">
      <c r="B6">
        <v>1972</v>
      </c>
      <c r="C6" s="28">
        <v>79.947999999999993</v>
      </c>
      <c r="E6" s="29">
        <v>1972</v>
      </c>
      <c r="F6" s="28">
        <v>76.748999999999995</v>
      </c>
      <c r="G6" s="13"/>
      <c r="H6" s="29">
        <v>1972</v>
      </c>
      <c r="I6" s="28">
        <v>62.953000000000003</v>
      </c>
      <c r="J6" s="13"/>
      <c r="K6" s="29">
        <v>1972</v>
      </c>
      <c r="L6" s="28">
        <v>55.317999999999998</v>
      </c>
      <c r="M6" s="13"/>
      <c r="N6" s="29">
        <v>1972</v>
      </c>
      <c r="O6" s="28">
        <v>50.34</v>
      </c>
      <c r="P6" s="13"/>
      <c r="Q6" s="29">
        <v>1972</v>
      </c>
      <c r="R6" s="28">
        <v>27.521000000000001</v>
      </c>
    </row>
    <row r="7" spans="1:19">
      <c r="B7">
        <v>1973</v>
      </c>
      <c r="C7" s="28">
        <v>80.379000000000005</v>
      </c>
      <c r="E7" s="29">
        <v>1973</v>
      </c>
      <c r="F7" s="28">
        <v>77.375</v>
      </c>
      <c r="G7" s="13"/>
      <c r="H7" s="29">
        <v>1973</v>
      </c>
      <c r="I7" s="28">
        <v>63.994</v>
      </c>
      <c r="J7" s="13"/>
      <c r="K7" s="29">
        <v>1973</v>
      </c>
      <c r="L7" s="28">
        <v>56.466000000000001</v>
      </c>
      <c r="M7" s="13"/>
      <c r="N7" s="29">
        <v>1973</v>
      </c>
      <c r="O7" s="28">
        <v>51.218000000000004</v>
      </c>
      <c r="P7" s="13"/>
      <c r="Q7" s="29">
        <v>1973</v>
      </c>
      <c r="R7" s="28">
        <v>28.113</v>
      </c>
    </row>
    <row r="8" spans="1:19">
      <c r="B8">
        <v>1974</v>
      </c>
      <c r="C8" s="28">
        <v>80.808999999999997</v>
      </c>
      <c r="E8" s="29">
        <v>1974</v>
      </c>
      <c r="F8" s="28">
        <v>78.001999999999995</v>
      </c>
      <c r="G8" s="13"/>
      <c r="H8" s="29">
        <v>1974</v>
      </c>
      <c r="I8" s="28">
        <v>65.034999999999997</v>
      </c>
      <c r="J8" s="13"/>
      <c r="K8" s="29">
        <v>1974</v>
      </c>
      <c r="L8" s="28">
        <v>57.615000000000002</v>
      </c>
      <c r="M8" s="13"/>
      <c r="N8" s="29">
        <v>1974</v>
      </c>
      <c r="O8" s="28">
        <v>52.097000000000001</v>
      </c>
      <c r="P8" s="13"/>
      <c r="Q8" s="29">
        <v>1974</v>
      </c>
      <c r="R8" s="28">
        <v>28.704999999999998</v>
      </c>
    </row>
    <row r="9" spans="1:19">
      <c r="B9">
        <v>1975</v>
      </c>
      <c r="C9" s="34">
        <v>81.239999999999995</v>
      </c>
      <c r="E9" s="29">
        <v>1975</v>
      </c>
      <c r="F9" s="28">
        <v>78.628</v>
      </c>
      <c r="G9" s="13"/>
      <c r="H9" s="29">
        <v>1975</v>
      </c>
      <c r="I9" s="28">
        <v>66.075999999999993</v>
      </c>
      <c r="J9" s="13"/>
      <c r="K9" s="29">
        <v>1975</v>
      </c>
      <c r="L9" s="28">
        <v>58.764000000000003</v>
      </c>
      <c r="M9" s="13"/>
      <c r="N9" s="29">
        <v>1975</v>
      </c>
      <c r="O9" s="28">
        <v>52.975000000000001</v>
      </c>
      <c r="P9" s="13"/>
      <c r="Q9" s="29">
        <v>1975</v>
      </c>
      <c r="R9" s="28">
        <v>29.297000000000001</v>
      </c>
    </row>
    <row r="10" spans="1:19">
      <c r="B10">
        <v>1976</v>
      </c>
      <c r="C10" s="28">
        <v>81.671000000000006</v>
      </c>
      <c r="E10" s="29">
        <v>1976</v>
      </c>
      <c r="F10" s="28">
        <v>79.254999999999995</v>
      </c>
      <c r="G10" s="13"/>
      <c r="H10" s="29">
        <v>1976</v>
      </c>
      <c r="I10" s="28">
        <v>67.117000000000004</v>
      </c>
      <c r="J10" s="13"/>
      <c r="K10" s="29">
        <v>1976</v>
      </c>
      <c r="L10" s="28">
        <v>59.912999999999997</v>
      </c>
      <c r="M10" s="13"/>
      <c r="N10" s="29">
        <v>1976</v>
      </c>
      <c r="O10" s="28">
        <v>53.853999999999999</v>
      </c>
      <c r="P10" s="13"/>
      <c r="Q10" s="29">
        <v>1976</v>
      </c>
      <c r="R10" s="28">
        <v>29.888999999999999</v>
      </c>
    </row>
    <row r="11" spans="1:19">
      <c r="B11">
        <v>1977</v>
      </c>
      <c r="C11" s="28">
        <v>82.102000000000004</v>
      </c>
      <c r="E11" s="29">
        <v>1977</v>
      </c>
      <c r="F11" s="28">
        <v>79.882000000000005</v>
      </c>
      <c r="G11" s="13"/>
      <c r="H11" s="29">
        <v>1977</v>
      </c>
      <c r="I11" s="28">
        <v>68.158000000000001</v>
      </c>
      <c r="J11" s="13"/>
      <c r="K11" s="29">
        <v>1977</v>
      </c>
      <c r="L11" s="28">
        <v>61.061999999999998</v>
      </c>
      <c r="M11" s="13"/>
      <c r="N11" s="29">
        <v>1977</v>
      </c>
      <c r="O11" s="28">
        <v>54.731999999999999</v>
      </c>
      <c r="P11" s="13"/>
      <c r="Q11" s="29">
        <v>1977</v>
      </c>
      <c r="R11" s="28">
        <v>30.48</v>
      </c>
    </row>
    <row r="12" spans="1:19">
      <c r="B12">
        <v>1978</v>
      </c>
      <c r="C12" s="28">
        <v>82.533000000000001</v>
      </c>
      <c r="E12" s="29">
        <v>1978</v>
      </c>
      <c r="F12" s="28">
        <v>80.507999999999996</v>
      </c>
      <c r="G12" s="13"/>
      <c r="H12" s="29">
        <v>1978</v>
      </c>
      <c r="I12" s="28">
        <v>69.198999999999998</v>
      </c>
      <c r="J12" s="13"/>
      <c r="K12" s="29">
        <v>1978</v>
      </c>
      <c r="L12" s="28">
        <v>62.21</v>
      </c>
      <c r="M12" s="13"/>
      <c r="N12" s="29">
        <v>1978</v>
      </c>
      <c r="O12" s="28">
        <v>55.610999999999997</v>
      </c>
      <c r="P12" s="13"/>
      <c r="Q12" s="29">
        <v>1978</v>
      </c>
      <c r="R12" s="28">
        <v>31.071999999999999</v>
      </c>
    </row>
    <row r="13" spans="1:19">
      <c r="B13">
        <v>1979</v>
      </c>
      <c r="C13" s="28">
        <v>82.962999999999994</v>
      </c>
      <c r="E13" s="29">
        <v>1979</v>
      </c>
      <c r="F13" s="28">
        <v>81.135000000000005</v>
      </c>
      <c r="G13" s="13"/>
      <c r="H13" s="29">
        <v>1979</v>
      </c>
      <c r="I13" s="28">
        <v>70.239999999999995</v>
      </c>
      <c r="J13" s="13"/>
      <c r="K13" s="29">
        <v>1979</v>
      </c>
      <c r="L13" s="28">
        <v>63.359000000000002</v>
      </c>
      <c r="M13" s="13"/>
      <c r="N13" s="29">
        <v>1979</v>
      </c>
      <c r="O13" s="28">
        <v>56.488999999999997</v>
      </c>
      <c r="P13" s="13"/>
      <c r="Q13" s="29">
        <v>1979</v>
      </c>
      <c r="R13" s="28">
        <v>31.664000000000001</v>
      </c>
    </row>
    <row r="14" spans="1:19">
      <c r="B14">
        <v>1980</v>
      </c>
      <c r="C14" s="28">
        <v>83.204999999999998</v>
      </c>
      <c r="E14" s="29">
        <v>1980</v>
      </c>
      <c r="F14" s="28">
        <v>81.521000000000001</v>
      </c>
      <c r="G14" s="13"/>
      <c r="H14" s="29">
        <v>1980</v>
      </c>
      <c r="I14" s="28">
        <v>70.846000000000004</v>
      </c>
      <c r="J14" s="13"/>
      <c r="K14" s="29">
        <v>1980</v>
      </c>
      <c r="L14" s="28">
        <v>64.436000000000007</v>
      </c>
      <c r="M14" s="13"/>
      <c r="N14" s="29">
        <v>1980</v>
      </c>
      <c r="O14" s="28">
        <v>57.368000000000002</v>
      </c>
      <c r="P14" s="13"/>
      <c r="Q14" s="29">
        <v>1980</v>
      </c>
      <c r="R14" s="28">
        <v>32.140999999999998</v>
      </c>
    </row>
    <row r="15" spans="1:19">
      <c r="B15">
        <v>1981</v>
      </c>
      <c r="C15" s="34">
        <v>83.17</v>
      </c>
      <c r="E15" s="29">
        <v>1981</v>
      </c>
      <c r="F15" s="28">
        <v>81.555999999999997</v>
      </c>
      <c r="G15" s="13"/>
      <c r="H15" s="29">
        <v>1981</v>
      </c>
      <c r="I15" s="28">
        <v>71.269000000000005</v>
      </c>
      <c r="J15" s="13"/>
      <c r="K15" s="29">
        <v>1981</v>
      </c>
      <c r="L15" s="28">
        <v>64.924000000000007</v>
      </c>
      <c r="M15" s="13"/>
      <c r="N15" s="29">
        <v>1981</v>
      </c>
      <c r="O15" s="28">
        <v>57.634</v>
      </c>
      <c r="P15" s="13"/>
      <c r="Q15" s="29">
        <v>1981</v>
      </c>
      <c r="R15" s="28">
        <v>31.670999999999999</v>
      </c>
    </row>
    <row r="16" spans="1:19">
      <c r="B16">
        <v>1982</v>
      </c>
      <c r="C16" s="28">
        <v>83.135000000000005</v>
      </c>
      <c r="E16" s="29">
        <v>1982</v>
      </c>
      <c r="F16" s="28">
        <v>81.590999999999994</v>
      </c>
      <c r="G16" s="13"/>
      <c r="H16" s="29">
        <v>1982</v>
      </c>
      <c r="I16" s="28">
        <v>71.692999999999998</v>
      </c>
      <c r="J16" s="13"/>
      <c r="K16" s="29">
        <v>1982</v>
      </c>
      <c r="L16" s="28">
        <v>65.411000000000001</v>
      </c>
      <c r="M16" s="13"/>
      <c r="N16" s="29">
        <v>1982</v>
      </c>
      <c r="O16" s="28">
        <v>57.756999999999998</v>
      </c>
      <c r="P16" s="13"/>
      <c r="Q16" s="29">
        <v>1982</v>
      </c>
      <c r="R16" s="28">
        <v>31.201000000000001</v>
      </c>
    </row>
    <row r="17" spans="2:18">
      <c r="B17">
        <v>1983</v>
      </c>
      <c r="C17" s="28">
        <v>83.100999999999999</v>
      </c>
      <c r="E17" s="29">
        <v>1983</v>
      </c>
      <c r="F17" s="28">
        <v>81.625</v>
      </c>
      <c r="G17" s="13"/>
      <c r="H17" s="29">
        <v>1983</v>
      </c>
      <c r="I17" s="28">
        <v>72.116</v>
      </c>
      <c r="J17" s="13"/>
      <c r="K17" s="29">
        <v>1983</v>
      </c>
      <c r="L17" s="28">
        <v>65.899000000000001</v>
      </c>
      <c r="M17" s="13"/>
      <c r="N17" s="29">
        <v>1983</v>
      </c>
      <c r="O17" s="28">
        <v>57.88</v>
      </c>
      <c r="P17" s="13"/>
      <c r="Q17" s="29">
        <v>1983</v>
      </c>
      <c r="R17" s="28">
        <v>30.731000000000002</v>
      </c>
    </row>
    <row r="18" spans="2:18">
      <c r="B18">
        <v>1984</v>
      </c>
      <c r="C18" s="28">
        <v>83.066000000000003</v>
      </c>
      <c r="E18" s="29">
        <v>1984</v>
      </c>
      <c r="F18" s="28">
        <v>81.66</v>
      </c>
      <c r="G18" s="13"/>
      <c r="H18" s="29">
        <v>1984</v>
      </c>
      <c r="I18" s="28">
        <v>72.539000000000001</v>
      </c>
      <c r="J18" s="13"/>
      <c r="K18" s="29">
        <v>1984</v>
      </c>
      <c r="L18" s="28">
        <v>66.385999999999996</v>
      </c>
      <c r="M18" s="13"/>
      <c r="N18" s="29">
        <v>1984</v>
      </c>
      <c r="O18" s="28">
        <v>58.003</v>
      </c>
      <c r="P18" s="13"/>
      <c r="Q18" s="29">
        <v>1984</v>
      </c>
      <c r="R18" s="28">
        <v>30.260999999999999</v>
      </c>
    </row>
    <row r="19" spans="2:18">
      <c r="B19">
        <v>1985</v>
      </c>
      <c r="C19" s="28">
        <v>83.031000000000006</v>
      </c>
      <c r="E19" s="29">
        <v>1985</v>
      </c>
      <c r="F19" s="28">
        <v>81.694999999999993</v>
      </c>
      <c r="G19" s="13"/>
      <c r="H19" s="29">
        <v>1985</v>
      </c>
      <c r="I19" s="28">
        <v>72.962000000000003</v>
      </c>
      <c r="J19" s="13"/>
      <c r="K19" s="29">
        <v>1985</v>
      </c>
      <c r="L19" s="28">
        <v>66.873000000000005</v>
      </c>
      <c r="M19" s="13"/>
      <c r="N19" s="29">
        <v>1985</v>
      </c>
      <c r="O19" s="28">
        <v>58.125999999999998</v>
      </c>
      <c r="P19" s="13"/>
      <c r="Q19" s="29">
        <v>1985</v>
      </c>
      <c r="R19" s="28">
        <v>29.791</v>
      </c>
    </row>
    <row r="20" spans="2:18">
      <c r="B20">
        <v>1986</v>
      </c>
      <c r="C20" s="28">
        <v>82.995999999999995</v>
      </c>
      <c r="E20" s="29">
        <v>1986</v>
      </c>
      <c r="F20" s="28">
        <v>81.73</v>
      </c>
      <c r="G20" s="13"/>
      <c r="H20" s="29">
        <v>1986</v>
      </c>
      <c r="I20" s="28">
        <v>73.385999999999996</v>
      </c>
      <c r="J20" s="13"/>
      <c r="K20" s="29">
        <v>1986</v>
      </c>
      <c r="L20" s="28">
        <v>67.361000000000004</v>
      </c>
      <c r="M20" s="13"/>
      <c r="N20" s="29">
        <v>1986</v>
      </c>
      <c r="O20" s="28">
        <v>58.249000000000002</v>
      </c>
      <c r="P20" s="13"/>
      <c r="Q20" s="29">
        <v>1986</v>
      </c>
      <c r="R20" s="28">
        <v>29.321000000000002</v>
      </c>
    </row>
    <row r="21" spans="2:18">
      <c r="B21">
        <v>1987</v>
      </c>
      <c r="C21" s="28">
        <v>82.960999999999999</v>
      </c>
      <c r="E21" s="29">
        <v>1987</v>
      </c>
      <c r="F21" s="28">
        <v>81.765000000000001</v>
      </c>
      <c r="G21" s="13"/>
      <c r="H21" s="29">
        <v>1987</v>
      </c>
      <c r="I21" s="28">
        <v>73.808999999999997</v>
      </c>
      <c r="J21" s="13"/>
      <c r="K21" s="29">
        <v>1987</v>
      </c>
      <c r="L21" s="28">
        <v>67.847999999999999</v>
      </c>
      <c r="M21" s="13"/>
      <c r="N21" s="29">
        <v>1987</v>
      </c>
      <c r="O21" s="28">
        <v>58.372999999999998</v>
      </c>
      <c r="P21" s="13"/>
      <c r="Q21" s="29">
        <v>1987</v>
      </c>
      <c r="R21" s="28">
        <v>28.850999999999999</v>
      </c>
    </row>
    <row r="22" spans="2:18">
      <c r="B22">
        <v>1988</v>
      </c>
      <c r="C22" s="28">
        <v>82.927000000000007</v>
      </c>
      <c r="E22" s="29">
        <v>1988</v>
      </c>
      <c r="F22" s="28">
        <v>81.8</v>
      </c>
      <c r="G22" s="13"/>
      <c r="H22" s="29">
        <v>1988</v>
      </c>
      <c r="I22" s="28">
        <v>74.231999999999999</v>
      </c>
      <c r="J22" s="13"/>
      <c r="K22" s="29">
        <v>1988</v>
      </c>
      <c r="L22" s="28">
        <v>68.334999999999994</v>
      </c>
      <c r="M22" s="13"/>
      <c r="N22" s="29">
        <v>1988</v>
      </c>
      <c r="O22" s="28">
        <v>58.496000000000002</v>
      </c>
      <c r="P22" s="13"/>
      <c r="Q22" s="29">
        <v>1988</v>
      </c>
      <c r="R22" s="28">
        <v>28.381</v>
      </c>
    </row>
    <row r="23" spans="2:18">
      <c r="B23">
        <v>1989</v>
      </c>
      <c r="C23" s="28">
        <v>82.891999999999996</v>
      </c>
      <c r="E23" s="29">
        <v>1989</v>
      </c>
      <c r="F23" s="28">
        <v>81.834000000000003</v>
      </c>
      <c r="G23" s="13"/>
      <c r="H23" s="29">
        <v>1989</v>
      </c>
      <c r="I23" s="28">
        <v>74.655000000000001</v>
      </c>
      <c r="J23" s="13"/>
      <c r="K23" s="29">
        <v>1989</v>
      </c>
      <c r="L23" s="28">
        <v>68.822999999999993</v>
      </c>
      <c r="M23" s="13"/>
      <c r="N23" s="29">
        <v>1989</v>
      </c>
      <c r="O23" s="28">
        <v>58.468000000000004</v>
      </c>
      <c r="P23" s="13"/>
      <c r="Q23" s="29">
        <v>1989</v>
      </c>
      <c r="R23" s="28">
        <v>27.911000000000001</v>
      </c>
    </row>
    <row r="24" spans="2:18">
      <c r="B24">
        <v>1990</v>
      </c>
      <c r="C24" s="28">
        <v>82.856999999999999</v>
      </c>
      <c r="E24" s="29">
        <v>1990</v>
      </c>
      <c r="F24" s="28">
        <v>81.869</v>
      </c>
      <c r="G24" s="13"/>
      <c r="H24" s="29">
        <v>1990</v>
      </c>
      <c r="I24" s="28">
        <v>75.078999999999994</v>
      </c>
      <c r="J24" s="13"/>
      <c r="K24" s="29">
        <v>1990</v>
      </c>
      <c r="L24" s="28">
        <v>69.215999999999994</v>
      </c>
      <c r="M24" s="13"/>
      <c r="N24" s="29">
        <v>1990</v>
      </c>
      <c r="O24" s="28">
        <v>58.267000000000003</v>
      </c>
      <c r="P24" s="13"/>
      <c r="Q24" s="29">
        <v>1990</v>
      </c>
      <c r="R24" s="28">
        <v>27.440999999999999</v>
      </c>
    </row>
    <row r="25" spans="2:18">
      <c r="B25">
        <v>1991</v>
      </c>
      <c r="C25" s="28">
        <v>82.822000000000003</v>
      </c>
      <c r="E25" s="29">
        <v>1991</v>
      </c>
      <c r="F25" s="28">
        <v>81.903999999999996</v>
      </c>
      <c r="G25" s="13"/>
      <c r="H25" s="29">
        <v>1991</v>
      </c>
      <c r="I25" s="28">
        <v>75.385999999999996</v>
      </c>
      <c r="J25" s="13"/>
      <c r="K25" s="29">
        <v>1991</v>
      </c>
      <c r="L25" s="28">
        <v>69.355000000000004</v>
      </c>
      <c r="M25" s="13"/>
      <c r="N25" s="29">
        <v>1991</v>
      </c>
      <c r="O25" s="28">
        <v>58.066000000000003</v>
      </c>
      <c r="P25" s="13"/>
      <c r="Q25" s="29">
        <v>1991</v>
      </c>
      <c r="R25" s="28">
        <v>26.971</v>
      </c>
    </row>
    <row r="26" spans="2:18">
      <c r="B26">
        <v>1992</v>
      </c>
      <c r="C26" s="28">
        <v>82.787000000000006</v>
      </c>
      <c r="E26" s="29">
        <v>1992</v>
      </c>
      <c r="F26" s="28">
        <v>81.938999999999993</v>
      </c>
      <c r="G26" s="13"/>
      <c r="H26" s="29">
        <v>1992</v>
      </c>
      <c r="I26" s="28">
        <v>75.501000000000005</v>
      </c>
      <c r="J26" s="13"/>
      <c r="K26" s="29">
        <v>1992</v>
      </c>
      <c r="L26" s="28">
        <v>69.494</v>
      </c>
      <c r="M26" s="13"/>
      <c r="N26" s="29">
        <v>1992</v>
      </c>
      <c r="O26" s="28">
        <v>57.865000000000002</v>
      </c>
      <c r="P26" s="13"/>
      <c r="Q26" s="29">
        <v>1992</v>
      </c>
      <c r="R26" s="28">
        <v>26.501000000000001</v>
      </c>
    </row>
    <row r="27" spans="2:18">
      <c r="B27">
        <v>1993</v>
      </c>
      <c r="C27" s="28">
        <v>82.751999999999995</v>
      </c>
      <c r="E27" s="29">
        <v>1993</v>
      </c>
      <c r="F27" s="28">
        <v>81.974000000000004</v>
      </c>
      <c r="G27" s="13"/>
      <c r="H27" s="29">
        <v>1993</v>
      </c>
      <c r="I27" s="28">
        <v>75.616</v>
      </c>
      <c r="J27" s="13"/>
      <c r="K27" s="29">
        <v>1993</v>
      </c>
      <c r="L27" s="28">
        <v>69.634</v>
      </c>
      <c r="M27" s="13"/>
      <c r="N27" s="29">
        <v>1993</v>
      </c>
      <c r="O27" s="28">
        <v>57.664000000000001</v>
      </c>
      <c r="P27" s="13"/>
      <c r="Q27" s="29">
        <v>1993</v>
      </c>
      <c r="R27" s="28">
        <v>26.030999999999999</v>
      </c>
    </row>
    <row r="28" spans="2:18">
      <c r="B28">
        <v>1994</v>
      </c>
      <c r="C28" s="28">
        <v>82.718000000000004</v>
      </c>
      <c r="E28" s="29">
        <v>1994</v>
      </c>
      <c r="F28" s="28">
        <v>82.007999999999996</v>
      </c>
      <c r="G28" s="13"/>
      <c r="H28" s="29">
        <v>1994</v>
      </c>
      <c r="I28" s="28">
        <v>75.73</v>
      </c>
      <c r="J28" s="13"/>
      <c r="K28" s="29">
        <v>1994</v>
      </c>
      <c r="L28" s="28">
        <v>69.772999999999996</v>
      </c>
      <c r="M28" s="13"/>
      <c r="N28" s="29">
        <v>1994</v>
      </c>
      <c r="O28" s="28">
        <v>57.463000000000001</v>
      </c>
      <c r="P28" s="13"/>
      <c r="Q28" s="29">
        <v>1994</v>
      </c>
      <c r="R28" s="28">
        <v>25.561</v>
      </c>
    </row>
    <row r="29" spans="2:18">
      <c r="B29">
        <v>1995</v>
      </c>
      <c r="C29" s="28">
        <v>82.683000000000007</v>
      </c>
      <c r="E29" s="29">
        <v>1995</v>
      </c>
      <c r="F29" s="28">
        <v>82.043000000000006</v>
      </c>
      <c r="G29" s="13"/>
      <c r="H29" s="29">
        <v>1995</v>
      </c>
      <c r="I29" s="28">
        <v>75.844999999999999</v>
      </c>
      <c r="J29" s="13"/>
      <c r="K29" s="29">
        <v>1995</v>
      </c>
      <c r="L29" s="28">
        <v>69.912000000000006</v>
      </c>
      <c r="M29" s="13"/>
      <c r="N29" s="29">
        <v>1995</v>
      </c>
      <c r="O29" s="28">
        <v>57.262</v>
      </c>
      <c r="P29" s="13"/>
      <c r="Q29" s="29">
        <v>1995</v>
      </c>
      <c r="R29" s="28">
        <v>25.091000000000001</v>
      </c>
    </row>
    <row r="30" spans="2:18">
      <c r="B30">
        <v>1996</v>
      </c>
      <c r="C30" s="28">
        <v>82.647999999999996</v>
      </c>
      <c r="E30" s="29">
        <v>1996</v>
      </c>
      <c r="F30" s="28">
        <v>82.078000000000003</v>
      </c>
      <c r="G30" s="13"/>
      <c r="H30" s="29">
        <v>1996</v>
      </c>
      <c r="I30" s="28">
        <v>75.959999999999994</v>
      </c>
      <c r="J30" s="13"/>
      <c r="K30" s="29">
        <v>1996</v>
      </c>
      <c r="L30" s="28">
        <v>70.051000000000002</v>
      </c>
      <c r="M30" s="13"/>
      <c r="N30" s="29">
        <v>1996</v>
      </c>
      <c r="O30" s="28">
        <v>57.061</v>
      </c>
      <c r="P30" s="13"/>
      <c r="Q30" s="29">
        <v>1996</v>
      </c>
      <c r="R30" s="28">
        <v>24.620999999999999</v>
      </c>
    </row>
    <row r="31" spans="2:18">
      <c r="B31">
        <v>1997</v>
      </c>
      <c r="C31" s="28">
        <v>82.613</v>
      </c>
      <c r="E31" s="29">
        <v>1997</v>
      </c>
      <c r="F31" s="28">
        <v>82.113</v>
      </c>
      <c r="G31" s="13"/>
      <c r="H31" s="29">
        <v>1997</v>
      </c>
      <c r="I31" s="28">
        <v>76.075000000000003</v>
      </c>
      <c r="J31" s="13"/>
      <c r="K31" s="29">
        <v>1997</v>
      </c>
      <c r="L31" s="28">
        <v>70.191000000000003</v>
      </c>
      <c r="M31" s="13"/>
      <c r="N31" s="29">
        <v>1997</v>
      </c>
      <c r="O31" s="28">
        <v>56.86</v>
      </c>
      <c r="P31" s="13"/>
      <c r="Q31" s="29">
        <v>1997</v>
      </c>
      <c r="R31" s="28">
        <v>24.151</v>
      </c>
    </row>
    <row r="32" spans="2:18">
      <c r="B32">
        <v>1998</v>
      </c>
      <c r="C32" s="28">
        <v>82.578000000000003</v>
      </c>
      <c r="E32" s="29">
        <v>1998</v>
      </c>
      <c r="F32" s="28">
        <v>82.147999999999996</v>
      </c>
      <c r="G32" s="13"/>
      <c r="H32" s="29">
        <v>1998</v>
      </c>
      <c r="I32" s="28">
        <v>76.19</v>
      </c>
      <c r="J32" s="13"/>
      <c r="K32" s="29">
        <v>1998</v>
      </c>
      <c r="L32" s="28">
        <v>70.33</v>
      </c>
      <c r="M32" s="13"/>
      <c r="N32" s="29">
        <v>1998</v>
      </c>
      <c r="O32" s="28">
        <v>56.658999999999999</v>
      </c>
      <c r="P32" s="13"/>
      <c r="Q32" s="29">
        <v>1998</v>
      </c>
      <c r="R32" s="28">
        <v>23.681000000000001</v>
      </c>
    </row>
    <row r="33" spans="2:18">
      <c r="B33">
        <v>1999</v>
      </c>
      <c r="C33" s="28">
        <v>82.543999999999997</v>
      </c>
      <c r="E33" s="29">
        <v>1999</v>
      </c>
      <c r="F33" s="28">
        <v>82.182000000000002</v>
      </c>
      <c r="G33" s="13"/>
      <c r="H33" s="29">
        <v>1999</v>
      </c>
      <c r="I33" s="28">
        <v>76.305000000000007</v>
      </c>
      <c r="J33" s="13"/>
      <c r="K33" s="29">
        <v>1999</v>
      </c>
      <c r="L33" s="28">
        <v>70.468999999999994</v>
      </c>
      <c r="M33" s="13"/>
      <c r="N33" s="29">
        <v>1999</v>
      </c>
      <c r="O33" s="28">
        <v>56.457999999999998</v>
      </c>
      <c r="P33" s="13"/>
      <c r="Q33" s="29">
        <v>1999</v>
      </c>
      <c r="R33" s="28">
        <v>23.210999999999999</v>
      </c>
    </row>
    <row r="34" spans="2:18">
      <c r="B34">
        <v>2000</v>
      </c>
      <c r="C34" s="28">
        <v>85.055999999999997</v>
      </c>
      <c r="E34" s="29">
        <v>2000</v>
      </c>
      <c r="F34" s="28">
        <v>83.873000000000005</v>
      </c>
      <c r="G34" s="13"/>
      <c r="H34" s="29">
        <v>2000</v>
      </c>
      <c r="I34" s="28">
        <v>77.721999999999994</v>
      </c>
      <c r="J34" s="13"/>
      <c r="K34" s="29">
        <v>2000</v>
      </c>
      <c r="L34" s="28">
        <v>71.543999999999997</v>
      </c>
      <c r="M34" s="13"/>
      <c r="N34" s="29">
        <v>2000</v>
      </c>
      <c r="O34" s="28">
        <v>56.256999999999998</v>
      </c>
      <c r="P34" s="13"/>
      <c r="Q34" s="29">
        <v>2000</v>
      </c>
      <c r="R34" s="28">
        <v>22.300999999999998</v>
      </c>
    </row>
    <row r="35" spans="2:18">
      <c r="B35">
        <v>2001</v>
      </c>
      <c r="C35" s="28">
        <v>87.716999999999999</v>
      </c>
      <c r="E35" s="29">
        <v>2001</v>
      </c>
      <c r="F35" s="28">
        <v>86.171000000000006</v>
      </c>
      <c r="G35" s="13"/>
      <c r="H35" s="29">
        <v>2001</v>
      </c>
      <c r="I35" s="28">
        <v>80.84</v>
      </c>
      <c r="J35" s="13"/>
      <c r="K35" s="29">
        <v>2001</v>
      </c>
      <c r="L35" s="28">
        <v>73.841999999999999</v>
      </c>
      <c r="M35" s="13"/>
      <c r="N35" s="29">
        <v>2001</v>
      </c>
      <c r="O35" s="28">
        <v>57.031999999999996</v>
      </c>
      <c r="P35" s="13"/>
      <c r="Q35" s="29">
        <v>2001</v>
      </c>
      <c r="R35" s="28">
        <v>20.814</v>
      </c>
    </row>
    <row r="36" spans="2:18">
      <c r="B36">
        <v>2002</v>
      </c>
      <c r="C36" s="28">
        <v>87.909000000000006</v>
      </c>
      <c r="E36" s="29">
        <v>2002</v>
      </c>
      <c r="F36" s="28">
        <v>87.114000000000004</v>
      </c>
      <c r="G36" s="13"/>
      <c r="H36" s="29">
        <v>2002</v>
      </c>
      <c r="I36" s="28">
        <v>79.688999999999993</v>
      </c>
      <c r="J36" s="13"/>
      <c r="K36" s="29">
        <v>2002</v>
      </c>
      <c r="L36" s="28">
        <v>73.521000000000001</v>
      </c>
      <c r="M36" s="13"/>
      <c r="N36" s="29">
        <v>2002</v>
      </c>
      <c r="O36" s="28">
        <v>58.411999999999999</v>
      </c>
      <c r="P36" s="13"/>
      <c r="Q36" s="29">
        <v>2002</v>
      </c>
      <c r="R36" s="28">
        <v>19.327000000000002</v>
      </c>
    </row>
    <row r="37" spans="2:18">
      <c r="B37">
        <v>2003</v>
      </c>
      <c r="C37" s="34">
        <v>86.87</v>
      </c>
      <c r="E37" s="29">
        <v>2003</v>
      </c>
      <c r="F37" s="28">
        <v>84.316999999999993</v>
      </c>
      <c r="G37" s="13"/>
      <c r="H37" s="29">
        <v>2003</v>
      </c>
      <c r="I37" s="28">
        <v>70.498000000000005</v>
      </c>
      <c r="J37" s="13"/>
      <c r="K37" s="29">
        <v>2003</v>
      </c>
      <c r="L37" s="28">
        <v>68.269000000000005</v>
      </c>
      <c r="M37" s="13"/>
      <c r="N37" s="29">
        <v>2003</v>
      </c>
      <c r="O37" s="28">
        <v>55.348999999999997</v>
      </c>
      <c r="P37" s="13"/>
      <c r="Q37" s="29">
        <v>2003</v>
      </c>
      <c r="R37" s="28">
        <v>17.84</v>
      </c>
    </row>
    <row r="38" spans="2:18">
      <c r="B38">
        <v>2004</v>
      </c>
      <c r="C38" s="28">
        <v>84.341999999999999</v>
      </c>
      <c r="E38" s="29">
        <v>2004</v>
      </c>
      <c r="F38" s="28">
        <v>73.691000000000003</v>
      </c>
      <c r="G38" s="13"/>
      <c r="H38" s="29">
        <v>2004</v>
      </c>
      <c r="I38" s="28">
        <v>69.218000000000004</v>
      </c>
      <c r="J38" s="13"/>
      <c r="K38" s="29">
        <v>2004</v>
      </c>
      <c r="L38" s="28">
        <v>66.275999999999996</v>
      </c>
      <c r="M38" s="13"/>
      <c r="N38" s="29">
        <v>2004</v>
      </c>
      <c r="O38" s="28">
        <v>54.476999999999997</v>
      </c>
      <c r="P38" s="13"/>
      <c r="Q38" s="29">
        <v>2004</v>
      </c>
      <c r="R38" s="28">
        <v>16.353999999999999</v>
      </c>
    </row>
    <row r="39" spans="2:18">
      <c r="B39">
        <v>2005</v>
      </c>
      <c r="C39" s="28">
        <v>87.346999999999994</v>
      </c>
      <c r="E39" s="29">
        <v>2005</v>
      </c>
      <c r="F39" s="28">
        <v>79.397999999999996</v>
      </c>
      <c r="G39" s="13"/>
      <c r="H39" s="29">
        <v>2005</v>
      </c>
      <c r="I39" s="28">
        <v>74.195999999999998</v>
      </c>
      <c r="J39" s="13"/>
      <c r="K39" s="29">
        <v>2005</v>
      </c>
      <c r="L39" s="28">
        <v>71.563000000000002</v>
      </c>
      <c r="M39" s="13"/>
      <c r="N39" s="29">
        <v>2005</v>
      </c>
      <c r="O39" s="28">
        <v>58.296999999999997</v>
      </c>
      <c r="P39" s="13"/>
      <c r="Q39" s="29">
        <v>2005</v>
      </c>
      <c r="R39" s="28">
        <v>15.831</v>
      </c>
    </row>
    <row r="40" spans="2:18">
      <c r="B40">
        <v>2006</v>
      </c>
      <c r="C40" s="28">
        <v>88.331000000000003</v>
      </c>
      <c r="E40" s="29">
        <v>2006</v>
      </c>
      <c r="F40" s="28">
        <v>80.861999999999995</v>
      </c>
      <c r="G40" s="13"/>
      <c r="H40" s="29">
        <v>2006</v>
      </c>
      <c r="I40" s="28">
        <v>77.406000000000006</v>
      </c>
      <c r="J40" s="13"/>
      <c r="K40" s="29">
        <v>2006</v>
      </c>
      <c r="L40" s="28">
        <v>73.400999999999996</v>
      </c>
      <c r="M40" s="13"/>
      <c r="N40" s="29">
        <v>2006</v>
      </c>
      <c r="O40" s="28">
        <v>59.445999999999998</v>
      </c>
      <c r="P40" s="13"/>
      <c r="Q40" s="29">
        <v>2006</v>
      </c>
      <c r="R40" s="28">
        <v>16.606000000000002</v>
      </c>
    </row>
    <row r="41" spans="2:18">
      <c r="B41">
        <v>2007</v>
      </c>
      <c r="C41" s="28">
        <v>89.087000000000003</v>
      </c>
      <c r="E41" s="29">
        <v>2007</v>
      </c>
      <c r="F41" s="28">
        <v>81.091999999999999</v>
      </c>
      <c r="G41" s="13"/>
      <c r="H41" s="29">
        <v>2007</v>
      </c>
      <c r="I41" s="28">
        <v>76.902000000000001</v>
      </c>
      <c r="J41" s="13"/>
      <c r="K41" s="29">
        <v>2007</v>
      </c>
      <c r="L41" s="28">
        <v>72.625</v>
      </c>
      <c r="M41" s="13"/>
      <c r="N41" s="29">
        <v>2007</v>
      </c>
      <c r="O41" s="28">
        <v>57.829000000000001</v>
      </c>
      <c r="P41" s="13"/>
      <c r="Q41" s="29">
        <v>2007</v>
      </c>
      <c r="R41" s="28">
        <v>15.601000000000001</v>
      </c>
    </row>
    <row r="42" spans="2:18">
      <c r="B42">
        <v>2008</v>
      </c>
      <c r="C42" s="28">
        <v>89.251000000000005</v>
      </c>
      <c r="E42" s="29">
        <v>2008</v>
      </c>
      <c r="F42" s="28">
        <v>79.594999999999999</v>
      </c>
      <c r="G42" s="13"/>
      <c r="H42" s="29">
        <v>2008</v>
      </c>
      <c r="I42" s="28">
        <v>75.38</v>
      </c>
      <c r="J42" s="13"/>
      <c r="K42" s="29">
        <v>2008</v>
      </c>
      <c r="L42" s="28">
        <v>70.856999999999999</v>
      </c>
      <c r="M42" s="13"/>
      <c r="N42" s="29">
        <v>2008</v>
      </c>
      <c r="O42" s="28">
        <v>54.969000000000001</v>
      </c>
      <c r="P42" s="13"/>
      <c r="Q42" s="29">
        <v>2008</v>
      </c>
      <c r="R42" s="28">
        <v>14.596</v>
      </c>
    </row>
    <row r="43" spans="2:18">
      <c r="B43">
        <v>2009</v>
      </c>
      <c r="C43" s="36">
        <f>C42</f>
        <v>89.251000000000005</v>
      </c>
      <c r="F43" s="36">
        <f>F42</f>
        <v>79.594999999999999</v>
      </c>
      <c r="I43" s="36">
        <f>I42</f>
        <v>75.38</v>
      </c>
      <c r="K43">
        <v>2009</v>
      </c>
      <c r="L43" s="35">
        <v>68.099999999999994</v>
      </c>
      <c r="N43">
        <v>2009</v>
      </c>
      <c r="O43" s="28">
        <v>51.713999999999999</v>
      </c>
      <c r="Q43">
        <v>2009</v>
      </c>
      <c r="R43">
        <v>14.837</v>
      </c>
    </row>
    <row r="44" spans="2:18">
      <c r="L44"/>
    </row>
    <row r="46" spans="2:18">
      <c r="C46" s="63" t="s">
        <v>19</v>
      </c>
      <c r="D46" s="63"/>
      <c r="E46" s="63"/>
      <c r="F46" s="63"/>
      <c r="G46" s="63"/>
      <c r="H46" s="63"/>
      <c r="I46" s="63"/>
    </row>
    <row r="47" spans="2:18">
      <c r="C47" s="28" t="s">
        <v>7</v>
      </c>
      <c r="D47" t="s">
        <v>6</v>
      </c>
      <c r="E47" t="s">
        <v>5</v>
      </c>
      <c r="F47" s="28" t="s">
        <v>4</v>
      </c>
      <c r="G47" t="s">
        <v>3</v>
      </c>
      <c r="H47" t="s">
        <v>2</v>
      </c>
      <c r="I47" s="28" t="s">
        <v>31</v>
      </c>
      <c r="K47" t="s">
        <v>32</v>
      </c>
    </row>
    <row r="48" spans="2:18">
      <c r="B48">
        <f>Japan!B4</f>
        <v>1970</v>
      </c>
      <c r="C48" s="17">
        <f>Japan!R4/10^2</f>
        <v>0.26385000000000003</v>
      </c>
      <c r="D48" s="17">
        <f>(Japan!O4-Japan!R4)/10^2</f>
        <v>0.22240999999999997</v>
      </c>
      <c r="E48" s="17">
        <f>(Japan!L4-Japan!O4)/10^2</f>
        <v>4.4359999999999997E-2</v>
      </c>
      <c r="F48" s="17">
        <f>(Japan!I4-Japan!L4)/10^2</f>
        <v>7.8079999999999997E-2</v>
      </c>
      <c r="G48" s="17">
        <f>(Japan!F4-Japan!I4)/10^2</f>
        <v>0.14625000000000007</v>
      </c>
      <c r="H48" s="17">
        <f>(Japan!C4-Japan!F4)/10^2</f>
        <v>3.5999999999999942E-2</v>
      </c>
      <c r="I48" s="17">
        <f>1-Japan!C4/10^2</f>
        <v>0.20904999999999996</v>
      </c>
      <c r="K48">
        <f t="shared" ref="K48:K86" si="0">SUM(C48:I48)</f>
        <v>1</v>
      </c>
    </row>
    <row r="49" spans="2:11">
      <c r="B49">
        <f>Japan!B5</f>
        <v>1971</v>
      </c>
      <c r="C49" s="17">
        <f>Japan!R5/10^2</f>
        <v>0.26929999999999998</v>
      </c>
      <c r="D49" s="17">
        <f>(Japan!O5-Japan!R5)/10^2</f>
        <v>0.22530999999999998</v>
      </c>
      <c r="E49" s="17">
        <f>(Japan!L5-Japan!O5)/10^2</f>
        <v>4.7079999999999983E-2</v>
      </c>
      <c r="F49" s="17">
        <f>(Japan!I5-Japan!L5)/10^2</f>
        <v>7.7420000000000044E-2</v>
      </c>
      <c r="G49" s="17">
        <f>(Japan!F5-Japan!I5)/10^2</f>
        <v>0.14210999999999999</v>
      </c>
      <c r="H49" s="17">
        <f>(Japan!C5-Japan!F5)/10^2</f>
        <v>3.3949999999999959E-2</v>
      </c>
      <c r="I49" s="17">
        <f>1-Japan!C5/10^2</f>
        <v>0.20483000000000007</v>
      </c>
      <c r="K49">
        <f t="shared" si="0"/>
        <v>1</v>
      </c>
    </row>
    <row r="50" spans="2:11">
      <c r="B50">
        <f>Japan!B6</f>
        <v>1972</v>
      </c>
      <c r="C50" s="17">
        <f>Japan!R6/10^2</f>
        <v>0.27521000000000001</v>
      </c>
      <c r="D50" s="17">
        <f>(Japan!O6-Japan!R6)/10^2</f>
        <v>0.22819000000000003</v>
      </c>
      <c r="E50" s="17">
        <f>(Japan!L6-Japan!O6)/10^2</f>
        <v>4.9779999999999942E-2</v>
      </c>
      <c r="F50" s="17">
        <f>(Japan!I6-Japan!L6)/10^2</f>
        <v>7.6350000000000057E-2</v>
      </c>
      <c r="G50" s="17">
        <f>(Japan!F6-Japan!I6)/10^2</f>
        <v>0.13795999999999992</v>
      </c>
      <c r="H50" s="17">
        <f>(Japan!C6-Japan!F6)/10^2</f>
        <v>3.1989999999999984E-2</v>
      </c>
      <c r="I50" s="17">
        <f>1-Japan!C6/10^2</f>
        <v>0.20052000000000003</v>
      </c>
      <c r="K50">
        <f t="shared" si="0"/>
        <v>1</v>
      </c>
    </row>
    <row r="51" spans="2:11">
      <c r="B51">
        <f>Japan!B7</f>
        <v>1973</v>
      </c>
      <c r="C51" s="17">
        <f>Japan!R7/10^2</f>
        <v>0.28112999999999999</v>
      </c>
      <c r="D51" s="17">
        <f>(Japan!O7-Japan!R7)/10^2</f>
        <v>0.23105000000000003</v>
      </c>
      <c r="E51" s="17">
        <f>(Japan!L7-Japan!O7)/10^2</f>
        <v>5.2479999999999978E-2</v>
      </c>
      <c r="F51" s="17">
        <f>(Japan!I7-Japan!L7)/10^2</f>
        <v>7.5279999999999986E-2</v>
      </c>
      <c r="G51" s="17">
        <f>(Japan!F7-Japan!I7)/10^2</f>
        <v>0.13381000000000001</v>
      </c>
      <c r="H51" s="17">
        <f>(Japan!C7-Japan!F7)/10^2</f>
        <v>3.0040000000000049E-2</v>
      </c>
      <c r="I51" s="17">
        <f>1-Japan!C7/10^2</f>
        <v>0.19621</v>
      </c>
      <c r="K51">
        <f t="shared" si="0"/>
        <v>1</v>
      </c>
    </row>
    <row r="52" spans="2:11">
      <c r="B52">
        <f>Japan!B8</f>
        <v>1974</v>
      </c>
      <c r="C52" s="17">
        <f>Japan!R8/10^2</f>
        <v>0.28704999999999997</v>
      </c>
      <c r="D52" s="17">
        <f>(Japan!O8-Japan!R8)/10^2</f>
        <v>0.23392000000000002</v>
      </c>
      <c r="E52" s="17">
        <f>(Japan!L8-Japan!O8)/10^2</f>
        <v>5.5180000000000007E-2</v>
      </c>
      <c r="F52" s="17">
        <f>(Japan!I8-Japan!L8)/10^2</f>
        <v>7.4199999999999947E-2</v>
      </c>
      <c r="G52" s="17">
        <f>(Japan!F8-Japan!I8)/10^2</f>
        <v>0.12966999999999998</v>
      </c>
      <c r="H52" s="17">
        <f>(Japan!C8-Japan!F8)/10^2</f>
        <v>2.8070000000000022E-2</v>
      </c>
      <c r="I52" s="17">
        <f>1-Japan!C8/10^2</f>
        <v>0.19191000000000003</v>
      </c>
      <c r="K52">
        <f t="shared" si="0"/>
        <v>0.99999999999999989</v>
      </c>
    </row>
    <row r="53" spans="2:11">
      <c r="B53">
        <f>Japan!B9</f>
        <v>1975</v>
      </c>
      <c r="C53" s="17">
        <f>Japan!R9/10^2</f>
        <v>0.29297000000000001</v>
      </c>
      <c r="D53" s="17">
        <f>(Japan!O9-Japan!R9)/10^2</f>
        <v>0.23678000000000002</v>
      </c>
      <c r="E53" s="17">
        <f>(Japan!L9-Japan!O9)/10^2</f>
        <v>5.7890000000000018E-2</v>
      </c>
      <c r="F53" s="17">
        <f>(Japan!I9-Japan!L9)/10^2</f>
        <v>7.3119999999999907E-2</v>
      </c>
      <c r="G53" s="17">
        <f>(Japan!F9-Japan!I9)/10^2</f>
        <v>0.12552000000000008</v>
      </c>
      <c r="H53" s="17">
        <f>(Japan!C9-Japan!F9)/10^2</f>
        <v>2.6119999999999949E-2</v>
      </c>
      <c r="I53" s="17">
        <f>1-Japan!C9/10^2</f>
        <v>0.1876000000000001</v>
      </c>
      <c r="K53">
        <f t="shared" si="0"/>
        <v>1</v>
      </c>
    </row>
    <row r="54" spans="2:11">
      <c r="B54">
        <f>Japan!B10</f>
        <v>1976</v>
      </c>
      <c r="C54" s="17">
        <f>Japan!R10/10^2</f>
        <v>0.29888999999999999</v>
      </c>
      <c r="D54" s="17">
        <f>(Japan!O10-Japan!R10)/10^2</f>
        <v>0.23965</v>
      </c>
      <c r="E54" s="17">
        <f>(Japan!L10-Japan!O10)/10^2</f>
        <v>6.0589999999999977E-2</v>
      </c>
      <c r="F54" s="17">
        <f>(Japan!I10-Japan!L10)/10^2</f>
        <v>7.2040000000000076E-2</v>
      </c>
      <c r="G54" s="17">
        <f>(Japan!F10-Japan!I10)/10^2</f>
        <v>0.1213799999999999</v>
      </c>
      <c r="H54" s="17">
        <f>(Japan!C10-Japan!F10)/10^2</f>
        <v>2.4160000000000112E-2</v>
      </c>
      <c r="I54" s="17">
        <f>1-Japan!C10/10^2</f>
        <v>0.18328999999999995</v>
      </c>
      <c r="K54">
        <f t="shared" si="0"/>
        <v>1</v>
      </c>
    </row>
    <row r="55" spans="2:11">
      <c r="B55">
        <f>Japan!B11</f>
        <v>1977</v>
      </c>
      <c r="C55" s="17">
        <f>Japan!R11/10^2</f>
        <v>0.30480000000000002</v>
      </c>
      <c r="D55" s="17">
        <f>(Japan!O11-Japan!R11)/10^2</f>
        <v>0.24251999999999999</v>
      </c>
      <c r="E55" s="17">
        <f>(Japan!L11-Japan!O11)/10^2</f>
        <v>6.3299999999999981E-2</v>
      </c>
      <c r="F55" s="17">
        <f>(Japan!I11-Japan!L11)/10^2</f>
        <v>7.0960000000000037E-2</v>
      </c>
      <c r="G55" s="17">
        <f>(Japan!F11-Japan!I11)/10^2</f>
        <v>0.11724000000000004</v>
      </c>
      <c r="H55" s="17">
        <f>(Japan!C11-Japan!F11)/10^2</f>
        <v>2.2199999999999987E-2</v>
      </c>
      <c r="I55" s="17">
        <f>1-Japan!C11/10^2</f>
        <v>0.17897999999999992</v>
      </c>
      <c r="K55">
        <f t="shared" si="0"/>
        <v>1</v>
      </c>
    </row>
    <row r="56" spans="2:11">
      <c r="B56">
        <f>Japan!B12</f>
        <v>1978</v>
      </c>
      <c r="C56" s="17">
        <f>Japan!R12/10^2</f>
        <v>0.31072</v>
      </c>
      <c r="D56" s="17">
        <f>(Japan!O12-Japan!R12)/10^2</f>
        <v>0.24538999999999997</v>
      </c>
      <c r="E56" s="17">
        <f>(Japan!L12-Japan!O12)/10^2</f>
        <v>6.5990000000000035E-2</v>
      </c>
      <c r="F56" s="17">
        <f>(Japan!I12-Japan!L12)/10^2</f>
        <v>6.9889999999999966E-2</v>
      </c>
      <c r="G56" s="17">
        <f>(Japan!F12-Japan!I12)/10^2</f>
        <v>0.11308999999999997</v>
      </c>
      <c r="H56" s="17">
        <f>(Japan!C12-Japan!F12)/10^2</f>
        <v>2.0250000000000056E-2</v>
      </c>
      <c r="I56" s="17">
        <f>1-Japan!C12/10^2</f>
        <v>0.17466999999999999</v>
      </c>
      <c r="K56">
        <f t="shared" si="0"/>
        <v>1</v>
      </c>
    </row>
    <row r="57" spans="2:11">
      <c r="B57">
        <f>Japan!B13</f>
        <v>1979</v>
      </c>
      <c r="C57" s="17">
        <f>Japan!R13/10^2</f>
        <v>0.31664000000000003</v>
      </c>
      <c r="D57" s="17">
        <f>(Japan!O13-Japan!R13)/10^2</f>
        <v>0.24824999999999997</v>
      </c>
      <c r="E57" s="17">
        <f>(Japan!L13-Japan!O13)/10^2</f>
        <v>6.8700000000000039E-2</v>
      </c>
      <c r="F57" s="17">
        <f>(Japan!I13-Japan!L13)/10^2</f>
        <v>6.8809999999999927E-2</v>
      </c>
      <c r="G57" s="17">
        <f>(Japan!F13-Japan!I13)/10^2</f>
        <v>0.1089500000000001</v>
      </c>
      <c r="H57" s="17">
        <f>(Japan!C13-Japan!F13)/10^2</f>
        <v>1.8279999999999887E-2</v>
      </c>
      <c r="I57" s="17">
        <f>1-Japan!C13/10^2</f>
        <v>0.17037000000000002</v>
      </c>
      <c r="K57">
        <f t="shared" si="0"/>
        <v>1</v>
      </c>
    </row>
    <row r="58" spans="2:11">
      <c r="B58">
        <f>Japan!B14</f>
        <v>1980</v>
      </c>
      <c r="C58" s="17">
        <f>Japan!R14/10^2</f>
        <v>0.32140999999999997</v>
      </c>
      <c r="D58" s="17">
        <f>(Japan!O14-Japan!R14)/10^2</f>
        <v>0.25227000000000005</v>
      </c>
      <c r="E58" s="17">
        <f>(Japan!L14-Japan!O14)/10^2</f>
        <v>7.0680000000000048E-2</v>
      </c>
      <c r="F58" s="17">
        <f>(Japan!I14-Japan!L14)/10^2</f>
        <v>6.4099999999999963E-2</v>
      </c>
      <c r="G58" s="17">
        <f>(Japan!F14-Japan!I14)/10^2</f>
        <v>0.10674999999999997</v>
      </c>
      <c r="H58" s="17">
        <f>(Japan!C14-Japan!F14)/10^2</f>
        <v>1.6839999999999977E-2</v>
      </c>
      <c r="I58" s="17">
        <f>1-Japan!C14/10^2</f>
        <v>0.16795000000000004</v>
      </c>
      <c r="K58">
        <f t="shared" si="0"/>
        <v>1</v>
      </c>
    </row>
    <row r="59" spans="2:11">
      <c r="B59">
        <f>Japan!B15</f>
        <v>1981</v>
      </c>
      <c r="C59" s="17">
        <f>Japan!R15/10^2</f>
        <v>0.31670999999999999</v>
      </c>
      <c r="D59" s="17">
        <f>(Japan!O15-Japan!R15)/10^2</f>
        <v>0.25963000000000003</v>
      </c>
      <c r="E59" s="17">
        <f>(Japan!L15-Japan!O15)/10^2</f>
        <v>7.2900000000000062E-2</v>
      </c>
      <c r="F59" s="17">
        <f>(Japan!I15-Japan!L15)/10^2</f>
        <v>6.3449999999999993E-2</v>
      </c>
      <c r="G59" s="17">
        <f>(Japan!F15-Japan!I15)/10^2</f>
        <v>0.10286999999999992</v>
      </c>
      <c r="H59" s="17">
        <f>(Japan!C15-Japan!F15)/10^2</f>
        <v>1.6140000000000043E-2</v>
      </c>
      <c r="I59" s="17">
        <f>1-Japan!C15/10^2</f>
        <v>0.16830000000000001</v>
      </c>
      <c r="K59">
        <f t="shared" si="0"/>
        <v>1</v>
      </c>
    </row>
    <row r="60" spans="2:11">
      <c r="B60">
        <f>Japan!B16</f>
        <v>1982</v>
      </c>
      <c r="C60" s="17">
        <f>Japan!R16/10^2</f>
        <v>0.31201000000000001</v>
      </c>
      <c r="D60" s="17">
        <f>(Japan!O16-Japan!R16)/10^2</f>
        <v>0.26555999999999996</v>
      </c>
      <c r="E60" s="17">
        <f>(Japan!L16-Japan!O16)/10^2</f>
        <v>7.6540000000000039E-2</v>
      </c>
      <c r="F60" s="17">
        <f>(Japan!I16-Japan!L16)/10^2</f>
        <v>6.2819999999999959E-2</v>
      </c>
      <c r="G60" s="17">
        <f>(Japan!F16-Japan!I16)/10^2</f>
        <v>9.8979999999999957E-2</v>
      </c>
      <c r="H60" s="17">
        <f>(Japan!C16-Japan!F16)/10^2</f>
        <v>1.5440000000000112E-2</v>
      </c>
      <c r="I60" s="17">
        <f>1-Japan!C16/10^2</f>
        <v>0.16864999999999997</v>
      </c>
      <c r="K60">
        <f t="shared" si="0"/>
        <v>1</v>
      </c>
    </row>
    <row r="61" spans="2:11">
      <c r="B61">
        <f>Japan!B17</f>
        <v>1983</v>
      </c>
      <c r="C61" s="17">
        <f>Japan!R17/10^2</f>
        <v>0.30731000000000003</v>
      </c>
      <c r="D61" s="17">
        <f>(Japan!O17-Japan!R17)/10^2</f>
        <v>0.27149000000000001</v>
      </c>
      <c r="E61" s="17">
        <f>(Japan!L17-Japan!O17)/10^2</f>
        <v>8.0189999999999984E-2</v>
      </c>
      <c r="F61" s="17">
        <f>(Japan!I17-Japan!L17)/10^2</f>
        <v>6.2169999999999989E-2</v>
      </c>
      <c r="G61" s="17">
        <f>(Japan!F17-Japan!I17)/10^2</f>
        <v>9.5090000000000008E-2</v>
      </c>
      <c r="H61" s="17">
        <f>(Japan!C17-Japan!F17)/10^2</f>
        <v>1.475999999999999E-2</v>
      </c>
      <c r="I61" s="17">
        <f>1-Japan!C17/10^2</f>
        <v>0.16898999999999997</v>
      </c>
      <c r="K61">
        <f t="shared" si="0"/>
        <v>0.99999999999999989</v>
      </c>
    </row>
    <row r="62" spans="2:11">
      <c r="B62">
        <f>Japan!B18</f>
        <v>1984</v>
      </c>
      <c r="C62" s="17">
        <f>Japan!R18/10^2</f>
        <v>0.30260999999999999</v>
      </c>
      <c r="D62" s="17">
        <f>(Japan!O18-Japan!R18)/10^2</f>
        <v>0.27742</v>
      </c>
      <c r="E62" s="17">
        <f>(Japan!L18-Japan!O18)/10^2</f>
        <v>8.382999999999996E-2</v>
      </c>
      <c r="F62" s="17">
        <f>(Japan!I18-Japan!L18)/10^2</f>
        <v>6.1530000000000057E-2</v>
      </c>
      <c r="G62" s="17">
        <f>(Japan!F18-Japan!I18)/10^2</f>
        <v>9.1209999999999958E-2</v>
      </c>
      <c r="H62" s="17">
        <f>(Japan!C18-Japan!F18)/10^2</f>
        <v>1.4060000000000059E-2</v>
      </c>
      <c r="I62" s="17">
        <f>1-Japan!C18/10^2</f>
        <v>0.16933999999999994</v>
      </c>
      <c r="K62">
        <f t="shared" si="0"/>
        <v>1</v>
      </c>
    </row>
    <row r="63" spans="2:11">
      <c r="B63">
        <f>Japan!B19</f>
        <v>1985</v>
      </c>
      <c r="C63" s="17">
        <f>Japan!R19/10^2</f>
        <v>0.29791000000000001</v>
      </c>
      <c r="D63" s="17">
        <f>(Japan!O19-Japan!R19)/10^2</f>
        <v>0.28334999999999999</v>
      </c>
      <c r="E63" s="17">
        <f>(Japan!L19-Japan!O19)/10^2</f>
        <v>8.7470000000000075E-2</v>
      </c>
      <c r="F63" s="17">
        <f>(Japan!I19-Japan!L19)/10^2</f>
        <v>6.0889999999999986E-2</v>
      </c>
      <c r="G63" s="17">
        <f>(Japan!F19-Japan!I19)/10^2</f>
        <v>8.7329999999999894E-2</v>
      </c>
      <c r="H63" s="17">
        <f>(Japan!C19-Japan!F19)/10^2</f>
        <v>1.3360000000000127E-2</v>
      </c>
      <c r="I63" s="17">
        <f>1-Japan!C19/10^2</f>
        <v>0.1696899999999999</v>
      </c>
      <c r="K63">
        <f t="shared" si="0"/>
        <v>1</v>
      </c>
    </row>
    <row r="64" spans="2:11">
      <c r="B64">
        <f>Japan!B20</f>
        <v>1986</v>
      </c>
      <c r="C64" s="17">
        <f>Japan!R20/10^2</f>
        <v>0.29321000000000003</v>
      </c>
      <c r="D64" s="17">
        <f>(Japan!O20-Japan!R20)/10^2</f>
        <v>0.28927999999999998</v>
      </c>
      <c r="E64" s="17">
        <f>(Japan!L20-Japan!O20)/10^2</f>
        <v>9.112000000000002E-2</v>
      </c>
      <c r="F64" s="17">
        <f>(Japan!I20-Japan!L20)/10^2</f>
        <v>6.0249999999999915E-2</v>
      </c>
      <c r="G64" s="17">
        <f>(Japan!F20-Japan!I20)/10^2</f>
        <v>8.3440000000000084E-2</v>
      </c>
      <c r="H64" s="17">
        <f>(Japan!C20-Japan!F20)/10^2</f>
        <v>1.2659999999999911E-2</v>
      </c>
      <c r="I64" s="17">
        <f>1-Japan!C20/10^2</f>
        <v>0.17004000000000008</v>
      </c>
      <c r="K64">
        <f t="shared" si="0"/>
        <v>0.99999999999999989</v>
      </c>
    </row>
    <row r="65" spans="2:11">
      <c r="B65">
        <f>Japan!B21</f>
        <v>1987</v>
      </c>
      <c r="C65" s="17">
        <f>Japan!R21/10^2</f>
        <v>0.28850999999999999</v>
      </c>
      <c r="D65" s="17">
        <f>(Japan!O21-Japan!R21)/10^2</f>
        <v>0.29521999999999998</v>
      </c>
      <c r="E65" s="17">
        <f>(Japan!L21-Japan!O21)/10^2</f>
        <v>9.4750000000000015E-2</v>
      </c>
      <c r="F65" s="17">
        <f>(Japan!I21-Japan!L21)/10^2</f>
        <v>5.9609999999999982E-2</v>
      </c>
      <c r="G65" s="17">
        <f>(Japan!F21-Japan!I21)/10^2</f>
        <v>7.9560000000000033E-2</v>
      </c>
      <c r="H65" s="17">
        <f>(Japan!C21-Japan!F21)/10^2</f>
        <v>1.1959999999999979E-2</v>
      </c>
      <c r="I65" s="17">
        <f>1-Japan!C21/10^2</f>
        <v>0.17039000000000004</v>
      </c>
      <c r="K65">
        <f t="shared" si="0"/>
        <v>1</v>
      </c>
    </row>
    <row r="66" spans="2:11">
      <c r="B66">
        <f>Japan!B22</f>
        <v>1988</v>
      </c>
      <c r="C66" s="17">
        <f>Japan!R22/10^2</f>
        <v>0.28381000000000001</v>
      </c>
      <c r="D66" s="17">
        <f>(Japan!O22-Japan!R22)/10^2</f>
        <v>0.30115000000000003</v>
      </c>
      <c r="E66" s="17">
        <f>(Japan!L22-Japan!O22)/10^2</f>
        <v>9.8389999999999922E-2</v>
      </c>
      <c r="F66" s="17">
        <f>(Japan!I22-Japan!L22)/10^2</f>
        <v>5.8970000000000057E-2</v>
      </c>
      <c r="G66" s="17">
        <f>(Japan!F22-Japan!I22)/10^2</f>
        <v>7.5679999999999983E-2</v>
      </c>
      <c r="H66" s="17">
        <f>(Japan!C22-Japan!F22)/10^2</f>
        <v>1.1270000000000096E-2</v>
      </c>
      <c r="I66" s="17">
        <f>1-Japan!C22/10^2</f>
        <v>0.17072999999999994</v>
      </c>
      <c r="K66">
        <f t="shared" si="0"/>
        <v>1</v>
      </c>
    </row>
    <row r="67" spans="2:11">
      <c r="B67">
        <f>Japan!B23</f>
        <v>1989</v>
      </c>
      <c r="C67" s="17">
        <f>Japan!R23/10^2</f>
        <v>0.27911000000000002</v>
      </c>
      <c r="D67" s="17">
        <f>(Japan!O23-Japan!R23)/10^2</f>
        <v>0.30557000000000001</v>
      </c>
      <c r="E67" s="17">
        <f>(Japan!L23-Japan!O23)/10^2</f>
        <v>0.10354999999999989</v>
      </c>
      <c r="F67" s="17">
        <f>(Japan!I23-Japan!L23)/10^2</f>
        <v>5.832000000000008E-2</v>
      </c>
      <c r="G67" s="17">
        <f>(Japan!F23-Japan!I23)/10^2</f>
        <v>7.179000000000002E-2</v>
      </c>
      <c r="H67" s="17">
        <f>(Japan!C23-Japan!F23)/10^2</f>
        <v>1.0579999999999928E-2</v>
      </c>
      <c r="I67" s="17">
        <f>1-Japan!C23/10^2</f>
        <v>0.17108000000000001</v>
      </c>
      <c r="K67">
        <f t="shared" si="0"/>
        <v>1</v>
      </c>
    </row>
    <row r="68" spans="2:11">
      <c r="B68">
        <f>Japan!B24</f>
        <v>1990</v>
      </c>
      <c r="C68" s="17">
        <f>Japan!R24/10^2</f>
        <v>0.27440999999999999</v>
      </c>
      <c r="D68" s="17">
        <f>(Japan!O24-Japan!R24)/10^2</f>
        <v>0.30826000000000003</v>
      </c>
      <c r="E68" s="17">
        <f>(Japan!L24-Japan!O24)/10^2</f>
        <v>0.10948999999999991</v>
      </c>
      <c r="F68" s="17">
        <f>(Japan!I24-Japan!L24)/10^2</f>
        <v>5.8629999999999995E-2</v>
      </c>
      <c r="G68" s="17">
        <f>(Japan!F24-Japan!I24)/10^2</f>
        <v>6.7900000000000058E-2</v>
      </c>
      <c r="H68" s="17">
        <f>(Japan!C24-Japan!F24)/10^2</f>
        <v>9.8799999999999947E-3</v>
      </c>
      <c r="I68" s="17">
        <f>1-Japan!C24/10^2</f>
        <v>0.17142999999999997</v>
      </c>
      <c r="K68">
        <f t="shared" si="0"/>
        <v>0.99999999999999989</v>
      </c>
    </row>
    <row r="69" spans="2:11">
      <c r="B69">
        <f>Japan!B25</f>
        <v>1991</v>
      </c>
      <c r="C69" s="17">
        <f>Japan!R25/10^2</f>
        <v>0.26971000000000001</v>
      </c>
      <c r="D69" s="17">
        <f>(Japan!O25-Japan!R25)/10^2</f>
        <v>0.31095</v>
      </c>
      <c r="E69" s="17">
        <f>(Japan!L25-Japan!O25)/10^2</f>
        <v>0.11289000000000002</v>
      </c>
      <c r="F69" s="17">
        <f>(Japan!I25-Japan!L25)/10^2</f>
        <v>6.0309999999999919E-2</v>
      </c>
      <c r="G69" s="17">
        <f>(Japan!F25-Japan!I25)/10^2</f>
        <v>6.5180000000000002E-2</v>
      </c>
      <c r="H69" s="17">
        <f>(Japan!C25-Japan!F25)/10^2</f>
        <v>9.1800000000000631E-3</v>
      </c>
      <c r="I69" s="17">
        <f>1-Japan!C25/10^2</f>
        <v>0.17177999999999993</v>
      </c>
      <c r="K69">
        <f t="shared" si="0"/>
        <v>1</v>
      </c>
    </row>
    <row r="70" spans="2:11">
      <c r="B70">
        <f>Japan!B26</f>
        <v>1992</v>
      </c>
      <c r="C70" s="17">
        <f>Japan!R26/10^2</f>
        <v>0.26501000000000002</v>
      </c>
      <c r="D70" s="17">
        <f>(Japan!O26-Japan!R26)/10^2</f>
        <v>0.31364000000000003</v>
      </c>
      <c r="E70" s="17">
        <f>(Japan!L26-Japan!O26)/10^2</f>
        <v>0.11628999999999998</v>
      </c>
      <c r="F70" s="17">
        <f>(Japan!I26-Japan!L26)/10^2</f>
        <v>6.0070000000000047E-2</v>
      </c>
      <c r="G70" s="17">
        <f>(Japan!F26-Japan!I26)/10^2</f>
        <v>6.4379999999999882E-2</v>
      </c>
      <c r="H70" s="17">
        <f>(Japan!C26-Japan!F26)/10^2</f>
        <v>8.4800000000001315E-3</v>
      </c>
      <c r="I70" s="17">
        <f>1-Japan!C26/10^2</f>
        <v>0.17212999999999989</v>
      </c>
      <c r="K70">
        <f t="shared" si="0"/>
        <v>1</v>
      </c>
    </row>
    <row r="71" spans="2:11">
      <c r="B71">
        <f>Japan!B27</f>
        <v>1993</v>
      </c>
      <c r="C71" s="17">
        <f>Japan!R27/10^2</f>
        <v>0.26030999999999999</v>
      </c>
      <c r="D71" s="17">
        <f>(Japan!O27-Japan!R27)/10^2</f>
        <v>0.31633</v>
      </c>
      <c r="E71" s="17">
        <f>(Japan!L27-Japan!O27)/10^2</f>
        <v>0.11969999999999999</v>
      </c>
      <c r="F71" s="17">
        <f>(Japan!I27-Japan!L27)/10^2</f>
        <v>5.9819999999999991E-2</v>
      </c>
      <c r="G71" s="17">
        <f>(Japan!F27-Japan!I27)/10^2</f>
        <v>6.3580000000000039E-2</v>
      </c>
      <c r="H71" s="17">
        <f>(Japan!C27-Japan!F27)/10^2</f>
        <v>7.7799999999999155E-3</v>
      </c>
      <c r="I71" s="17">
        <f>1-Japan!C27/10^2</f>
        <v>0.17248000000000008</v>
      </c>
      <c r="K71">
        <f t="shared" si="0"/>
        <v>1</v>
      </c>
    </row>
    <row r="72" spans="2:11">
      <c r="B72">
        <f>Japan!B28</f>
        <v>1994</v>
      </c>
      <c r="C72" s="17">
        <f>Japan!R28/10^2</f>
        <v>0.25561</v>
      </c>
      <c r="D72" s="17">
        <f>(Japan!O28-Japan!R28)/10^2</f>
        <v>0.31902000000000003</v>
      </c>
      <c r="E72" s="17">
        <f>(Japan!L28-Japan!O28)/10^2</f>
        <v>0.12309999999999995</v>
      </c>
      <c r="F72" s="17">
        <f>(Japan!I28-Japan!L28)/10^2</f>
        <v>5.9570000000000081E-2</v>
      </c>
      <c r="G72" s="17">
        <f>(Japan!F28-Japan!I28)/10^2</f>
        <v>6.2779999999999919E-2</v>
      </c>
      <c r="H72" s="17">
        <f>(Japan!C28-Japan!F28)/10^2</f>
        <v>7.1000000000000793E-3</v>
      </c>
      <c r="I72" s="17">
        <f>1-Japan!C28/10^2</f>
        <v>0.17281999999999997</v>
      </c>
      <c r="K72">
        <f t="shared" si="0"/>
        <v>1</v>
      </c>
    </row>
    <row r="73" spans="2:11">
      <c r="B73">
        <f>Japan!B29</f>
        <v>1995</v>
      </c>
      <c r="C73" s="17">
        <f>Japan!R29/10^2</f>
        <v>0.25091000000000002</v>
      </c>
      <c r="D73" s="17">
        <f>(Japan!O29-Japan!R29)/10^2</f>
        <v>0.32171</v>
      </c>
      <c r="E73" s="17">
        <f>(Japan!L29-Japan!O29)/10^2</f>
        <v>0.12650000000000006</v>
      </c>
      <c r="F73" s="17">
        <f>(Japan!I29-Japan!L29)/10^2</f>
        <v>5.9329999999999924E-2</v>
      </c>
      <c r="G73" s="17">
        <f>(Japan!F29-Japan!I29)/10^2</f>
        <v>6.1980000000000077E-2</v>
      </c>
      <c r="H73" s="17">
        <f>(Japan!C29-Japan!F29)/10^2</f>
        <v>6.4000000000000055E-3</v>
      </c>
      <c r="I73" s="17">
        <f>1-Japan!C29/10^2</f>
        <v>0.17316999999999994</v>
      </c>
      <c r="K73">
        <f t="shared" si="0"/>
        <v>0.99999999999999989</v>
      </c>
    </row>
    <row r="74" spans="2:11">
      <c r="B74">
        <f>Japan!B30</f>
        <v>1996</v>
      </c>
      <c r="C74" s="17">
        <f>Japan!R30/10^2</f>
        <v>0.24620999999999998</v>
      </c>
      <c r="D74" s="17">
        <f>(Japan!O30-Japan!R30)/10^2</f>
        <v>0.32439999999999997</v>
      </c>
      <c r="E74" s="17">
        <f>(Japan!L30-Japan!O30)/10^2</f>
        <v>0.12990000000000002</v>
      </c>
      <c r="F74" s="17">
        <f>(Japan!I30-Japan!L30)/10^2</f>
        <v>5.908999999999992E-2</v>
      </c>
      <c r="G74" s="17">
        <f>(Japan!F30-Japan!I30)/10^2</f>
        <v>6.1180000000000095E-2</v>
      </c>
      <c r="H74" s="17">
        <f>(Japan!C30-Japan!F30)/10^2</f>
        <v>5.6999999999999317E-3</v>
      </c>
      <c r="I74" s="17">
        <f>1-Japan!C30/10^2</f>
        <v>0.17352000000000001</v>
      </c>
      <c r="K74">
        <f t="shared" si="0"/>
        <v>0.99999999999999989</v>
      </c>
    </row>
    <row r="75" spans="2:11">
      <c r="B75">
        <f>Japan!B31</f>
        <v>1997</v>
      </c>
      <c r="C75" s="17">
        <f>Japan!R31/10^2</f>
        <v>0.24151</v>
      </c>
      <c r="D75" s="17">
        <f>(Japan!O31-Japan!R31)/10^2</f>
        <v>0.32709000000000005</v>
      </c>
      <c r="E75" s="17">
        <f>(Japan!L31-Japan!O31)/10^2</f>
        <v>0.13331000000000004</v>
      </c>
      <c r="F75" s="17">
        <f>(Japan!I31-Japan!L31)/10^2</f>
        <v>5.8840000000000003E-2</v>
      </c>
      <c r="G75" s="17">
        <f>(Japan!F31-Japan!I31)/10^2</f>
        <v>6.0379999999999968E-2</v>
      </c>
      <c r="H75" s="17">
        <f>(Japan!C31-Japan!F31)/10^2</f>
        <v>5.0000000000000001E-3</v>
      </c>
      <c r="I75" s="17">
        <f>1-Japan!C31/10^2</f>
        <v>0.17386999999999997</v>
      </c>
      <c r="K75">
        <f t="shared" si="0"/>
        <v>1</v>
      </c>
    </row>
    <row r="76" spans="2:11">
      <c r="B76">
        <f>Japan!B32</f>
        <v>1998</v>
      </c>
      <c r="C76" s="17">
        <f>Japan!R32/10^2</f>
        <v>0.23681000000000002</v>
      </c>
      <c r="D76" s="17">
        <f>(Japan!O32-Japan!R32)/10^2</f>
        <v>0.32977999999999996</v>
      </c>
      <c r="E76" s="17">
        <f>(Japan!L32-Japan!O32)/10^2</f>
        <v>0.13671</v>
      </c>
      <c r="F76" s="17">
        <f>(Japan!I32-Japan!L32)/10^2</f>
        <v>5.8599999999999992E-2</v>
      </c>
      <c r="G76" s="17">
        <f>(Japan!F32-Japan!I32)/10^2</f>
        <v>5.9579999999999987E-2</v>
      </c>
      <c r="H76" s="17">
        <f>(Japan!C32-Japan!F32)/10^2</f>
        <v>4.3000000000000685E-3</v>
      </c>
      <c r="I76" s="17">
        <f>1-Japan!C32/10^2</f>
        <v>0.17421999999999993</v>
      </c>
      <c r="K76">
        <f t="shared" si="0"/>
        <v>0.99999999999999989</v>
      </c>
    </row>
    <row r="77" spans="2:11">
      <c r="B77">
        <f>Japan!B33</f>
        <v>1999</v>
      </c>
      <c r="C77" s="17">
        <f>Japan!R33/10^2</f>
        <v>0.23210999999999998</v>
      </c>
      <c r="D77" s="17">
        <f>(Japan!O33-Japan!R33)/10^2</f>
        <v>0.33246999999999999</v>
      </c>
      <c r="E77" s="17">
        <f>(Japan!L33-Japan!O33)/10^2</f>
        <v>0.14010999999999996</v>
      </c>
      <c r="F77" s="17">
        <f>(Japan!I33-Japan!L33)/10^2</f>
        <v>5.8360000000000127E-2</v>
      </c>
      <c r="G77" s="17">
        <f>(Japan!F33-Japan!I33)/10^2</f>
        <v>5.8769999999999954E-2</v>
      </c>
      <c r="H77" s="17">
        <f>(Japan!C33-Japan!F33)/10^2</f>
        <v>3.6199999999999479E-3</v>
      </c>
      <c r="I77" s="17">
        <f>1-Japan!C33/10^2</f>
        <v>0.17456000000000005</v>
      </c>
      <c r="K77">
        <f t="shared" si="0"/>
        <v>1</v>
      </c>
    </row>
    <row r="78" spans="2:11">
      <c r="B78">
        <f>Japan!B34</f>
        <v>2000</v>
      </c>
      <c r="C78" s="17">
        <f>Japan!R34/10^2</f>
        <v>0.22300999999999999</v>
      </c>
      <c r="D78" s="17">
        <f>(Japan!O34-Japan!R34)/10^2</f>
        <v>0.33956000000000003</v>
      </c>
      <c r="E78" s="17">
        <f>(Japan!L34-Japan!O34)/10^2</f>
        <v>0.15286999999999998</v>
      </c>
      <c r="F78" s="17">
        <f>(Japan!I34-Japan!L34)/10^2</f>
        <v>6.1779999999999974E-2</v>
      </c>
      <c r="G78" s="17">
        <f>(Japan!F34-Japan!I34)/10^2</f>
        <v>6.1510000000000106E-2</v>
      </c>
      <c r="H78" s="17">
        <f>(Japan!C34-Japan!F34)/10^2</f>
        <v>1.1829999999999927E-2</v>
      </c>
      <c r="I78" s="17">
        <f>1-Japan!C34/10^2</f>
        <v>0.14944000000000002</v>
      </c>
      <c r="K78">
        <f t="shared" si="0"/>
        <v>0.99999999999999989</v>
      </c>
    </row>
    <row r="79" spans="2:11">
      <c r="B79">
        <f>Japan!B35</f>
        <v>2001</v>
      </c>
      <c r="C79" s="17">
        <f>Japan!R35/10^2</f>
        <v>0.20813999999999999</v>
      </c>
      <c r="D79" s="17">
        <f>(Japan!O35-Japan!R35)/10^2</f>
        <v>0.36217999999999995</v>
      </c>
      <c r="E79" s="17">
        <f>(Japan!L35-Japan!O35)/10^2</f>
        <v>0.16810000000000003</v>
      </c>
      <c r="F79" s="17">
        <f>(Japan!I35-Japan!L35)/10^2</f>
        <v>6.9980000000000042E-2</v>
      </c>
      <c r="G79" s="17">
        <f>(Japan!F35-Japan!I35)/10^2</f>
        <v>5.3310000000000031E-2</v>
      </c>
      <c r="H79" s="17">
        <f>(Japan!C35-Japan!F35)/10^2</f>
        <v>1.5459999999999923E-2</v>
      </c>
      <c r="I79" s="17">
        <f>1-Japan!C35/10^2</f>
        <v>0.12282999999999999</v>
      </c>
      <c r="K79">
        <f t="shared" si="0"/>
        <v>1</v>
      </c>
    </row>
    <row r="80" spans="2:11">
      <c r="B80">
        <f>Japan!B36</f>
        <v>2002</v>
      </c>
      <c r="C80" s="17">
        <f>Japan!R36/10^2</f>
        <v>0.19327000000000003</v>
      </c>
      <c r="D80" s="17">
        <f>(Japan!O36-Japan!R36)/10^2</f>
        <v>0.39084999999999992</v>
      </c>
      <c r="E80" s="17">
        <f>(Japan!L36-Japan!O36)/10^2</f>
        <v>0.15109000000000003</v>
      </c>
      <c r="F80" s="17">
        <f>(Japan!I36-Japan!L36)/10^2</f>
        <v>6.1679999999999922E-2</v>
      </c>
      <c r="G80" s="17">
        <f>(Japan!F36-Japan!I36)/10^2</f>
        <v>7.4250000000000108E-2</v>
      </c>
      <c r="H80" s="17">
        <f>(Japan!C36-Japan!F36)/10^2</f>
        <v>7.9500000000000178E-3</v>
      </c>
      <c r="I80" s="17">
        <f>1-Japan!C36/10^2</f>
        <v>0.12090999999999996</v>
      </c>
      <c r="K80">
        <f t="shared" si="0"/>
        <v>1</v>
      </c>
    </row>
    <row r="81" spans="2:11">
      <c r="B81">
        <f>Japan!B37</f>
        <v>2003</v>
      </c>
      <c r="C81" s="17">
        <f>Japan!R37/10^2</f>
        <v>0.1784</v>
      </c>
      <c r="D81" s="17">
        <f>(Japan!O37-Japan!R37)/10^2</f>
        <v>0.37508999999999998</v>
      </c>
      <c r="E81" s="17">
        <f>(Japan!L37-Japan!O37)/10^2</f>
        <v>0.12920000000000009</v>
      </c>
      <c r="F81" s="17">
        <f>(Japan!I37-Japan!L37)/10^2</f>
        <v>2.228999999999999E-2</v>
      </c>
      <c r="G81" s="17">
        <f>(Japan!F37-Japan!I37)/10^2</f>
        <v>0.1381899999999999</v>
      </c>
      <c r="H81" s="17">
        <f>(Japan!C37-Japan!F37)/10^2</f>
        <v>2.5530000000000115E-2</v>
      </c>
      <c r="I81" s="17">
        <f>1-Japan!C37/10^2</f>
        <v>0.13129999999999997</v>
      </c>
      <c r="K81">
        <f t="shared" si="0"/>
        <v>1.0000000000000002</v>
      </c>
    </row>
    <row r="82" spans="2:11">
      <c r="B82">
        <f>Japan!B38</f>
        <v>2004</v>
      </c>
      <c r="C82" s="17">
        <f>Japan!R38/10^2</f>
        <v>0.16353999999999999</v>
      </c>
      <c r="D82" s="17">
        <f>(Japan!O38-Japan!R38)/10^2</f>
        <v>0.38122999999999996</v>
      </c>
      <c r="E82" s="17">
        <f>(Japan!L38-Japan!O38)/10^2</f>
        <v>0.11799</v>
      </c>
      <c r="F82" s="17">
        <f>(Japan!I38-Japan!L38)/10^2</f>
        <v>2.9420000000000071E-2</v>
      </c>
      <c r="G82" s="17">
        <f>(Japan!F38-Japan!I38)/10^2</f>
        <v>4.4729999999999992E-2</v>
      </c>
      <c r="H82" s="17">
        <f>(Japan!C38-Japan!F38)/10^2</f>
        <v>0.10650999999999997</v>
      </c>
      <c r="I82" s="17">
        <f>1-Japan!C38/10^2</f>
        <v>0.15658000000000005</v>
      </c>
      <c r="K82">
        <f t="shared" si="0"/>
        <v>1.0000000000000002</v>
      </c>
    </row>
    <row r="83" spans="2:11">
      <c r="B83">
        <f>Japan!B39</f>
        <v>2005</v>
      </c>
      <c r="C83" s="17">
        <f>Japan!R39/10^2</f>
        <v>0.15831000000000001</v>
      </c>
      <c r="D83" s="17">
        <f>(Japan!O39-Japan!R39)/10^2</f>
        <v>0.42465999999999993</v>
      </c>
      <c r="E83" s="17">
        <f>(Japan!L39-Japan!O39)/10^2</f>
        <v>0.13266000000000006</v>
      </c>
      <c r="F83" s="17">
        <f>(Japan!I39-Japan!L39)/10^2</f>
        <v>2.6329999999999954E-2</v>
      </c>
      <c r="G83" s="17">
        <f>(Japan!F39-Japan!I39)/10^2</f>
        <v>5.2019999999999983E-2</v>
      </c>
      <c r="H83" s="17">
        <f>(Japan!C39-Japan!F39)/10^2</f>
        <v>7.9489999999999977E-2</v>
      </c>
      <c r="I83" s="17">
        <f>1-Japan!C39/10^2</f>
        <v>0.12653000000000003</v>
      </c>
      <c r="K83">
        <f t="shared" si="0"/>
        <v>0.99999999999999989</v>
      </c>
    </row>
    <row r="84" spans="2:11">
      <c r="B84">
        <f>Japan!B40</f>
        <v>2006</v>
      </c>
      <c r="C84" s="17">
        <f>Japan!R40/10^2</f>
        <v>0.16606000000000001</v>
      </c>
      <c r="D84" s="17">
        <f>(Japan!O40-Japan!R40)/10^2</f>
        <v>0.42839999999999995</v>
      </c>
      <c r="E84" s="17">
        <f>(Japan!L40-Japan!O40)/10^2</f>
        <v>0.13954999999999998</v>
      </c>
      <c r="F84" s="17">
        <f>(Japan!I40-Japan!L40)/10^2</f>
        <v>4.0050000000000099E-2</v>
      </c>
      <c r="G84" s="17">
        <f>(Japan!F40-Japan!I40)/10^2</f>
        <v>3.4559999999999889E-2</v>
      </c>
      <c r="H84" s="17">
        <f>(Japan!C40-Japan!F40)/10^2</f>
        <v>7.469000000000009E-2</v>
      </c>
      <c r="I84" s="17">
        <f>1-Japan!C40/10^2</f>
        <v>0.11668999999999996</v>
      </c>
      <c r="K84">
        <f t="shared" si="0"/>
        <v>1</v>
      </c>
    </row>
    <row r="85" spans="2:11">
      <c r="B85">
        <f>Japan!B41</f>
        <v>2007</v>
      </c>
      <c r="C85" s="17">
        <f>Japan!R41/10^2</f>
        <v>0.15601000000000001</v>
      </c>
      <c r="D85" s="17">
        <f>(Japan!O41-Japan!R41)/10^2</f>
        <v>0.42227999999999999</v>
      </c>
      <c r="E85" s="17">
        <f>(Japan!L41-Japan!O41)/10^2</f>
        <v>0.14795999999999998</v>
      </c>
      <c r="F85" s="17">
        <f>(Japan!I41-Japan!L41)/10^2</f>
        <v>4.2770000000000009E-2</v>
      </c>
      <c r="G85" s="17">
        <f>(Japan!F41-Japan!I41)/10^2</f>
        <v>4.1899999999999979E-2</v>
      </c>
      <c r="H85" s="17">
        <f>(Japan!C41-Japan!F41)/10^2</f>
        <v>7.9950000000000049E-2</v>
      </c>
      <c r="I85" s="17">
        <f>1-Japan!C41/10^2</f>
        <v>0.10912999999999995</v>
      </c>
      <c r="K85">
        <f t="shared" si="0"/>
        <v>0.99999999999999989</v>
      </c>
    </row>
    <row r="86" spans="2:11">
      <c r="B86">
        <f>Japan!B42</f>
        <v>2008</v>
      </c>
      <c r="C86" s="17">
        <f>Japan!R42/10^2</f>
        <v>0.14596000000000001</v>
      </c>
      <c r="D86" s="17">
        <f>(Japan!O42-Japan!R42)/10^2</f>
        <v>0.40373000000000003</v>
      </c>
      <c r="E86" s="17">
        <f>(Japan!L42-Japan!O42)/10^2</f>
        <v>0.15887999999999999</v>
      </c>
      <c r="F86" s="17">
        <f>(Japan!I42-Japan!L42)/10^2</f>
        <v>4.5229999999999965E-2</v>
      </c>
      <c r="G86" s="17">
        <f>(Japan!F42-Japan!I42)/10^2</f>
        <v>4.2150000000000035E-2</v>
      </c>
      <c r="H86" s="17">
        <f>(Japan!C42-Japan!F42)/10^2</f>
        <v>9.6560000000000062E-2</v>
      </c>
      <c r="I86" s="17">
        <f>1-Japan!C42/10^2</f>
        <v>0.10748999999999997</v>
      </c>
      <c r="K86">
        <f t="shared" si="0"/>
        <v>1</v>
      </c>
    </row>
    <row r="87" spans="2:11">
      <c r="B87">
        <f>Japan!B43</f>
        <v>2009</v>
      </c>
      <c r="C87" s="17">
        <f>Japan!R43/10^2</f>
        <v>0.14837</v>
      </c>
      <c r="D87" s="17">
        <f>(Japan!O43-Japan!R43)/10^2</f>
        <v>0.36876999999999993</v>
      </c>
      <c r="E87" s="17">
        <f>(Japan!L43-Japan!O43)/10^2</f>
        <v>0.16385999999999995</v>
      </c>
      <c r="F87" s="17">
        <f>(Japan!I43-Japan!L43)/10^2</f>
        <v>7.2800000000000017E-2</v>
      </c>
      <c r="G87" s="17">
        <f>(Japan!F43-Japan!I43)/10^2</f>
        <v>4.2150000000000035E-2</v>
      </c>
      <c r="H87" s="17">
        <f>(Japan!C43-Japan!F43)/10^2</f>
        <v>9.6560000000000062E-2</v>
      </c>
      <c r="I87" s="17">
        <f>1-Japan!C43/10^2</f>
        <v>0.10748999999999997</v>
      </c>
    </row>
    <row r="88" spans="2:11">
      <c r="C88" s="17"/>
      <c r="D88" s="17"/>
      <c r="E88" s="17"/>
      <c r="F88" s="17"/>
      <c r="G88" s="17"/>
      <c r="H88" s="17"/>
      <c r="I88" s="17"/>
    </row>
    <row r="89" spans="2:11">
      <c r="C89" s="17"/>
      <c r="D89" s="17"/>
      <c r="E89" s="17"/>
      <c r="F89" s="17"/>
      <c r="G89" s="17"/>
      <c r="H89" s="17"/>
      <c r="I89" s="17"/>
    </row>
    <row r="90" spans="2:11">
      <c r="C90" s="17"/>
      <c r="D90" s="17"/>
      <c r="E90" s="17"/>
      <c r="F90" s="17"/>
      <c r="G90" s="17"/>
      <c r="H90" s="17"/>
      <c r="I90" s="17"/>
    </row>
    <row r="91" spans="2:11">
      <c r="C91" s="17"/>
      <c r="D91" s="17"/>
      <c r="E91" s="17"/>
      <c r="F91" s="17"/>
      <c r="G91" s="17"/>
      <c r="H91" s="17"/>
      <c r="I91" s="17"/>
    </row>
    <row r="92" spans="2:11">
      <c r="C92" s="17"/>
      <c r="D92" s="17"/>
      <c r="E92" s="17"/>
      <c r="F92" s="17"/>
      <c r="G92" s="17"/>
      <c r="H92" s="17"/>
      <c r="I92" s="17"/>
    </row>
    <row r="93" spans="2:11">
      <c r="C93" s="17"/>
      <c r="D93" s="17"/>
      <c r="E93" s="17"/>
      <c r="F93" s="17"/>
      <c r="G93" s="17"/>
      <c r="H93" s="17"/>
      <c r="I93" s="17"/>
    </row>
    <row r="94" spans="2:11">
      <c r="C94" s="17"/>
      <c r="D94" s="17"/>
      <c r="E94" s="17"/>
      <c r="F94" s="17"/>
      <c r="G94" s="17"/>
      <c r="H94" s="17"/>
      <c r="I94" s="17"/>
    </row>
    <row r="95" spans="2:11">
      <c r="C95" s="17"/>
      <c r="D95" s="17"/>
      <c r="E95" s="17"/>
      <c r="F95" s="17"/>
      <c r="G95" s="17"/>
      <c r="H95" s="17"/>
      <c r="I95" s="17"/>
    </row>
    <row r="96" spans="2:11">
      <c r="C96" s="17"/>
      <c r="D96" s="17"/>
      <c r="E96" s="17"/>
      <c r="F96" s="17"/>
      <c r="G96" s="17"/>
      <c r="H96" s="17"/>
      <c r="I96" s="17"/>
    </row>
    <row r="97" spans="3:9">
      <c r="C97" s="17"/>
      <c r="D97" s="17"/>
      <c r="E97" s="17"/>
      <c r="F97" s="17"/>
      <c r="G97" s="17"/>
      <c r="H97" s="17"/>
      <c r="I97" s="17"/>
    </row>
    <row r="98" spans="3:9">
      <c r="C98" s="17"/>
      <c r="D98" s="17"/>
      <c r="E98" s="17"/>
      <c r="F98" s="17"/>
      <c r="G98" s="17"/>
      <c r="H98" s="17"/>
      <c r="I98" s="17"/>
    </row>
    <row r="99" spans="3:9">
      <c r="C99" s="17"/>
      <c r="D99" s="17"/>
      <c r="E99" s="17"/>
      <c r="F99" s="17"/>
      <c r="G99" s="17"/>
      <c r="H99" s="17"/>
      <c r="I99" s="17"/>
    </row>
    <row r="100" spans="3:9">
      <c r="C100" s="17"/>
      <c r="D100" s="17"/>
      <c r="E100" s="17"/>
      <c r="F100" s="17"/>
      <c r="G100" s="17"/>
      <c r="H100" s="17"/>
      <c r="I100" s="17"/>
    </row>
    <row r="101" spans="3:9">
      <c r="C101" s="17"/>
      <c r="D101" s="17"/>
      <c r="E101" s="17"/>
      <c r="F101" s="17"/>
      <c r="G101" s="17"/>
      <c r="H101" s="17"/>
      <c r="I101" s="17"/>
    </row>
    <row r="102" spans="3:9">
      <c r="C102" s="17"/>
      <c r="D102" s="17"/>
      <c r="E102" s="17"/>
      <c r="F102" s="17"/>
      <c r="G102" s="17"/>
      <c r="H102" s="17"/>
      <c r="I102" s="17"/>
    </row>
    <row r="103" spans="3:9">
      <c r="C103" s="17"/>
      <c r="D103" s="17"/>
      <c r="E103" s="17"/>
      <c r="F103" s="17"/>
      <c r="G103" s="17"/>
      <c r="H103" s="17"/>
      <c r="I103" s="17"/>
    </row>
    <row r="104" spans="3:9">
      <c r="C104" s="17"/>
      <c r="D104" s="17"/>
      <c r="E104" s="17"/>
      <c r="F104" s="17"/>
      <c r="G104" s="17"/>
      <c r="H104" s="17"/>
      <c r="I104" s="17"/>
    </row>
    <row r="105" spans="3:9">
      <c r="C105" s="17"/>
      <c r="D105" s="17"/>
      <c r="E105" s="17"/>
      <c r="F105" s="17"/>
      <c r="G105" s="17"/>
      <c r="H105" s="17"/>
      <c r="I105" s="17"/>
    </row>
    <row r="106" spans="3:9">
      <c r="C106" s="17"/>
      <c r="D106" s="17"/>
      <c r="E106" s="17"/>
      <c r="F106" s="17"/>
      <c r="G106" s="17"/>
      <c r="H106" s="17"/>
      <c r="I106" s="17"/>
    </row>
    <row r="107" spans="3:9">
      <c r="C107" s="17"/>
      <c r="D107" s="17"/>
      <c r="E107" s="17"/>
      <c r="F107" s="17"/>
      <c r="G107" s="17"/>
      <c r="H107" s="17"/>
      <c r="I107" s="17"/>
    </row>
  </sheetData>
  <mergeCells count="1">
    <mergeCell ref="C46:I46"/>
  </mergeCells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242F-68C4-428B-9EAA-CB7F26F7CB61}">
  <dimension ref="A1:S236"/>
  <sheetViews>
    <sheetView topLeftCell="A94" zoomScale="70" zoomScaleNormal="70" workbookViewId="0">
      <selection activeCell="I49" sqref="I49"/>
    </sheetView>
  </sheetViews>
  <sheetFormatPr baseColWidth="10" defaultRowHeight="15.6"/>
  <cols>
    <col min="3" max="3" width="11.19921875" style="28"/>
    <col min="6" max="6" width="11.19921875" style="28"/>
    <col min="9" max="9" width="11.19921875" style="28"/>
    <col min="12" max="12" width="11.19921875" style="28"/>
    <col min="15" max="15" width="11.19921875" style="28"/>
    <col min="18" max="18" width="11.19921875" style="28"/>
  </cols>
  <sheetData>
    <row r="1" spans="1:19">
      <c r="A1" s="1" t="s">
        <v>20</v>
      </c>
      <c r="O1" s="27"/>
    </row>
    <row r="2" spans="1:19">
      <c r="B2" s="5" t="s">
        <v>2</v>
      </c>
      <c r="E2" s="6" t="s">
        <v>3</v>
      </c>
      <c r="H2" s="7" t="s">
        <v>4</v>
      </c>
      <c r="I2" s="27"/>
      <c r="K2" s="8" t="s">
        <v>5</v>
      </c>
      <c r="N2" s="9" t="s">
        <v>6</v>
      </c>
      <c r="O2" s="27"/>
      <c r="Q2" s="10" t="s">
        <v>7</v>
      </c>
    </row>
    <row r="3" spans="1:19">
      <c r="A3" s="11"/>
      <c r="B3" s="11" t="s">
        <v>1</v>
      </c>
      <c r="C3" s="31" t="s">
        <v>8</v>
      </c>
      <c r="D3" s="11"/>
      <c r="E3" s="11" t="s">
        <v>1</v>
      </c>
      <c r="F3" s="31" t="s">
        <v>8</v>
      </c>
      <c r="G3" s="11"/>
      <c r="H3" s="11" t="s">
        <v>1</v>
      </c>
      <c r="I3" s="31" t="s">
        <v>8</v>
      </c>
      <c r="J3" s="11"/>
      <c r="K3" s="11" t="s">
        <v>1</v>
      </c>
      <c r="L3" s="31" t="s">
        <v>8</v>
      </c>
      <c r="M3" s="11"/>
      <c r="N3" s="11" t="s">
        <v>1</v>
      </c>
      <c r="O3" s="31" t="s">
        <v>8</v>
      </c>
      <c r="P3" s="11"/>
      <c r="Q3" s="11" t="s">
        <v>1</v>
      </c>
      <c r="R3" s="31" t="s">
        <v>8</v>
      </c>
      <c r="S3" s="11"/>
    </row>
    <row r="4" spans="1:19">
      <c r="B4" s="29">
        <v>1937</v>
      </c>
      <c r="C4" s="28">
        <v>7.0019999999999998</v>
      </c>
      <c r="D4" s="13"/>
      <c r="E4" s="29">
        <v>1937</v>
      </c>
      <c r="F4" s="28">
        <v>-7.0000000000000007E-2</v>
      </c>
      <c r="G4" s="13"/>
      <c r="H4" s="29">
        <v>1937</v>
      </c>
      <c r="I4" s="28">
        <v>10.083</v>
      </c>
      <c r="J4" s="13"/>
      <c r="K4" s="29">
        <v>1937</v>
      </c>
      <c r="L4" s="28">
        <v>4.2370000000000001</v>
      </c>
      <c r="M4" s="13"/>
      <c r="N4" s="29">
        <v>1937</v>
      </c>
      <c r="O4" s="28">
        <v>0.28299999999999997</v>
      </c>
      <c r="P4" s="13"/>
      <c r="Q4" s="29">
        <v>1937</v>
      </c>
      <c r="R4" s="35">
        <v>0.121</v>
      </c>
    </row>
    <row r="5" spans="1:19">
      <c r="B5" s="29">
        <v>1938</v>
      </c>
      <c r="C5" s="28">
        <v>85.739000000000004</v>
      </c>
      <c r="D5" s="13"/>
      <c r="E5" s="29">
        <v>1938</v>
      </c>
      <c r="F5" s="28">
        <v>58.055</v>
      </c>
      <c r="G5" s="13"/>
      <c r="H5" s="29">
        <v>1938</v>
      </c>
      <c r="I5" s="28">
        <v>51.889000000000003</v>
      </c>
      <c r="J5" s="13"/>
      <c r="K5" s="29">
        <v>1938</v>
      </c>
      <c r="L5" s="28">
        <v>44.87</v>
      </c>
      <c r="M5" s="13"/>
      <c r="N5" s="29">
        <v>1938</v>
      </c>
      <c r="O5" s="28">
        <v>22.771000000000001</v>
      </c>
      <c r="P5" s="13"/>
      <c r="Q5" s="29">
        <v>1938</v>
      </c>
      <c r="R5" s="35">
        <v>16.696000000000002</v>
      </c>
    </row>
    <row r="6" spans="1:19">
      <c r="B6" s="29">
        <v>1939</v>
      </c>
      <c r="C6" s="28">
        <v>85.739000000000004</v>
      </c>
      <c r="D6" s="13"/>
      <c r="E6" s="29">
        <v>1939</v>
      </c>
      <c r="F6" s="28">
        <v>65.745999999999995</v>
      </c>
      <c r="G6" s="13"/>
      <c r="H6" s="29">
        <v>1939</v>
      </c>
      <c r="I6" s="28">
        <v>57.036999999999999</v>
      </c>
      <c r="J6" s="13"/>
      <c r="K6" s="29">
        <v>1939</v>
      </c>
      <c r="L6" s="28">
        <v>44.87</v>
      </c>
      <c r="M6" s="13"/>
      <c r="N6" s="29">
        <v>1939</v>
      </c>
      <c r="O6" s="28">
        <v>25.725999999999999</v>
      </c>
      <c r="P6" s="13"/>
      <c r="Q6" s="29">
        <v>1939</v>
      </c>
      <c r="R6" s="35">
        <v>16.702999999999999</v>
      </c>
    </row>
    <row r="7" spans="1:19">
      <c r="B7" s="29">
        <v>1940</v>
      </c>
      <c r="C7" s="28">
        <v>85.739000000000004</v>
      </c>
      <c r="D7" s="13"/>
      <c r="E7" s="29">
        <v>1940</v>
      </c>
      <c r="F7" s="28">
        <v>65.753</v>
      </c>
      <c r="G7" s="13"/>
      <c r="H7" s="29">
        <v>1940</v>
      </c>
      <c r="I7" s="28">
        <v>57.03</v>
      </c>
      <c r="J7" s="13"/>
      <c r="K7" s="29">
        <v>1940</v>
      </c>
      <c r="L7" s="28">
        <v>44.87</v>
      </c>
      <c r="M7" s="13"/>
      <c r="N7" s="29">
        <v>1940</v>
      </c>
      <c r="O7" s="28">
        <v>25.712</v>
      </c>
      <c r="P7" s="13"/>
      <c r="Q7" s="29">
        <v>1940</v>
      </c>
      <c r="R7" s="35">
        <v>16.71</v>
      </c>
    </row>
    <row r="8" spans="1:19">
      <c r="B8" s="29">
        <v>1941</v>
      </c>
      <c r="C8" s="28">
        <v>85.739000000000004</v>
      </c>
      <c r="D8" s="13"/>
      <c r="E8" s="29">
        <v>1941</v>
      </c>
      <c r="F8" s="28">
        <v>65.760000000000005</v>
      </c>
      <c r="G8" s="13"/>
      <c r="H8" s="29">
        <v>1941</v>
      </c>
      <c r="I8" s="28">
        <v>57.021999999999998</v>
      </c>
      <c r="J8" s="13"/>
      <c r="K8" s="29">
        <v>1941</v>
      </c>
      <c r="L8" s="28">
        <v>44.87</v>
      </c>
      <c r="M8" s="13"/>
      <c r="N8" s="29">
        <v>1941</v>
      </c>
      <c r="O8" s="28">
        <v>25.696999999999999</v>
      </c>
      <c r="P8" s="13"/>
      <c r="Q8" s="29">
        <v>1941</v>
      </c>
      <c r="R8" s="35">
        <v>16.718</v>
      </c>
    </row>
    <row r="9" spans="1:19">
      <c r="B9" s="29">
        <v>1942</v>
      </c>
      <c r="C9" s="28">
        <v>85.739000000000004</v>
      </c>
      <c r="D9" s="13"/>
      <c r="E9" s="29">
        <v>1942</v>
      </c>
      <c r="F9" s="28">
        <v>65.766999999999996</v>
      </c>
      <c r="G9" s="13"/>
      <c r="H9" s="29">
        <v>1942</v>
      </c>
      <c r="I9" s="28">
        <v>57.015000000000001</v>
      </c>
      <c r="J9" s="13"/>
      <c r="K9" s="29">
        <v>1942</v>
      </c>
      <c r="L9" s="28">
        <v>44.87</v>
      </c>
      <c r="M9" s="13"/>
      <c r="N9" s="29">
        <v>1942</v>
      </c>
      <c r="O9" s="28">
        <v>25.681999999999999</v>
      </c>
      <c r="P9" s="13"/>
      <c r="Q9" s="29">
        <v>1942</v>
      </c>
      <c r="R9" s="35">
        <v>16.725000000000001</v>
      </c>
    </row>
    <row r="10" spans="1:19">
      <c r="B10" s="29">
        <v>1943</v>
      </c>
      <c r="C10" s="28">
        <v>85.739000000000004</v>
      </c>
      <c r="D10" s="13"/>
      <c r="E10" s="29">
        <v>1943</v>
      </c>
      <c r="F10" s="28">
        <v>65.775000000000006</v>
      </c>
      <c r="G10" s="13"/>
      <c r="H10" s="29">
        <v>1943</v>
      </c>
      <c r="I10" s="28">
        <v>57.008000000000003</v>
      </c>
      <c r="J10" s="13"/>
      <c r="K10" s="29">
        <v>1943</v>
      </c>
      <c r="L10" s="28">
        <v>44.87</v>
      </c>
      <c r="M10" s="13"/>
      <c r="N10" s="29">
        <v>1943</v>
      </c>
      <c r="O10" s="28">
        <v>25.667999999999999</v>
      </c>
      <c r="P10" s="13"/>
      <c r="Q10" s="29">
        <v>1943</v>
      </c>
      <c r="R10" s="35">
        <v>16.731999999999999</v>
      </c>
    </row>
    <row r="11" spans="1:19">
      <c r="B11" s="29">
        <v>1944</v>
      </c>
      <c r="C11" s="28">
        <v>85.739000000000004</v>
      </c>
      <c r="D11" s="13"/>
      <c r="E11" s="29">
        <v>1944</v>
      </c>
      <c r="F11" s="28">
        <v>65.781999999999996</v>
      </c>
      <c r="G11" s="13"/>
      <c r="H11" s="29">
        <v>1944</v>
      </c>
      <c r="I11" s="28">
        <v>57.000999999999998</v>
      </c>
      <c r="J11" s="13"/>
      <c r="K11" s="29">
        <v>1944</v>
      </c>
      <c r="L11" s="28">
        <v>44.87</v>
      </c>
      <c r="M11" s="13"/>
      <c r="N11" s="29">
        <v>1944</v>
      </c>
      <c r="O11" s="28">
        <v>25.652999999999999</v>
      </c>
      <c r="P11" s="13"/>
      <c r="Q11" s="29">
        <v>1944</v>
      </c>
      <c r="R11" s="35">
        <v>16.739000000000001</v>
      </c>
    </row>
    <row r="12" spans="1:19">
      <c r="B12" s="29">
        <v>1945</v>
      </c>
      <c r="C12" s="28">
        <v>85.739000000000004</v>
      </c>
      <c r="D12" s="13"/>
      <c r="E12" s="29">
        <v>1945</v>
      </c>
      <c r="F12" s="28">
        <v>65.789000000000001</v>
      </c>
      <c r="G12" s="13"/>
      <c r="H12" s="29">
        <v>1945</v>
      </c>
      <c r="I12" s="28">
        <v>56.993000000000002</v>
      </c>
      <c r="J12" s="13"/>
      <c r="K12" s="29">
        <v>1945</v>
      </c>
      <c r="L12" s="28">
        <v>44.87</v>
      </c>
      <c r="M12" s="13"/>
      <c r="N12" s="29">
        <v>1945</v>
      </c>
      <c r="O12" s="28">
        <v>25.638999999999999</v>
      </c>
      <c r="P12" s="13"/>
      <c r="Q12" s="29">
        <v>1945</v>
      </c>
      <c r="R12" s="35">
        <v>16.747</v>
      </c>
    </row>
    <row r="13" spans="1:19">
      <c r="B13" s="29">
        <v>1946</v>
      </c>
      <c r="C13" s="28">
        <v>85.739000000000004</v>
      </c>
      <c r="D13" s="13"/>
      <c r="E13" s="29">
        <v>1946</v>
      </c>
      <c r="F13" s="28">
        <v>65.796999999999997</v>
      </c>
      <c r="G13" s="13"/>
      <c r="H13" s="29">
        <v>1946</v>
      </c>
      <c r="I13" s="28">
        <v>56.985999999999997</v>
      </c>
      <c r="J13" s="13"/>
      <c r="K13" s="29">
        <v>1946</v>
      </c>
      <c r="L13" s="28">
        <v>44.87</v>
      </c>
      <c r="M13" s="13"/>
      <c r="N13" s="29">
        <v>1946</v>
      </c>
      <c r="O13" s="28">
        <v>25.623999999999999</v>
      </c>
      <c r="P13" s="13"/>
      <c r="Q13" s="29">
        <v>1946</v>
      </c>
      <c r="R13" s="35">
        <v>16.754000000000001</v>
      </c>
    </row>
    <row r="14" spans="1:19">
      <c r="B14" s="29">
        <v>1947</v>
      </c>
      <c r="C14" s="28">
        <v>85.739000000000004</v>
      </c>
      <c r="D14" s="13"/>
      <c r="E14" s="29">
        <v>1947</v>
      </c>
      <c r="F14" s="28">
        <v>65.804000000000002</v>
      </c>
      <c r="G14" s="13"/>
      <c r="H14" s="29">
        <v>1947</v>
      </c>
      <c r="I14" s="28">
        <v>56.978999999999999</v>
      </c>
      <c r="J14" s="13"/>
      <c r="K14" s="29">
        <v>1947</v>
      </c>
      <c r="L14" s="28">
        <v>44.87</v>
      </c>
      <c r="M14" s="13"/>
      <c r="N14" s="29">
        <v>1947</v>
      </c>
      <c r="O14" s="28">
        <v>25.609000000000002</v>
      </c>
      <c r="P14" s="13"/>
      <c r="Q14" s="29">
        <v>1947</v>
      </c>
      <c r="R14" s="35">
        <v>16.760999999999999</v>
      </c>
    </row>
    <row r="15" spans="1:19">
      <c r="B15" s="29">
        <v>1948</v>
      </c>
      <c r="C15" s="28">
        <v>85.739000000000004</v>
      </c>
      <c r="D15" s="13"/>
      <c r="E15" s="29">
        <v>1948</v>
      </c>
      <c r="F15" s="28">
        <v>65.811000000000007</v>
      </c>
      <c r="G15" s="13"/>
      <c r="H15" s="29">
        <v>1948</v>
      </c>
      <c r="I15" s="28">
        <v>56.970999999999997</v>
      </c>
      <c r="J15" s="13"/>
      <c r="K15" s="29">
        <v>1948</v>
      </c>
      <c r="L15" s="28">
        <v>44.87</v>
      </c>
      <c r="M15" s="13"/>
      <c r="N15" s="29">
        <v>1948</v>
      </c>
      <c r="O15" s="28">
        <v>25.594999999999999</v>
      </c>
      <c r="P15" s="13"/>
      <c r="Q15" s="29">
        <v>1948</v>
      </c>
      <c r="R15" s="35">
        <v>16.768000000000001</v>
      </c>
    </row>
    <row r="16" spans="1:19">
      <c r="B16" s="29">
        <v>1949</v>
      </c>
      <c r="C16" s="28">
        <v>85.739000000000004</v>
      </c>
      <c r="D16" s="13"/>
      <c r="E16" s="29">
        <v>1949</v>
      </c>
      <c r="F16" s="28">
        <v>65.819000000000003</v>
      </c>
      <c r="G16" s="13"/>
      <c r="H16" s="29">
        <v>1949</v>
      </c>
      <c r="I16" s="28">
        <v>56.963999999999999</v>
      </c>
      <c r="J16" s="13"/>
      <c r="K16" s="29">
        <v>1949</v>
      </c>
      <c r="L16" s="28">
        <v>44.87</v>
      </c>
      <c r="M16" s="13"/>
      <c r="N16" s="29">
        <v>1949</v>
      </c>
      <c r="O16" s="28">
        <v>25.58</v>
      </c>
      <c r="P16" s="13"/>
      <c r="Q16" s="29">
        <v>1949</v>
      </c>
      <c r="R16" s="35">
        <v>16.776</v>
      </c>
    </row>
    <row r="17" spans="2:18">
      <c r="B17" s="29">
        <v>1950</v>
      </c>
      <c r="C17" s="28">
        <v>85.739000000000004</v>
      </c>
      <c r="D17" s="13"/>
      <c r="E17" s="29">
        <v>1950</v>
      </c>
      <c r="F17" s="28">
        <v>65.825999999999993</v>
      </c>
      <c r="G17" s="13"/>
      <c r="H17" s="29">
        <v>1950</v>
      </c>
      <c r="I17" s="28">
        <v>56.957000000000001</v>
      </c>
      <c r="J17" s="13"/>
      <c r="K17" s="29">
        <v>1950</v>
      </c>
      <c r="L17" s="28">
        <v>44.87</v>
      </c>
      <c r="M17" s="13"/>
      <c r="N17" s="29">
        <v>1950</v>
      </c>
      <c r="O17" s="28">
        <v>25.565999999999999</v>
      </c>
      <c r="P17" s="13"/>
      <c r="Q17" s="29">
        <v>1950</v>
      </c>
      <c r="R17" s="35">
        <v>16.783000000000001</v>
      </c>
    </row>
    <row r="18" spans="2:18">
      <c r="B18" s="29">
        <v>1951</v>
      </c>
      <c r="C18" s="28">
        <v>85.739000000000004</v>
      </c>
      <c r="D18" s="13"/>
      <c r="E18" s="29">
        <v>1951</v>
      </c>
      <c r="F18" s="28">
        <v>65.832999999999998</v>
      </c>
      <c r="G18" s="13"/>
      <c r="H18" s="29">
        <v>1951</v>
      </c>
      <c r="I18" s="28">
        <v>56.948999999999998</v>
      </c>
      <c r="J18" s="13"/>
      <c r="K18" s="29">
        <v>1951</v>
      </c>
      <c r="L18" s="28">
        <v>44.87</v>
      </c>
      <c r="M18" s="13"/>
      <c r="N18" s="29">
        <v>1951</v>
      </c>
      <c r="O18" s="28">
        <v>25.550999999999998</v>
      </c>
      <c r="P18" s="13"/>
      <c r="Q18" s="29">
        <v>1951</v>
      </c>
      <c r="R18" s="35">
        <v>16.79</v>
      </c>
    </row>
    <row r="19" spans="2:18">
      <c r="B19" s="29">
        <v>1952</v>
      </c>
      <c r="C19" s="28">
        <v>85.739000000000004</v>
      </c>
      <c r="D19" s="13"/>
      <c r="E19" s="29">
        <v>1952</v>
      </c>
      <c r="F19" s="28">
        <v>65.84</v>
      </c>
      <c r="G19" s="13"/>
      <c r="H19" s="29">
        <v>1952</v>
      </c>
      <c r="I19" s="28">
        <v>56.942</v>
      </c>
      <c r="J19" s="13"/>
      <c r="K19" s="29">
        <v>1952</v>
      </c>
      <c r="L19" s="28">
        <v>44.87</v>
      </c>
      <c r="M19" s="13"/>
      <c r="N19" s="29">
        <v>1952</v>
      </c>
      <c r="O19" s="28">
        <v>25.536000000000001</v>
      </c>
      <c r="P19" s="13"/>
      <c r="Q19" s="29">
        <v>1952</v>
      </c>
      <c r="R19" s="35">
        <v>16.797000000000001</v>
      </c>
    </row>
    <row r="20" spans="2:18">
      <c r="B20" s="29">
        <v>1953</v>
      </c>
      <c r="C20" s="28">
        <v>85.739000000000004</v>
      </c>
      <c r="D20" s="13"/>
      <c r="E20" s="29">
        <v>1953</v>
      </c>
      <c r="F20" s="28">
        <v>65.847999999999999</v>
      </c>
      <c r="G20" s="13"/>
      <c r="H20" s="29">
        <v>1953</v>
      </c>
      <c r="I20" s="28">
        <v>56.935000000000002</v>
      </c>
      <c r="J20" s="13"/>
      <c r="K20" s="29">
        <v>1953</v>
      </c>
      <c r="L20" s="28">
        <v>44.87</v>
      </c>
      <c r="M20" s="13"/>
      <c r="N20" s="29">
        <v>1953</v>
      </c>
      <c r="O20" s="28">
        <v>25.521999999999998</v>
      </c>
      <c r="P20" s="13"/>
      <c r="Q20" s="29">
        <v>1953</v>
      </c>
      <c r="R20" s="35">
        <v>16.805</v>
      </c>
    </row>
    <row r="21" spans="2:18">
      <c r="B21" s="29">
        <v>1954</v>
      </c>
      <c r="C21" s="28">
        <v>85.739000000000004</v>
      </c>
      <c r="D21" s="13"/>
      <c r="E21" s="29">
        <v>1954</v>
      </c>
      <c r="F21" s="28">
        <v>65.855000000000004</v>
      </c>
      <c r="G21" s="13"/>
      <c r="H21" s="29">
        <v>1954</v>
      </c>
      <c r="I21" s="28">
        <v>56.927999999999997</v>
      </c>
      <c r="J21" s="13"/>
      <c r="K21" s="29">
        <v>1954</v>
      </c>
      <c r="L21" s="28">
        <v>44.87</v>
      </c>
      <c r="M21" s="13"/>
      <c r="N21" s="29">
        <v>1954</v>
      </c>
      <c r="O21" s="28">
        <v>25.507000000000001</v>
      </c>
      <c r="P21" s="13"/>
      <c r="Q21" s="29">
        <v>1954</v>
      </c>
      <c r="R21" s="35">
        <v>16.812000000000001</v>
      </c>
    </row>
    <row r="22" spans="2:18">
      <c r="B22" s="29">
        <v>1955</v>
      </c>
      <c r="C22" s="28">
        <v>85.739000000000004</v>
      </c>
      <c r="D22" s="13"/>
      <c r="E22" s="29">
        <v>1955</v>
      </c>
      <c r="F22" s="28">
        <v>65.861999999999995</v>
      </c>
      <c r="G22" s="13"/>
      <c r="H22" s="29">
        <v>1955</v>
      </c>
      <c r="I22" s="28">
        <v>56.92</v>
      </c>
      <c r="J22" s="13"/>
      <c r="K22" s="29">
        <v>1955</v>
      </c>
      <c r="L22" s="28">
        <v>44.87</v>
      </c>
      <c r="M22" s="13"/>
      <c r="N22" s="29">
        <v>1955</v>
      </c>
      <c r="O22" s="28">
        <v>25.492999999999999</v>
      </c>
      <c r="P22" s="13"/>
      <c r="Q22" s="29">
        <v>1955</v>
      </c>
      <c r="R22" s="35">
        <v>16.818999999999999</v>
      </c>
    </row>
    <row r="23" spans="2:18">
      <c r="B23" s="29">
        <v>1956</v>
      </c>
      <c r="C23" s="28">
        <v>85.739000000000004</v>
      </c>
      <c r="D23" s="13"/>
      <c r="E23" s="29">
        <v>1956</v>
      </c>
      <c r="F23" s="28">
        <v>65.87</v>
      </c>
      <c r="G23" s="13"/>
      <c r="H23" s="29">
        <v>1956</v>
      </c>
      <c r="I23" s="28">
        <v>56.912999999999997</v>
      </c>
      <c r="J23" s="13"/>
      <c r="K23" s="29">
        <v>1956</v>
      </c>
      <c r="L23" s="28">
        <v>44.87</v>
      </c>
      <c r="M23" s="13"/>
      <c r="N23" s="29">
        <v>1956</v>
      </c>
      <c r="O23" s="28">
        <v>25.478000000000002</v>
      </c>
      <c r="P23" s="13"/>
      <c r="Q23" s="29">
        <v>1956</v>
      </c>
      <c r="R23" s="35">
        <v>16.827000000000002</v>
      </c>
    </row>
    <row r="24" spans="2:18">
      <c r="B24" s="29">
        <v>1957</v>
      </c>
      <c r="C24" s="28">
        <v>85.739000000000004</v>
      </c>
      <c r="D24" s="13"/>
      <c r="E24" s="29">
        <v>1957</v>
      </c>
      <c r="F24" s="28">
        <v>65.876999999999995</v>
      </c>
      <c r="G24" s="13"/>
      <c r="H24" s="29">
        <v>1957</v>
      </c>
      <c r="I24" s="28">
        <v>56.905999999999999</v>
      </c>
      <c r="J24" s="13"/>
      <c r="K24" s="29">
        <v>1957</v>
      </c>
      <c r="L24" s="28">
        <v>44.87</v>
      </c>
      <c r="M24" s="13"/>
      <c r="N24" s="29">
        <v>1957</v>
      </c>
      <c r="O24" s="28">
        <v>25.463000000000001</v>
      </c>
      <c r="P24" s="13"/>
      <c r="Q24" s="29">
        <v>1957</v>
      </c>
      <c r="R24" s="35">
        <v>16.834</v>
      </c>
    </row>
    <row r="25" spans="2:18">
      <c r="B25" s="29">
        <v>1958</v>
      </c>
      <c r="C25" s="28">
        <v>85.739000000000004</v>
      </c>
      <c r="D25" s="13"/>
      <c r="E25" s="29">
        <v>1958</v>
      </c>
      <c r="F25" s="28">
        <v>65.884</v>
      </c>
      <c r="G25" s="13"/>
      <c r="H25" s="29">
        <v>1958</v>
      </c>
      <c r="I25" s="28">
        <v>56.898000000000003</v>
      </c>
      <c r="J25" s="13"/>
      <c r="K25" s="29">
        <v>1958</v>
      </c>
      <c r="L25" s="28">
        <v>44.87</v>
      </c>
      <c r="M25" s="13"/>
      <c r="N25" s="29">
        <v>1958</v>
      </c>
      <c r="O25" s="28">
        <v>25.449000000000002</v>
      </c>
      <c r="P25" s="13"/>
      <c r="Q25" s="29">
        <v>1958</v>
      </c>
      <c r="R25" s="35">
        <v>16.841000000000001</v>
      </c>
    </row>
    <row r="26" spans="2:18">
      <c r="B26" s="29">
        <v>1959</v>
      </c>
      <c r="C26" s="28">
        <v>85.739000000000004</v>
      </c>
      <c r="D26" s="13"/>
      <c r="E26" s="29">
        <v>1959</v>
      </c>
      <c r="F26" s="28">
        <v>65.891999999999996</v>
      </c>
      <c r="G26" s="13"/>
      <c r="H26" s="29">
        <v>1959</v>
      </c>
      <c r="I26" s="28">
        <v>56.890999999999998</v>
      </c>
      <c r="J26" s="13"/>
      <c r="K26" s="29">
        <v>1959</v>
      </c>
      <c r="L26" s="28">
        <v>44.87</v>
      </c>
      <c r="M26" s="13"/>
      <c r="N26" s="29">
        <v>1959</v>
      </c>
      <c r="O26" s="28">
        <v>25.434000000000001</v>
      </c>
      <c r="P26" s="13"/>
      <c r="Q26" s="29">
        <v>1959</v>
      </c>
      <c r="R26" s="35">
        <v>16.847999999999999</v>
      </c>
    </row>
    <row r="27" spans="2:18">
      <c r="B27" s="29">
        <v>1960</v>
      </c>
      <c r="C27" s="28">
        <v>85.739000000000004</v>
      </c>
      <c r="D27" s="13"/>
      <c r="E27" s="29">
        <v>1960</v>
      </c>
      <c r="F27" s="28">
        <v>65.899000000000001</v>
      </c>
      <c r="G27" s="13"/>
      <c r="H27" s="29">
        <v>1960</v>
      </c>
      <c r="I27" s="28">
        <v>56.884</v>
      </c>
      <c r="J27" s="13"/>
      <c r="K27" s="29">
        <v>1960</v>
      </c>
      <c r="L27" s="28">
        <v>44.87</v>
      </c>
      <c r="M27" s="13"/>
      <c r="N27" s="29">
        <v>1960</v>
      </c>
      <c r="O27" s="28">
        <v>25.42</v>
      </c>
      <c r="P27" s="13"/>
      <c r="Q27" s="29">
        <v>1960</v>
      </c>
      <c r="R27" s="35">
        <v>16.856000000000002</v>
      </c>
    </row>
    <row r="28" spans="2:18">
      <c r="B28" s="29">
        <v>1961</v>
      </c>
      <c r="C28" s="28">
        <v>85.739000000000004</v>
      </c>
      <c r="D28" s="13"/>
      <c r="E28" s="29">
        <v>1961</v>
      </c>
      <c r="F28" s="28">
        <v>65.906000000000006</v>
      </c>
      <c r="G28" s="13"/>
      <c r="H28" s="29">
        <v>1961</v>
      </c>
      <c r="I28" s="28">
        <v>56.875999999999998</v>
      </c>
      <c r="J28" s="13"/>
      <c r="K28" s="29">
        <v>1961</v>
      </c>
      <c r="L28" s="28">
        <v>44.87</v>
      </c>
      <c r="M28" s="13"/>
      <c r="N28" s="29">
        <v>1961</v>
      </c>
      <c r="O28" s="28">
        <v>25.405000000000001</v>
      </c>
      <c r="P28" s="13"/>
      <c r="Q28" s="29">
        <v>1961</v>
      </c>
      <c r="R28" s="35">
        <v>16.863</v>
      </c>
    </row>
    <row r="29" spans="2:18">
      <c r="B29" s="29">
        <v>1962</v>
      </c>
      <c r="C29" s="28">
        <v>85.739000000000004</v>
      </c>
      <c r="D29" s="13"/>
      <c r="E29" s="29">
        <v>1962</v>
      </c>
      <c r="F29" s="28">
        <v>66.055000000000007</v>
      </c>
      <c r="G29" s="13"/>
      <c r="H29" s="29">
        <v>1962</v>
      </c>
      <c r="I29" s="28">
        <v>56.921999999999997</v>
      </c>
      <c r="J29" s="13"/>
      <c r="K29" s="29">
        <v>1962</v>
      </c>
      <c r="L29" s="28">
        <v>45.295999999999999</v>
      </c>
      <c r="M29" s="13"/>
      <c r="N29" s="29">
        <v>1962</v>
      </c>
      <c r="O29" s="28">
        <v>25.692</v>
      </c>
      <c r="P29" s="13"/>
      <c r="Q29" s="29">
        <v>1962</v>
      </c>
      <c r="R29" s="35">
        <v>16.994</v>
      </c>
    </row>
    <row r="30" spans="2:18">
      <c r="B30" s="29">
        <v>1963</v>
      </c>
      <c r="C30" s="28">
        <v>86.328999999999994</v>
      </c>
      <c r="D30" s="13"/>
      <c r="E30" s="29">
        <v>1963</v>
      </c>
      <c r="F30" s="28">
        <v>68.132999999999996</v>
      </c>
      <c r="G30" s="13"/>
      <c r="H30" s="29">
        <v>1963</v>
      </c>
      <c r="I30" s="28">
        <v>57.692</v>
      </c>
      <c r="J30" s="13"/>
      <c r="K30" s="29">
        <v>1963</v>
      </c>
      <c r="L30" s="28">
        <v>46.314999999999998</v>
      </c>
      <c r="M30" s="13"/>
      <c r="N30" s="29">
        <v>1963</v>
      </c>
      <c r="O30" s="28">
        <v>28.748000000000001</v>
      </c>
      <c r="P30" s="13"/>
      <c r="Q30" s="29">
        <v>1963</v>
      </c>
      <c r="R30" s="35">
        <v>18.777000000000001</v>
      </c>
    </row>
    <row r="31" spans="2:18">
      <c r="B31" s="29">
        <v>1964</v>
      </c>
      <c r="C31" s="28">
        <v>85.62</v>
      </c>
      <c r="D31" s="13"/>
      <c r="E31" s="29">
        <v>1964</v>
      </c>
      <c r="F31" s="28">
        <v>69.853999999999999</v>
      </c>
      <c r="G31" s="13"/>
      <c r="H31" s="29">
        <v>1964</v>
      </c>
      <c r="I31" s="28">
        <v>58.094000000000001</v>
      </c>
      <c r="J31" s="13"/>
      <c r="K31" s="29">
        <v>1964</v>
      </c>
      <c r="L31" s="28">
        <v>46.536000000000001</v>
      </c>
      <c r="M31" s="13"/>
      <c r="N31" s="29">
        <v>1964</v>
      </c>
      <c r="O31" s="28">
        <v>28.719000000000001</v>
      </c>
      <c r="P31" s="13"/>
      <c r="Q31" s="29">
        <v>1964</v>
      </c>
      <c r="R31" s="35">
        <v>18.332999999999998</v>
      </c>
    </row>
    <row r="32" spans="2:18">
      <c r="B32" s="29">
        <v>1965</v>
      </c>
      <c r="C32" s="28">
        <v>86.53</v>
      </c>
      <c r="D32" s="13"/>
      <c r="E32" s="29">
        <v>1965</v>
      </c>
      <c r="F32" s="28">
        <v>70.649000000000001</v>
      </c>
      <c r="G32" s="13"/>
      <c r="H32" s="29">
        <v>1965</v>
      </c>
      <c r="I32" s="28">
        <v>57.453000000000003</v>
      </c>
      <c r="J32" s="13"/>
      <c r="K32" s="29">
        <v>1965</v>
      </c>
      <c r="L32" s="28">
        <v>46.454999999999998</v>
      </c>
      <c r="M32" s="13"/>
      <c r="N32" s="29">
        <v>1965</v>
      </c>
      <c r="O32" s="28">
        <v>28.617000000000001</v>
      </c>
      <c r="P32" s="13"/>
      <c r="Q32" s="29">
        <v>1965</v>
      </c>
      <c r="R32" s="35">
        <v>18.119</v>
      </c>
    </row>
    <row r="33" spans="2:18">
      <c r="B33" s="29">
        <v>1966</v>
      </c>
      <c r="C33" s="28">
        <v>93.674000000000007</v>
      </c>
      <c r="D33" s="13"/>
      <c r="E33" s="29">
        <v>1966</v>
      </c>
      <c r="F33" s="28">
        <v>75.266000000000005</v>
      </c>
      <c r="G33" s="13"/>
      <c r="H33" s="29">
        <v>1966</v>
      </c>
      <c r="I33" s="28">
        <v>65.739000000000004</v>
      </c>
      <c r="J33" s="13"/>
      <c r="K33" s="29">
        <v>1966</v>
      </c>
      <c r="L33" s="28">
        <v>56.347999999999999</v>
      </c>
      <c r="M33" s="13"/>
      <c r="N33" s="29">
        <v>1966</v>
      </c>
      <c r="O33" s="28">
        <v>35.006</v>
      </c>
      <c r="P33" s="13"/>
      <c r="Q33" s="29">
        <v>1966</v>
      </c>
      <c r="R33" s="35">
        <v>21.87</v>
      </c>
    </row>
    <row r="34" spans="2:18">
      <c r="B34" s="29">
        <v>1967</v>
      </c>
      <c r="C34" s="28">
        <v>95.549000000000007</v>
      </c>
      <c r="D34" s="13"/>
      <c r="E34" s="29">
        <v>1967</v>
      </c>
      <c r="F34" s="28">
        <v>76.162999999999997</v>
      </c>
      <c r="G34" s="13"/>
      <c r="H34" s="29">
        <v>1967</v>
      </c>
      <c r="I34" s="28">
        <v>66.932000000000002</v>
      </c>
      <c r="J34" s="13"/>
      <c r="K34" s="29">
        <v>1967</v>
      </c>
      <c r="L34" s="28">
        <v>58.655999999999999</v>
      </c>
      <c r="M34" s="13"/>
      <c r="N34" s="29">
        <v>1967</v>
      </c>
      <c r="O34" s="28">
        <v>36.869999999999997</v>
      </c>
      <c r="P34" s="13"/>
      <c r="Q34" s="29">
        <v>1967</v>
      </c>
      <c r="R34" s="35">
        <v>25.620999999999999</v>
      </c>
    </row>
    <row r="35" spans="2:18">
      <c r="B35" s="29">
        <v>1968</v>
      </c>
      <c r="C35" s="28">
        <v>94.909000000000006</v>
      </c>
      <c r="D35" s="13"/>
      <c r="E35" s="29">
        <v>1968</v>
      </c>
      <c r="F35" s="28">
        <v>76.501000000000005</v>
      </c>
      <c r="G35" s="13"/>
      <c r="H35" s="29">
        <v>1968</v>
      </c>
      <c r="I35" s="28">
        <v>65.423000000000002</v>
      </c>
      <c r="J35" s="13"/>
      <c r="K35" s="29">
        <v>1968</v>
      </c>
      <c r="L35" s="28">
        <v>57.607999999999997</v>
      </c>
      <c r="M35" s="13"/>
      <c r="N35" s="29">
        <v>1968</v>
      </c>
      <c r="O35" s="28">
        <v>36.814999999999998</v>
      </c>
      <c r="P35" s="13"/>
      <c r="Q35" s="29">
        <v>1968</v>
      </c>
      <c r="R35" s="35">
        <v>29.15</v>
      </c>
    </row>
    <row r="36" spans="2:18">
      <c r="B36" s="29">
        <v>1969</v>
      </c>
      <c r="C36" s="28">
        <v>92.379000000000005</v>
      </c>
      <c r="D36" s="13"/>
      <c r="E36" s="29">
        <v>1969</v>
      </c>
      <c r="F36" s="28">
        <v>75.236999999999995</v>
      </c>
      <c r="G36" s="13"/>
      <c r="H36" s="29">
        <v>1969</v>
      </c>
      <c r="I36" s="28">
        <v>64.813000000000002</v>
      </c>
      <c r="J36" s="13"/>
      <c r="K36" s="29">
        <v>1969</v>
      </c>
      <c r="L36" s="28">
        <v>56.365000000000002</v>
      </c>
      <c r="M36" s="13"/>
      <c r="N36" s="29">
        <v>1969</v>
      </c>
      <c r="O36" s="28">
        <v>35.496000000000002</v>
      </c>
      <c r="P36" s="13"/>
      <c r="Q36" s="29">
        <v>1969</v>
      </c>
      <c r="R36" s="35">
        <v>27.501000000000001</v>
      </c>
    </row>
    <row r="37" spans="2:18">
      <c r="B37" s="29">
        <v>1970</v>
      </c>
      <c r="C37" s="36">
        <v>93.013999999999996</v>
      </c>
      <c r="D37" s="13"/>
      <c r="E37" s="29">
        <v>1970</v>
      </c>
      <c r="F37" s="36">
        <v>74.007999999999996</v>
      </c>
      <c r="G37" s="13"/>
      <c r="H37" s="29">
        <v>1970</v>
      </c>
      <c r="I37" s="36">
        <v>66.427999999999997</v>
      </c>
      <c r="J37" s="13"/>
      <c r="K37" s="29">
        <v>1970</v>
      </c>
      <c r="L37" s="36">
        <v>58.53</v>
      </c>
      <c r="M37" s="13"/>
      <c r="N37" s="29">
        <v>1970</v>
      </c>
      <c r="O37" s="28">
        <v>37.58</v>
      </c>
      <c r="P37" s="13"/>
      <c r="Q37" s="29">
        <v>1970</v>
      </c>
      <c r="R37" s="35">
        <v>29.141999999999999</v>
      </c>
    </row>
    <row r="38" spans="2:18">
      <c r="B38" s="29">
        <v>1971</v>
      </c>
      <c r="C38" s="36">
        <v>94.26</v>
      </c>
      <c r="D38" s="13"/>
      <c r="E38" s="29">
        <v>1971</v>
      </c>
      <c r="F38" s="36">
        <v>75.162000000000006</v>
      </c>
      <c r="G38" s="13"/>
      <c r="H38" s="29">
        <v>1971</v>
      </c>
      <c r="I38" s="36">
        <v>67.998999999999995</v>
      </c>
      <c r="J38" s="13"/>
      <c r="K38" s="29">
        <v>1971</v>
      </c>
      <c r="L38" s="36">
        <v>60.350999999999999</v>
      </c>
      <c r="M38" s="13"/>
      <c r="N38" s="13">
        <v>1971</v>
      </c>
      <c r="O38" s="36">
        <v>39.652000000000001</v>
      </c>
      <c r="P38" s="13"/>
      <c r="Q38" s="29">
        <v>1971</v>
      </c>
      <c r="R38" s="35">
        <v>30.783000000000001</v>
      </c>
    </row>
    <row r="39" spans="2:18">
      <c r="B39" s="29">
        <v>1972</v>
      </c>
      <c r="C39" s="28">
        <v>94.224000000000004</v>
      </c>
      <c r="D39" s="13"/>
      <c r="E39" s="29">
        <v>1972</v>
      </c>
      <c r="F39" s="28">
        <v>75.319999999999993</v>
      </c>
      <c r="G39" s="13"/>
      <c r="H39" s="29">
        <v>1972</v>
      </c>
      <c r="I39" s="28">
        <v>67.944000000000003</v>
      </c>
      <c r="J39" s="13"/>
      <c r="K39" s="29">
        <v>1972</v>
      </c>
      <c r="L39" s="28">
        <v>60.368000000000002</v>
      </c>
      <c r="M39" s="13"/>
      <c r="N39" s="13">
        <v>1972</v>
      </c>
      <c r="O39" s="28">
        <v>39.634</v>
      </c>
      <c r="P39" s="13"/>
      <c r="Q39" s="13">
        <v>1972</v>
      </c>
      <c r="R39" s="35">
        <v>30.783000000000001</v>
      </c>
    </row>
    <row r="40" spans="2:18">
      <c r="B40" s="29">
        <v>1973</v>
      </c>
      <c r="C40" s="28">
        <v>94.188999999999993</v>
      </c>
      <c r="D40" s="13"/>
      <c r="E40" s="29">
        <v>1973</v>
      </c>
      <c r="F40" s="28">
        <v>75.337999999999994</v>
      </c>
      <c r="G40" s="13"/>
      <c r="H40" s="29">
        <v>1973</v>
      </c>
      <c r="I40" s="28">
        <v>67.89</v>
      </c>
      <c r="J40" s="13"/>
      <c r="K40" s="29">
        <v>1973</v>
      </c>
      <c r="L40" s="28">
        <v>60.384999999999998</v>
      </c>
      <c r="M40" s="13"/>
      <c r="N40" s="13">
        <v>1973</v>
      </c>
      <c r="O40" s="28">
        <v>39.616999999999997</v>
      </c>
      <c r="P40" s="13"/>
      <c r="Q40" s="13">
        <v>1973</v>
      </c>
      <c r="R40" s="35">
        <v>30.783000000000001</v>
      </c>
    </row>
    <row r="41" spans="2:18">
      <c r="B41" s="29">
        <v>1974</v>
      </c>
      <c r="C41" s="28">
        <v>94.153000000000006</v>
      </c>
      <c r="D41" s="13"/>
      <c r="E41" s="29">
        <v>1974</v>
      </c>
      <c r="F41" s="28">
        <v>75.355000000000004</v>
      </c>
      <c r="G41" s="13"/>
      <c r="H41" s="29">
        <v>1974</v>
      </c>
      <c r="I41" s="28">
        <v>67.835999999999999</v>
      </c>
      <c r="J41" s="13"/>
      <c r="K41" s="29">
        <v>1974</v>
      </c>
      <c r="L41" s="28">
        <v>60.402999999999999</v>
      </c>
      <c r="M41" s="13"/>
      <c r="N41" s="13">
        <v>1974</v>
      </c>
      <c r="O41" s="28">
        <v>39.598999999999997</v>
      </c>
      <c r="P41" s="13"/>
      <c r="Q41" s="13">
        <v>1974</v>
      </c>
      <c r="R41" s="35">
        <v>30.783000000000001</v>
      </c>
    </row>
    <row r="42" spans="2:18">
      <c r="B42" s="29">
        <v>1975</v>
      </c>
      <c r="C42" s="28">
        <v>94.117999999999995</v>
      </c>
      <c r="D42" s="13"/>
      <c r="E42" s="29">
        <v>1975</v>
      </c>
      <c r="F42" s="28">
        <v>75.373000000000005</v>
      </c>
      <c r="G42" s="13"/>
      <c r="H42" s="29">
        <v>1975</v>
      </c>
      <c r="I42" s="28">
        <v>67.781999999999996</v>
      </c>
      <c r="J42" s="13"/>
      <c r="K42" s="29">
        <v>1975</v>
      </c>
      <c r="L42" s="28">
        <v>60.42</v>
      </c>
      <c r="M42" s="13"/>
      <c r="N42" s="13">
        <v>1975</v>
      </c>
      <c r="O42" s="28">
        <v>39.582000000000001</v>
      </c>
      <c r="P42" s="13"/>
      <c r="Q42" s="13">
        <v>1975</v>
      </c>
      <c r="R42" s="35">
        <v>30.783000000000001</v>
      </c>
    </row>
    <row r="43" spans="2:18">
      <c r="B43" s="29">
        <v>1976</v>
      </c>
      <c r="C43" s="28">
        <v>94.081999999999994</v>
      </c>
      <c r="D43" s="13"/>
      <c r="E43" s="29">
        <v>1976</v>
      </c>
      <c r="F43" s="28">
        <v>75.391000000000005</v>
      </c>
      <c r="G43" s="13"/>
      <c r="H43" s="29">
        <v>1976</v>
      </c>
      <c r="I43" s="28">
        <v>67.727999999999994</v>
      </c>
      <c r="J43" s="13"/>
      <c r="K43" s="29">
        <v>1976</v>
      </c>
      <c r="L43" s="28">
        <v>60.436999999999998</v>
      </c>
      <c r="M43" s="13"/>
      <c r="N43" s="13">
        <v>1976</v>
      </c>
      <c r="O43" s="28">
        <v>39.564</v>
      </c>
      <c r="P43" s="13"/>
      <c r="Q43" s="13">
        <v>1976</v>
      </c>
      <c r="R43" s="35">
        <v>30.783000000000001</v>
      </c>
    </row>
    <row r="44" spans="2:18">
      <c r="B44" s="29">
        <v>1977</v>
      </c>
      <c r="C44" s="28">
        <v>94.046999999999997</v>
      </c>
      <c r="D44" s="13"/>
      <c r="E44" s="29">
        <v>1977</v>
      </c>
      <c r="F44" s="28">
        <v>75.409000000000006</v>
      </c>
      <c r="G44" s="13"/>
      <c r="H44" s="29">
        <v>1977</v>
      </c>
      <c r="I44" s="28">
        <v>67.674000000000007</v>
      </c>
      <c r="J44" s="13"/>
      <c r="K44" s="29">
        <v>1977</v>
      </c>
      <c r="L44" s="28">
        <v>60.454000000000001</v>
      </c>
      <c r="M44" s="13"/>
      <c r="N44" s="13">
        <v>1977</v>
      </c>
      <c r="O44" s="28">
        <v>39.546999999999997</v>
      </c>
      <c r="P44" s="13"/>
      <c r="Q44" s="13">
        <v>1977</v>
      </c>
      <c r="R44" s="35">
        <v>30.783000000000001</v>
      </c>
    </row>
    <row r="45" spans="2:18">
      <c r="B45" s="29">
        <v>1978</v>
      </c>
      <c r="C45" s="28">
        <v>94.010999999999996</v>
      </c>
      <c r="D45" s="13"/>
      <c r="E45" s="29">
        <v>1978</v>
      </c>
      <c r="F45" s="28">
        <v>75.426000000000002</v>
      </c>
      <c r="G45" s="13"/>
      <c r="H45" s="29">
        <v>1978</v>
      </c>
      <c r="I45" s="28">
        <v>67.62</v>
      </c>
      <c r="J45" s="13"/>
      <c r="K45" s="29">
        <v>1978</v>
      </c>
      <c r="L45" s="28">
        <v>60.470999999999997</v>
      </c>
      <c r="M45" s="13"/>
      <c r="N45" s="13">
        <v>1978</v>
      </c>
      <c r="O45" s="28">
        <v>39.529000000000003</v>
      </c>
      <c r="P45" s="13"/>
      <c r="Q45" s="13">
        <v>1978</v>
      </c>
      <c r="R45" s="35">
        <v>30.783000000000001</v>
      </c>
    </row>
    <row r="46" spans="2:18">
      <c r="B46" s="29">
        <v>1979</v>
      </c>
      <c r="C46" s="28">
        <v>93.975999999999999</v>
      </c>
      <c r="D46" s="13"/>
      <c r="E46" s="29">
        <v>1979</v>
      </c>
      <c r="F46" s="28">
        <v>75.444000000000003</v>
      </c>
      <c r="G46" s="13"/>
      <c r="H46" s="29">
        <v>1979</v>
      </c>
      <c r="I46" s="28">
        <v>67.566000000000003</v>
      </c>
      <c r="J46" s="13"/>
      <c r="K46" s="29">
        <v>1979</v>
      </c>
      <c r="L46" s="28">
        <v>60.488999999999997</v>
      </c>
      <c r="M46" s="13"/>
      <c r="N46" s="13">
        <v>1979</v>
      </c>
      <c r="O46" s="28">
        <v>39.512</v>
      </c>
      <c r="P46" s="13"/>
      <c r="Q46" s="13">
        <v>1979</v>
      </c>
      <c r="R46" s="35">
        <v>30.783000000000001</v>
      </c>
    </row>
    <row r="47" spans="2:18">
      <c r="B47" s="29">
        <v>1980</v>
      </c>
      <c r="C47" s="28">
        <v>93.94</v>
      </c>
      <c r="D47" s="13"/>
      <c r="E47" s="29">
        <v>1980</v>
      </c>
      <c r="F47" s="28">
        <v>75.462000000000003</v>
      </c>
      <c r="G47" s="13"/>
      <c r="H47" s="29">
        <v>1980</v>
      </c>
      <c r="I47" s="28">
        <v>67.512</v>
      </c>
      <c r="J47" s="13"/>
      <c r="K47" s="29">
        <v>1980</v>
      </c>
      <c r="L47" s="28">
        <v>60.506</v>
      </c>
      <c r="M47" s="13"/>
      <c r="N47" s="13">
        <v>1980</v>
      </c>
      <c r="O47" s="28">
        <v>39.494</v>
      </c>
      <c r="P47" s="13"/>
      <c r="Q47" s="13">
        <v>1980</v>
      </c>
      <c r="R47" s="35">
        <v>30.783000000000001</v>
      </c>
    </row>
    <row r="48" spans="2:18">
      <c r="B48" s="29">
        <v>1981</v>
      </c>
      <c r="C48" s="28">
        <v>89.819000000000003</v>
      </c>
      <c r="D48" s="13"/>
      <c r="E48" s="29">
        <v>1981</v>
      </c>
      <c r="F48" s="28">
        <v>73.635000000000005</v>
      </c>
      <c r="G48" s="13"/>
      <c r="H48" s="29">
        <v>1981</v>
      </c>
      <c r="I48" s="28">
        <v>62.018000000000001</v>
      </c>
      <c r="J48" s="13"/>
      <c r="K48" s="29">
        <v>1981</v>
      </c>
      <c r="L48" s="28">
        <v>59.399000000000001</v>
      </c>
      <c r="M48" s="13"/>
      <c r="N48" s="13">
        <v>1981</v>
      </c>
      <c r="O48" s="28">
        <v>39.802</v>
      </c>
      <c r="P48" s="13"/>
      <c r="Q48" s="13">
        <v>1981</v>
      </c>
      <c r="R48" s="35">
        <v>30.783000000000001</v>
      </c>
    </row>
    <row r="49" spans="2:18">
      <c r="B49" s="29">
        <v>1982</v>
      </c>
      <c r="C49" s="28">
        <v>72.241</v>
      </c>
      <c r="D49" s="13"/>
      <c r="E49" s="29">
        <v>1982</v>
      </c>
      <c r="F49" s="28">
        <v>51.88</v>
      </c>
      <c r="G49" s="13"/>
      <c r="H49" s="29">
        <v>1982</v>
      </c>
      <c r="I49" s="36">
        <f>L49</f>
        <v>48.378999999999998</v>
      </c>
      <c r="J49" s="13"/>
      <c r="K49" s="29">
        <v>1982</v>
      </c>
      <c r="L49" s="28">
        <v>48.378999999999998</v>
      </c>
      <c r="M49" s="13"/>
      <c r="N49" s="13">
        <v>1982</v>
      </c>
      <c r="O49" s="28">
        <v>43.746000000000002</v>
      </c>
      <c r="P49" s="13"/>
      <c r="Q49" s="13">
        <v>1982</v>
      </c>
      <c r="R49" s="35">
        <v>41.293999999999997</v>
      </c>
    </row>
    <row r="50" spans="2:18">
      <c r="B50" s="29">
        <v>1983</v>
      </c>
      <c r="C50" s="28">
        <v>59.834000000000003</v>
      </c>
      <c r="D50" s="13"/>
      <c r="E50" s="29">
        <v>1983</v>
      </c>
      <c r="F50" s="28">
        <v>53.859000000000002</v>
      </c>
      <c r="G50" s="13"/>
      <c r="H50" s="29">
        <v>1983</v>
      </c>
      <c r="I50" s="28">
        <v>49.012</v>
      </c>
      <c r="J50" s="13"/>
      <c r="K50" s="29">
        <v>1983</v>
      </c>
      <c r="L50" s="28">
        <v>48.128</v>
      </c>
      <c r="M50" s="13"/>
      <c r="N50" s="13">
        <v>1983</v>
      </c>
      <c r="O50" s="28">
        <v>46.021000000000001</v>
      </c>
      <c r="P50" s="13"/>
      <c r="Q50" s="13">
        <v>1983</v>
      </c>
      <c r="R50" s="35">
        <v>37.743000000000002</v>
      </c>
    </row>
    <row r="51" spans="2:18">
      <c r="B51" s="29">
        <v>1984</v>
      </c>
      <c r="C51" s="28">
        <v>61.057000000000002</v>
      </c>
      <c r="D51" s="13"/>
      <c r="E51" s="29">
        <v>1984</v>
      </c>
      <c r="F51" s="28">
        <v>52.63</v>
      </c>
      <c r="G51" s="13"/>
      <c r="H51" s="29">
        <v>1984</v>
      </c>
      <c r="I51" s="28">
        <v>45.933999999999997</v>
      </c>
      <c r="J51" s="13"/>
      <c r="K51" s="29">
        <v>1984</v>
      </c>
      <c r="L51" s="28">
        <v>44.152999999999999</v>
      </c>
      <c r="M51" s="13"/>
      <c r="N51" s="13">
        <v>1984</v>
      </c>
      <c r="O51" s="28">
        <v>43.878</v>
      </c>
      <c r="P51" s="13"/>
      <c r="Q51" s="13">
        <v>1984</v>
      </c>
      <c r="R51" s="35">
        <v>34.401000000000003</v>
      </c>
    </row>
    <row r="52" spans="2:18">
      <c r="B52" s="29">
        <v>1985</v>
      </c>
      <c r="C52" s="28">
        <v>61.868000000000002</v>
      </c>
      <c r="D52" s="13"/>
      <c r="E52" s="29">
        <v>1985</v>
      </c>
      <c r="F52" s="28">
        <v>53.582999999999998</v>
      </c>
      <c r="G52" s="13"/>
      <c r="H52" s="29">
        <v>1985</v>
      </c>
      <c r="I52" s="28">
        <v>48.398000000000003</v>
      </c>
      <c r="J52" s="13"/>
      <c r="K52" s="29">
        <v>1985</v>
      </c>
      <c r="L52" s="28">
        <v>46.097999999999999</v>
      </c>
      <c r="M52" s="13"/>
      <c r="N52" s="13">
        <v>1985</v>
      </c>
      <c r="O52" s="28">
        <v>43.957000000000001</v>
      </c>
      <c r="P52" s="13"/>
      <c r="Q52" s="13">
        <v>1985</v>
      </c>
      <c r="R52" s="35">
        <v>34.100999999999999</v>
      </c>
    </row>
    <row r="53" spans="2:18">
      <c r="B53" s="29">
        <v>1986</v>
      </c>
      <c r="C53" s="28">
        <v>65.222999999999999</v>
      </c>
      <c r="D53" s="13"/>
      <c r="E53" s="29">
        <v>1986</v>
      </c>
      <c r="F53" s="28">
        <v>61.271999999999998</v>
      </c>
      <c r="G53" s="13"/>
      <c r="H53" s="29">
        <v>1986</v>
      </c>
      <c r="I53" s="28">
        <v>59.530999999999999</v>
      </c>
      <c r="J53" s="13"/>
      <c r="K53" s="29">
        <v>1986</v>
      </c>
      <c r="L53" s="28">
        <v>56.853999999999999</v>
      </c>
      <c r="M53" s="13"/>
      <c r="N53" s="13">
        <v>1986</v>
      </c>
      <c r="O53" s="28">
        <v>54.347999999999999</v>
      </c>
      <c r="P53" s="13"/>
      <c r="Q53" s="13">
        <v>1986</v>
      </c>
      <c r="R53" s="35">
        <v>47.784999999999997</v>
      </c>
    </row>
    <row r="54" spans="2:18">
      <c r="B54" s="29">
        <v>1987</v>
      </c>
      <c r="C54" s="28">
        <v>65.016000000000005</v>
      </c>
      <c r="D54" s="13"/>
      <c r="E54" s="29">
        <v>1987</v>
      </c>
      <c r="F54" s="28">
        <v>61.973999999999997</v>
      </c>
      <c r="G54" s="13"/>
      <c r="H54" s="29">
        <v>1987</v>
      </c>
      <c r="I54" s="28">
        <v>61.07</v>
      </c>
      <c r="J54" s="13"/>
      <c r="K54" s="29">
        <v>1987</v>
      </c>
      <c r="L54" s="28">
        <v>59.883000000000003</v>
      </c>
      <c r="M54" s="13"/>
      <c r="N54" s="13">
        <v>1987</v>
      </c>
      <c r="O54" s="28">
        <v>56.728000000000002</v>
      </c>
      <c r="P54" s="13"/>
      <c r="Q54" s="13">
        <v>1987</v>
      </c>
      <c r="R54" s="35">
        <v>50.817</v>
      </c>
    </row>
    <row r="55" spans="2:18">
      <c r="B55" s="29">
        <v>1988</v>
      </c>
      <c r="C55" s="28">
        <v>69.28</v>
      </c>
      <c r="D55" s="13"/>
      <c r="E55" s="29">
        <v>1988</v>
      </c>
      <c r="F55" s="28">
        <v>66.260999999999996</v>
      </c>
      <c r="G55" s="13"/>
      <c r="H55" s="29">
        <v>1988</v>
      </c>
      <c r="I55" s="28">
        <v>64.695999999999998</v>
      </c>
      <c r="J55" s="13"/>
      <c r="K55" s="29">
        <v>1988</v>
      </c>
      <c r="L55" s="28">
        <v>62.158999999999999</v>
      </c>
      <c r="M55" s="13"/>
      <c r="N55" s="13">
        <v>1988</v>
      </c>
      <c r="O55" s="28">
        <v>59.109000000000002</v>
      </c>
      <c r="P55" s="13"/>
      <c r="Q55" s="13">
        <v>1988</v>
      </c>
      <c r="R55" s="35">
        <v>53.390999999999998</v>
      </c>
    </row>
    <row r="56" spans="2:18">
      <c r="B56" s="29">
        <v>1989</v>
      </c>
      <c r="C56" s="28">
        <v>69.691999999999993</v>
      </c>
      <c r="D56" s="13"/>
      <c r="E56" s="29">
        <v>1989</v>
      </c>
      <c r="F56" s="28">
        <v>67.13</v>
      </c>
      <c r="G56" s="13"/>
      <c r="H56" s="29">
        <v>1989</v>
      </c>
      <c r="I56" s="28">
        <v>65.08</v>
      </c>
      <c r="J56" s="13"/>
      <c r="K56" s="29">
        <v>1989</v>
      </c>
      <c r="L56" s="28">
        <v>62.64</v>
      </c>
      <c r="M56" s="13"/>
      <c r="N56" s="13">
        <v>1989</v>
      </c>
      <c r="O56" s="28">
        <v>60.793999999999997</v>
      </c>
      <c r="P56" s="13"/>
      <c r="Q56" s="13">
        <v>1989</v>
      </c>
      <c r="R56" s="35">
        <v>55.04</v>
      </c>
    </row>
    <row r="57" spans="2:18">
      <c r="B57" s="29">
        <v>1990</v>
      </c>
      <c r="C57" s="28">
        <v>70.150000000000006</v>
      </c>
      <c r="D57" s="13"/>
      <c r="E57" s="29">
        <v>1990</v>
      </c>
      <c r="F57" s="28">
        <v>67.201999999999998</v>
      </c>
      <c r="G57" s="13"/>
      <c r="H57" s="29">
        <v>1990</v>
      </c>
      <c r="I57" s="28">
        <v>65.043000000000006</v>
      </c>
      <c r="J57" s="13"/>
      <c r="K57" s="29">
        <v>1990</v>
      </c>
      <c r="L57" s="28">
        <v>61.375</v>
      </c>
      <c r="M57" s="13"/>
      <c r="N57" s="13">
        <v>1990</v>
      </c>
      <c r="O57" s="28">
        <v>60.277000000000001</v>
      </c>
      <c r="P57" s="13"/>
      <c r="Q57" s="13">
        <v>1990</v>
      </c>
      <c r="R57" s="35">
        <v>49.823</v>
      </c>
    </row>
    <row r="58" spans="2:18">
      <c r="B58" s="29">
        <v>1991</v>
      </c>
      <c r="C58" s="28">
        <v>71.093999999999994</v>
      </c>
      <c r="D58" s="13"/>
      <c r="E58" s="29">
        <v>1991</v>
      </c>
      <c r="F58" s="28">
        <v>68.352999999999994</v>
      </c>
      <c r="G58" s="13"/>
      <c r="H58" s="29">
        <v>1991</v>
      </c>
      <c r="I58" s="28">
        <v>63.23</v>
      </c>
      <c r="J58" s="13"/>
      <c r="K58" s="29">
        <v>1991</v>
      </c>
      <c r="L58" s="28">
        <v>55.915999999999997</v>
      </c>
      <c r="M58" s="13"/>
      <c r="N58" s="13">
        <v>1991</v>
      </c>
      <c r="O58" s="28">
        <v>54.701000000000001</v>
      </c>
      <c r="P58" s="13"/>
      <c r="Q58" s="13">
        <v>1991</v>
      </c>
      <c r="R58" s="35">
        <v>43.392000000000003</v>
      </c>
    </row>
    <row r="59" spans="2:18">
      <c r="B59" s="29">
        <v>1992</v>
      </c>
      <c r="C59" s="28">
        <v>68.512</v>
      </c>
      <c r="D59" s="13"/>
      <c r="E59" s="29">
        <v>1992</v>
      </c>
      <c r="F59" s="28">
        <v>66.453000000000003</v>
      </c>
      <c r="G59" s="13"/>
      <c r="H59" s="29">
        <v>1992</v>
      </c>
      <c r="I59" s="28">
        <v>61.555</v>
      </c>
      <c r="J59" s="13"/>
      <c r="K59" s="29">
        <v>1992</v>
      </c>
      <c r="L59" s="28">
        <v>53.777999999999999</v>
      </c>
      <c r="M59" s="13"/>
      <c r="N59" s="13">
        <v>1992</v>
      </c>
      <c r="O59" s="28">
        <v>51.844999999999999</v>
      </c>
      <c r="P59" s="13"/>
      <c r="Q59" s="13">
        <v>1992</v>
      </c>
      <c r="R59" s="35">
        <v>40.865000000000002</v>
      </c>
    </row>
    <row r="60" spans="2:18">
      <c r="B60" s="29">
        <v>1993</v>
      </c>
      <c r="C60" s="28">
        <v>68.397000000000006</v>
      </c>
      <c r="D60" s="13"/>
      <c r="E60" s="29">
        <v>1993</v>
      </c>
      <c r="F60" s="28">
        <v>66.53</v>
      </c>
      <c r="G60" s="13"/>
      <c r="H60" s="29">
        <v>1993</v>
      </c>
      <c r="I60" s="28">
        <v>61.426000000000002</v>
      </c>
      <c r="J60" s="13"/>
      <c r="K60" s="29">
        <v>1993</v>
      </c>
      <c r="L60" s="28">
        <v>54.564</v>
      </c>
      <c r="M60" s="13"/>
      <c r="N60" s="13">
        <v>1993</v>
      </c>
      <c r="O60" s="28">
        <v>53.707999999999998</v>
      </c>
      <c r="P60" s="13"/>
      <c r="Q60" s="13">
        <v>1993</v>
      </c>
      <c r="R60" s="35">
        <v>41.344000000000001</v>
      </c>
    </row>
    <row r="61" spans="2:18">
      <c r="B61" s="29">
        <v>1994</v>
      </c>
      <c r="C61" s="28">
        <v>72.397999999999996</v>
      </c>
      <c r="D61" s="13"/>
      <c r="E61" s="29">
        <v>1994</v>
      </c>
      <c r="F61" s="28">
        <v>66.606999999999999</v>
      </c>
      <c r="G61" s="13"/>
      <c r="H61" s="29">
        <v>1994</v>
      </c>
      <c r="I61" s="28">
        <v>65.241</v>
      </c>
      <c r="J61" s="13"/>
      <c r="K61" s="29">
        <v>1994</v>
      </c>
      <c r="L61" s="28">
        <v>61.012</v>
      </c>
      <c r="M61" s="13"/>
      <c r="N61" s="13">
        <v>1994</v>
      </c>
      <c r="O61" s="28">
        <v>59.968000000000004</v>
      </c>
      <c r="P61" s="13"/>
      <c r="Q61" s="13">
        <v>1994</v>
      </c>
      <c r="R61" s="35">
        <v>58.655999999999999</v>
      </c>
    </row>
    <row r="62" spans="2:18">
      <c r="B62" s="29">
        <v>1995</v>
      </c>
      <c r="C62" s="28">
        <v>78.858000000000004</v>
      </c>
      <c r="D62" s="13"/>
      <c r="E62" s="29">
        <v>1995</v>
      </c>
      <c r="F62" s="28">
        <v>76.391000000000005</v>
      </c>
      <c r="G62" s="13"/>
      <c r="H62" s="29">
        <v>1995</v>
      </c>
      <c r="I62" s="28">
        <v>74.578999999999994</v>
      </c>
      <c r="J62" s="13"/>
      <c r="K62" s="29">
        <v>1995</v>
      </c>
      <c r="L62" s="28">
        <v>72.795000000000002</v>
      </c>
      <c r="M62" s="13"/>
      <c r="N62" s="13">
        <v>1995</v>
      </c>
      <c r="O62" s="28">
        <v>72.644000000000005</v>
      </c>
      <c r="P62" s="13"/>
      <c r="Q62" s="13">
        <v>1995</v>
      </c>
      <c r="R62" s="35">
        <v>63.793999999999997</v>
      </c>
    </row>
    <row r="63" spans="2:18">
      <c r="B63" s="29">
        <v>1996</v>
      </c>
      <c r="C63" s="28">
        <v>77.415000000000006</v>
      </c>
      <c r="D63" s="13"/>
      <c r="E63" s="29">
        <v>1996</v>
      </c>
      <c r="F63" s="28">
        <v>74.260999999999996</v>
      </c>
      <c r="G63" s="13"/>
      <c r="H63" s="29">
        <v>1996</v>
      </c>
      <c r="I63" s="28">
        <v>71.652000000000001</v>
      </c>
      <c r="J63" s="13"/>
      <c r="K63" s="29">
        <v>1996</v>
      </c>
      <c r="L63" s="28">
        <v>69.218000000000004</v>
      </c>
      <c r="M63" s="13"/>
      <c r="N63" s="13">
        <v>1996</v>
      </c>
      <c r="O63" s="28">
        <v>69.391000000000005</v>
      </c>
      <c r="P63" s="13"/>
      <c r="Q63" s="13">
        <v>1996</v>
      </c>
      <c r="R63" s="35">
        <v>55.826000000000001</v>
      </c>
    </row>
    <row r="64" spans="2:18">
      <c r="B64" s="29">
        <v>1997</v>
      </c>
      <c r="C64" s="28">
        <v>77.216999999999999</v>
      </c>
      <c r="D64" s="13"/>
      <c r="E64" s="29">
        <v>1997</v>
      </c>
      <c r="F64" s="28">
        <v>74.248000000000005</v>
      </c>
      <c r="G64" s="13"/>
      <c r="H64" s="29">
        <v>1997</v>
      </c>
      <c r="I64" s="28">
        <v>71.652000000000001</v>
      </c>
      <c r="J64" s="13"/>
      <c r="K64" s="29">
        <v>1997</v>
      </c>
      <c r="L64" s="28">
        <v>69.242999999999995</v>
      </c>
      <c r="M64" s="13"/>
      <c r="N64" s="13">
        <v>1997</v>
      </c>
      <c r="O64" s="28">
        <v>69.391000000000005</v>
      </c>
      <c r="P64" s="13"/>
      <c r="Q64" s="13">
        <v>1997</v>
      </c>
      <c r="R64" s="35">
        <v>55.838999999999999</v>
      </c>
    </row>
    <row r="65" spans="2:18">
      <c r="B65" s="29">
        <v>1998</v>
      </c>
      <c r="C65" s="28">
        <v>77.216999999999999</v>
      </c>
      <c r="D65" s="13"/>
      <c r="E65" s="29">
        <v>1998</v>
      </c>
      <c r="F65" s="28">
        <v>74.234999999999999</v>
      </c>
      <c r="G65" s="13"/>
      <c r="H65" s="29">
        <v>1998</v>
      </c>
      <c r="I65" s="28">
        <v>71.652000000000001</v>
      </c>
      <c r="J65" s="13"/>
      <c r="K65" s="29">
        <v>1998</v>
      </c>
      <c r="L65" s="28">
        <v>69.268000000000001</v>
      </c>
      <c r="M65" s="13"/>
      <c r="N65" s="13">
        <v>1998</v>
      </c>
      <c r="O65" s="28">
        <v>69.391000000000005</v>
      </c>
      <c r="P65" s="13"/>
      <c r="Q65" s="13">
        <v>1998</v>
      </c>
      <c r="R65" s="35">
        <v>55.850999999999999</v>
      </c>
    </row>
    <row r="66" spans="2:18">
      <c r="B66" s="29">
        <v>1999</v>
      </c>
      <c r="C66" s="28">
        <v>77.216999999999999</v>
      </c>
      <c r="D66" s="13"/>
      <c r="E66" s="29">
        <v>1999</v>
      </c>
      <c r="F66" s="28">
        <v>74.222999999999999</v>
      </c>
      <c r="G66" s="13"/>
      <c r="H66" s="29">
        <v>1999</v>
      </c>
      <c r="I66" s="28">
        <v>71.652000000000001</v>
      </c>
      <c r="J66" s="13"/>
      <c r="K66" s="29">
        <v>1999</v>
      </c>
      <c r="L66" s="28">
        <v>69.293000000000006</v>
      </c>
      <c r="M66" s="13"/>
      <c r="N66" s="13">
        <v>1999</v>
      </c>
      <c r="O66" s="28">
        <v>69.391000000000005</v>
      </c>
      <c r="P66" s="13"/>
      <c r="Q66" s="13">
        <v>1999</v>
      </c>
      <c r="R66" s="35">
        <v>55.863</v>
      </c>
    </row>
    <row r="67" spans="2:18">
      <c r="B67" s="29">
        <v>2000</v>
      </c>
      <c r="C67" s="28">
        <v>77.216999999999999</v>
      </c>
      <c r="D67" s="13"/>
      <c r="E67" s="29">
        <v>2000</v>
      </c>
      <c r="F67" s="28">
        <v>74.209999999999994</v>
      </c>
      <c r="G67" s="13"/>
      <c r="H67" s="29">
        <v>2000</v>
      </c>
      <c r="I67" s="28">
        <v>71.652000000000001</v>
      </c>
      <c r="J67" s="13"/>
      <c r="K67" s="29">
        <v>2000</v>
      </c>
      <c r="L67" s="28">
        <v>69.317999999999998</v>
      </c>
      <c r="M67" s="13"/>
      <c r="N67" s="13">
        <v>2000</v>
      </c>
      <c r="O67" s="28">
        <v>69.391000000000005</v>
      </c>
      <c r="P67" s="13"/>
      <c r="Q67" s="13">
        <v>2000</v>
      </c>
      <c r="R67" s="35">
        <v>55.875999999999998</v>
      </c>
    </row>
    <row r="68" spans="2:18">
      <c r="B68" s="29">
        <v>2001</v>
      </c>
      <c r="C68" s="28">
        <v>77.216999999999999</v>
      </c>
      <c r="D68" s="13"/>
      <c r="E68" s="29">
        <v>2001</v>
      </c>
      <c r="F68" s="28">
        <v>74.197000000000003</v>
      </c>
      <c r="G68" s="13"/>
      <c r="H68" s="29">
        <v>2001</v>
      </c>
      <c r="I68" s="28">
        <v>71.652000000000001</v>
      </c>
      <c r="J68" s="13"/>
      <c r="K68" s="29">
        <v>2001</v>
      </c>
      <c r="L68" s="28">
        <v>69.343000000000004</v>
      </c>
      <c r="M68" s="13"/>
      <c r="N68" s="13">
        <v>2001</v>
      </c>
      <c r="O68" s="28">
        <v>69.391000000000005</v>
      </c>
      <c r="P68" s="13"/>
      <c r="Q68" s="13">
        <v>2001</v>
      </c>
      <c r="R68" s="35">
        <v>55.887999999999998</v>
      </c>
    </row>
    <row r="69" spans="2:18">
      <c r="B69" s="29">
        <v>2002</v>
      </c>
      <c r="C69" s="28">
        <v>77.216999999999999</v>
      </c>
      <c r="D69" s="13"/>
      <c r="E69" s="29">
        <v>2002</v>
      </c>
      <c r="F69" s="28">
        <v>74.185000000000002</v>
      </c>
      <c r="G69" s="13"/>
      <c r="H69" s="29">
        <v>2002</v>
      </c>
      <c r="I69" s="28">
        <v>71.652000000000001</v>
      </c>
      <c r="J69" s="13"/>
      <c r="K69" s="29">
        <v>2002</v>
      </c>
      <c r="L69" s="28">
        <v>69.367999999999995</v>
      </c>
      <c r="M69" s="13"/>
      <c r="N69" s="13">
        <v>2002</v>
      </c>
      <c r="O69" s="28">
        <v>69.391000000000005</v>
      </c>
      <c r="P69" s="13"/>
      <c r="Q69" s="13">
        <v>2002</v>
      </c>
      <c r="R69" s="35">
        <v>55.901000000000003</v>
      </c>
    </row>
    <row r="70" spans="2:18">
      <c r="B70" s="29">
        <v>2003</v>
      </c>
      <c r="C70" s="28">
        <v>77.216999999999999</v>
      </c>
      <c r="D70" s="13"/>
      <c r="E70" s="29">
        <v>2003</v>
      </c>
      <c r="F70" s="28">
        <v>74.171999999999997</v>
      </c>
      <c r="G70" s="13"/>
      <c r="H70" s="29">
        <v>2003</v>
      </c>
      <c r="I70" s="28">
        <v>71.652000000000001</v>
      </c>
      <c r="J70" s="13"/>
      <c r="K70" s="29">
        <v>2003</v>
      </c>
      <c r="L70" s="28">
        <v>69.393000000000001</v>
      </c>
      <c r="M70" s="13"/>
      <c r="N70" s="13">
        <v>2003</v>
      </c>
      <c r="O70" s="28">
        <v>69.391000000000005</v>
      </c>
      <c r="P70" s="13"/>
      <c r="Q70" s="13">
        <v>2003</v>
      </c>
      <c r="R70" s="35">
        <v>55.912999999999997</v>
      </c>
    </row>
    <row r="71" spans="2:18">
      <c r="B71" s="29">
        <v>2004</v>
      </c>
      <c r="C71" s="28">
        <v>77.216999999999999</v>
      </c>
      <c r="D71" s="13"/>
      <c r="E71" s="29">
        <v>2004</v>
      </c>
      <c r="F71" s="28">
        <v>74.159000000000006</v>
      </c>
      <c r="G71" s="13"/>
      <c r="H71" s="29">
        <v>2004</v>
      </c>
      <c r="I71" s="28">
        <v>71.652000000000001</v>
      </c>
      <c r="J71" s="13"/>
      <c r="K71" s="29">
        <v>2004</v>
      </c>
      <c r="L71" s="28">
        <v>69.418000000000006</v>
      </c>
      <c r="M71" s="13"/>
      <c r="N71" s="13">
        <v>2004</v>
      </c>
      <c r="O71" s="28">
        <v>69.391000000000005</v>
      </c>
      <c r="P71" s="13"/>
      <c r="Q71" s="13">
        <v>2004</v>
      </c>
      <c r="R71" s="35">
        <v>55.926000000000002</v>
      </c>
    </row>
    <row r="72" spans="2:18">
      <c r="B72" s="29">
        <v>2005</v>
      </c>
      <c r="C72" s="28">
        <v>77.216999999999999</v>
      </c>
      <c r="D72" s="13"/>
      <c r="E72" s="29">
        <v>2005</v>
      </c>
      <c r="F72" s="28">
        <v>74.147000000000006</v>
      </c>
      <c r="G72" s="13"/>
      <c r="H72" s="29">
        <v>2005</v>
      </c>
      <c r="I72" s="28">
        <v>71.652000000000001</v>
      </c>
      <c r="J72" s="13"/>
      <c r="K72" s="29">
        <v>2005</v>
      </c>
      <c r="L72" s="28">
        <v>69.444000000000003</v>
      </c>
      <c r="M72" s="13"/>
      <c r="N72" s="13">
        <v>2005</v>
      </c>
      <c r="O72" s="28">
        <v>69.391000000000005</v>
      </c>
      <c r="P72" s="13"/>
      <c r="Q72" s="13">
        <v>2005</v>
      </c>
      <c r="R72" s="35">
        <v>55.938000000000002</v>
      </c>
    </row>
    <row r="73" spans="2:18">
      <c r="B73" s="29">
        <v>2006</v>
      </c>
      <c r="C73" s="28">
        <v>77.216999999999999</v>
      </c>
      <c r="D73" s="13"/>
      <c r="E73" s="29">
        <v>2006</v>
      </c>
      <c r="F73" s="28">
        <v>74.134</v>
      </c>
      <c r="G73" s="13"/>
      <c r="H73" s="29">
        <v>2006</v>
      </c>
      <c r="I73" s="28">
        <v>71.652000000000001</v>
      </c>
      <c r="J73" s="13"/>
      <c r="K73" s="29">
        <v>2006</v>
      </c>
      <c r="L73" s="28">
        <v>69.468999999999994</v>
      </c>
      <c r="M73" s="13"/>
      <c r="N73" s="13">
        <v>2006</v>
      </c>
      <c r="O73" s="28">
        <v>69.391000000000005</v>
      </c>
      <c r="P73" s="13"/>
      <c r="Q73" s="13">
        <v>2006</v>
      </c>
      <c r="R73" s="35">
        <v>55.95</v>
      </c>
    </row>
    <row r="74" spans="2:18">
      <c r="B74" s="29">
        <v>2007</v>
      </c>
      <c r="C74" s="28">
        <v>77.216999999999999</v>
      </c>
      <c r="D74" s="13"/>
      <c r="E74" s="29">
        <v>2007</v>
      </c>
      <c r="F74" s="28">
        <v>74.120999999999995</v>
      </c>
      <c r="G74" s="13"/>
      <c r="H74" s="29">
        <v>2007</v>
      </c>
      <c r="I74" s="28">
        <v>71.652000000000001</v>
      </c>
      <c r="J74" s="13"/>
      <c r="K74" s="29">
        <v>2007</v>
      </c>
      <c r="L74" s="28">
        <v>69.494</v>
      </c>
      <c r="M74" s="13"/>
      <c r="N74" s="13">
        <v>2007</v>
      </c>
      <c r="O74" s="28">
        <v>69.391000000000005</v>
      </c>
      <c r="P74" s="13"/>
      <c r="Q74" s="13">
        <v>2007</v>
      </c>
      <c r="R74" s="35">
        <v>55.963000000000001</v>
      </c>
    </row>
    <row r="75" spans="2:18">
      <c r="B75" s="29">
        <v>2008</v>
      </c>
      <c r="C75" s="28">
        <v>77.216999999999999</v>
      </c>
      <c r="D75" s="13"/>
      <c r="E75" s="29">
        <v>2008</v>
      </c>
      <c r="F75" s="28">
        <v>74.108999999999995</v>
      </c>
      <c r="G75" s="13"/>
      <c r="H75" s="29">
        <v>2008</v>
      </c>
      <c r="I75" s="28">
        <v>71.652000000000001</v>
      </c>
      <c r="J75" s="13"/>
      <c r="K75" s="29">
        <v>2008</v>
      </c>
      <c r="L75" s="28">
        <v>69.519000000000005</v>
      </c>
      <c r="M75" s="13"/>
      <c r="N75" s="13">
        <v>2008</v>
      </c>
      <c r="O75" s="28">
        <v>69.391000000000005</v>
      </c>
      <c r="P75" s="13"/>
      <c r="Q75" s="13">
        <v>2008</v>
      </c>
      <c r="R75" s="35">
        <v>55.975000000000001</v>
      </c>
    </row>
    <row r="76" spans="2:18">
      <c r="B76" s="29">
        <v>2009</v>
      </c>
      <c r="C76" s="28">
        <v>77.216999999999999</v>
      </c>
      <c r="D76" s="13"/>
      <c r="E76" s="29">
        <v>2009</v>
      </c>
      <c r="F76" s="28">
        <v>74.096000000000004</v>
      </c>
      <c r="G76" s="13"/>
      <c r="H76" s="29">
        <v>2009</v>
      </c>
      <c r="I76" s="28">
        <v>71.652000000000001</v>
      </c>
      <c r="J76" s="13"/>
      <c r="K76" s="29">
        <v>2009</v>
      </c>
      <c r="L76" s="28">
        <v>69.543999999999997</v>
      </c>
      <c r="M76" s="13"/>
      <c r="N76" s="13">
        <v>2009</v>
      </c>
      <c r="O76" s="28">
        <v>69.391000000000005</v>
      </c>
      <c r="P76" s="13"/>
      <c r="Q76" s="13">
        <v>2009</v>
      </c>
      <c r="R76" s="35">
        <v>55.988</v>
      </c>
    </row>
    <row r="77" spans="2:18">
      <c r="B77" s="13"/>
      <c r="D77" s="13"/>
      <c r="E77" s="13"/>
      <c r="G77" s="13"/>
      <c r="H77" s="13"/>
      <c r="J77" s="13"/>
      <c r="K77" s="13"/>
      <c r="M77" s="13"/>
      <c r="N77" s="13"/>
      <c r="P77" s="13"/>
      <c r="Q77" s="13"/>
    </row>
    <row r="78" spans="2:18">
      <c r="B78" s="13"/>
      <c r="C78" s="63" t="s">
        <v>20</v>
      </c>
      <c r="D78" s="63"/>
      <c r="E78" s="63"/>
      <c r="F78" s="63"/>
      <c r="G78" s="63"/>
      <c r="H78" s="63"/>
      <c r="I78" s="63"/>
      <c r="J78" s="13"/>
      <c r="K78" s="13"/>
      <c r="M78" s="13"/>
      <c r="N78" s="13"/>
      <c r="P78" s="13"/>
      <c r="Q78" s="13"/>
    </row>
    <row r="79" spans="2:18">
      <c r="B79" s="57"/>
      <c r="C79" s="58" t="s">
        <v>7</v>
      </c>
      <c r="D79" s="57" t="s">
        <v>6</v>
      </c>
      <c r="E79" s="57" t="s">
        <v>5</v>
      </c>
      <c r="F79" s="58" t="s">
        <v>4</v>
      </c>
      <c r="G79" s="57" t="s">
        <v>3</v>
      </c>
      <c r="H79" s="57" t="s">
        <v>2</v>
      </c>
      <c r="I79" s="58" t="s">
        <v>31</v>
      </c>
      <c r="J79" s="57"/>
      <c r="K79" s="57"/>
      <c r="P79" s="13"/>
      <c r="Q79" s="13"/>
    </row>
    <row r="80" spans="2:18">
      <c r="B80" s="57">
        <f>Netherlands!B29</f>
        <v>1962</v>
      </c>
      <c r="C80" s="23">
        <f>Netherlands!R29/10^2</f>
        <v>0.16994000000000001</v>
      </c>
      <c r="D80" s="23">
        <f>(Netherlands!O29-Netherlands!R29)/10^2</f>
        <v>8.6980000000000002E-2</v>
      </c>
      <c r="E80" s="23">
        <f>(Netherlands!L29-Netherlands!O29)/10^2</f>
        <v>0.19603999999999999</v>
      </c>
      <c r="F80" s="23">
        <f>(Netherlands!I29-Netherlands!L29)/10^2</f>
        <v>0.11625999999999997</v>
      </c>
      <c r="G80" s="23">
        <f>(Netherlands!F29-Netherlands!I29)/10^2</f>
        <v>9.1330000000000092E-2</v>
      </c>
      <c r="H80" s="23">
        <f>(Netherlands!C29-Netherlands!F29)/10^2</f>
        <v>0.19683999999999999</v>
      </c>
      <c r="I80" s="23">
        <f>1-Netherlands!C29/10^2</f>
        <v>0.1426099999999999</v>
      </c>
      <c r="J80" s="57"/>
      <c r="K80" s="23">
        <f t="shared" ref="K80:K88" si="0">SUM(C80:I80)</f>
        <v>1</v>
      </c>
      <c r="M80" s="13"/>
      <c r="N80" s="13"/>
      <c r="P80" s="13"/>
      <c r="Q80" s="13"/>
    </row>
    <row r="81" spans="2:19">
      <c r="B81" s="57">
        <f>Netherlands!B30</f>
        <v>1963</v>
      </c>
      <c r="C81" s="23">
        <f>Netherlands!R30/10^2</f>
        <v>0.18777000000000002</v>
      </c>
      <c r="D81" s="23">
        <f>(Netherlands!O30-Netherlands!R30)/10^2</f>
        <v>9.9710000000000007E-2</v>
      </c>
      <c r="E81" s="23">
        <f>(Netherlands!L30-Netherlands!O30)/10^2</f>
        <v>0.17566999999999997</v>
      </c>
      <c r="F81" s="23">
        <f>(Netherlands!I30-Netherlands!L30)/10^2</f>
        <v>0.11377000000000002</v>
      </c>
      <c r="G81" s="23">
        <f>(Netherlands!F30-Netherlands!I30)/10^2</f>
        <v>0.10440999999999995</v>
      </c>
      <c r="H81" s="23">
        <f>(Netherlands!C30-Netherlands!F30)/10^2</f>
        <v>0.18195999999999998</v>
      </c>
      <c r="I81" s="23">
        <f>1-Netherlands!C30/10^2</f>
        <v>0.13671000000000011</v>
      </c>
      <c r="J81" s="57"/>
      <c r="K81" s="23">
        <f t="shared" si="0"/>
        <v>1</v>
      </c>
      <c r="M81" s="13"/>
      <c r="N81" s="13"/>
      <c r="P81" s="13"/>
      <c r="Q81" s="13"/>
    </row>
    <row r="82" spans="2:19">
      <c r="B82" s="57">
        <f>Netherlands!B31</f>
        <v>1964</v>
      </c>
      <c r="C82" s="23">
        <f>Netherlands!R31/10^2</f>
        <v>0.18332999999999999</v>
      </c>
      <c r="D82" s="23">
        <f>(Netherlands!O31-Netherlands!R31)/10^2</f>
        <v>0.10386000000000002</v>
      </c>
      <c r="E82" s="23">
        <f>(Netherlands!L31-Netherlands!O31)/10^2</f>
        <v>0.17817</v>
      </c>
      <c r="F82" s="23">
        <f>(Netherlands!I31-Netherlands!L31)/10^2</f>
        <v>0.11558</v>
      </c>
      <c r="G82" s="23">
        <f>(Netherlands!F31-Netherlands!I31)/10^2</f>
        <v>0.11759999999999998</v>
      </c>
      <c r="H82" s="23">
        <f>(Netherlands!C31-Netherlands!F31)/10^2</f>
        <v>0.15766000000000005</v>
      </c>
      <c r="I82" s="23">
        <f>1-Netherlands!C31/10^2</f>
        <v>0.14379999999999993</v>
      </c>
      <c r="J82" s="57"/>
      <c r="K82" s="23">
        <f t="shared" si="0"/>
        <v>0.99999999999999989</v>
      </c>
      <c r="M82" s="13"/>
      <c r="N82" s="13"/>
      <c r="P82" s="13"/>
      <c r="Q82" s="13"/>
    </row>
    <row r="83" spans="2:19">
      <c r="B83" s="57">
        <f>Netherlands!B32</f>
        <v>1965</v>
      </c>
      <c r="C83" s="23">
        <f>Netherlands!R32/10^2</f>
        <v>0.18118999999999999</v>
      </c>
      <c r="D83" s="23">
        <f>(Netherlands!O32-Netherlands!R32)/10^2</f>
        <v>0.10498000000000002</v>
      </c>
      <c r="E83" s="23">
        <f>(Netherlands!L32-Netherlands!O32)/10^2</f>
        <v>0.17837999999999998</v>
      </c>
      <c r="F83" s="23">
        <f>(Netherlands!I32-Netherlands!L32)/10^2</f>
        <v>0.10998000000000005</v>
      </c>
      <c r="G83" s="23">
        <f>(Netherlands!F32-Netherlands!I32)/10^2</f>
        <v>0.13195999999999997</v>
      </c>
      <c r="H83" s="23">
        <f>(Netherlands!C32-Netherlands!F32)/10^2</f>
        <v>0.15881000000000001</v>
      </c>
      <c r="I83" s="23">
        <f>1-Netherlands!C32/10^2</f>
        <v>0.13470000000000004</v>
      </c>
      <c r="J83" s="57"/>
      <c r="K83" s="23">
        <f t="shared" si="0"/>
        <v>1</v>
      </c>
      <c r="M83" s="13"/>
      <c r="N83" s="13"/>
      <c r="P83" s="13"/>
      <c r="Q83" s="13"/>
    </row>
    <row r="84" spans="2:19">
      <c r="B84" s="57">
        <f>Netherlands!B33</f>
        <v>1966</v>
      </c>
      <c r="C84" s="23">
        <f>Netherlands!R33/10^2</f>
        <v>0.21870000000000001</v>
      </c>
      <c r="D84" s="23">
        <f>(Netherlands!O33-Netherlands!R33)/10^2</f>
        <v>0.13136</v>
      </c>
      <c r="E84" s="23">
        <f>(Netherlands!L33-Netherlands!O33)/10^2</f>
        <v>0.21342</v>
      </c>
      <c r="F84" s="23">
        <f>(Netherlands!I33-Netherlands!L33)/10^2</f>
        <v>9.3910000000000049E-2</v>
      </c>
      <c r="G84" s="23">
        <f>(Netherlands!F33-Netherlands!I33)/10^2</f>
        <v>9.5270000000000007E-2</v>
      </c>
      <c r="H84" s="23">
        <f>(Netherlands!C33-Netherlands!F33)/10^2</f>
        <v>0.18408000000000002</v>
      </c>
      <c r="I84" s="23">
        <f>1-Netherlands!C33/10^2</f>
        <v>6.3259999999999983E-2</v>
      </c>
      <c r="J84" s="57"/>
      <c r="K84" s="23">
        <f t="shared" si="0"/>
        <v>1</v>
      </c>
      <c r="M84" s="13"/>
      <c r="N84" s="13"/>
      <c r="P84" s="13"/>
      <c r="Q84" s="13"/>
    </row>
    <row r="85" spans="2:19">
      <c r="B85" s="57">
        <f>Netherlands!B34</f>
        <v>1967</v>
      </c>
      <c r="C85" s="23">
        <f>Netherlands!R34/10^2</f>
        <v>0.25620999999999999</v>
      </c>
      <c r="D85" s="23">
        <f>(Netherlands!O34-Netherlands!R34)/10^2</f>
        <v>0.11248999999999999</v>
      </c>
      <c r="E85" s="23">
        <f>(Netherlands!L34-Netherlands!O34)/10^2</f>
        <v>0.21786000000000003</v>
      </c>
      <c r="F85" s="23">
        <f>(Netherlands!I34-Netherlands!L34)/10^2</f>
        <v>8.2760000000000028E-2</v>
      </c>
      <c r="G85" s="23">
        <f>(Netherlands!F34-Netherlands!I34)/10^2</f>
        <v>9.2309999999999948E-2</v>
      </c>
      <c r="H85" s="23">
        <f>(Netherlands!C34-Netherlands!F34)/10^2</f>
        <v>0.19386000000000009</v>
      </c>
      <c r="I85" s="23">
        <f>1-Netherlands!C34/10^2</f>
        <v>4.4509999999999939E-2</v>
      </c>
      <c r="J85" s="57"/>
      <c r="K85" s="23">
        <f t="shared" si="0"/>
        <v>1</v>
      </c>
      <c r="M85" s="13"/>
      <c r="N85" s="13"/>
      <c r="P85" s="13"/>
      <c r="Q85" s="13"/>
    </row>
    <row r="86" spans="2:19">
      <c r="B86" s="57">
        <f>Netherlands!B35</f>
        <v>1968</v>
      </c>
      <c r="C86" s="23">
        <f>Netherlands!R35/10^2</f>
        <v>0.29149999999999998</v>
      </c>
      <c r="D86" s="23">
        <f>(Netherlands!O35-Netherlands!R35)/10^2</f>
        <v>7.6649999999999996E-2</v>
      </c>
      <c r="E86" s="23">
        <f>(Netherlands!L35-Netherlands!O35)/10^2</f>
        <v>0.20793</v>
      </c>
      <c r="F86" s="23">
        <f>(Netherlands!I35-Netherlands!L35)/10^2</f>
        <v>7.8150000000000053E-2</v>
      </c>
      <c r="G86" s="23">
        <f>(Netherlands!F35-Netherlands!I35)/10^2</f>
        <v>0.11078000000000003</v>
      </c>
      <c r="H86" s="23">
        <f>(Netherlands!C35-Netherlands!F35)/10^2</f>
        <v>0.18408000000000002</v>
      </c>
      <c r="I86" s="23">
        <f>1-Netherlands!C35/10^2</f>
        <v>5.09099999999999E-2</v>
      </c>
      <c r="J86" s="57"/>
      <c r="K86" s="23">
        <f t="shared" si="0"/>
        <v>0.99999999999999989</v>
      </c>
      <c r="M86" s="13"/>
      <c r="N86" s="13"/>
      <c r="P86" s="13"/>
      <c r="Q86" s="13"/>
    </row>
    <row r="87" spans="2:19">
      <c r="B87" s="57">
        <f>Netherlands!B36</f>
        <v>1969</v>
      </c>
      <c r="C87" s="23">
        <f>Netherlands!R36/10^2</f>
        <v>0.27501000000000003</v>
      </c>
      <c r="D87" s="23">
        <f>(Netherlands!O36-Netherlands!R36)/10^2</f>
        <v>7.9950000000000007E-2</v>
      </c>
      <c r="E87" s="23">
        <f>(Netherlands!L36-Netherlands!O36)/10^2</f>
        <v>0.20868999999999999</v>
      </c>
      <c r="F87" s="23">
        <f>(Netherlands!I36-Netherlands!L36)/10^2</f>
        <v>8.448E-2</v>
      </c>
      <c r="G87" s="23">
        <f>(Netherlands!F36-Netherlands!I36)/10^2</f>
        <v>0.10423999999999993</v>
      </c>
      <c r="H87" s="23">
        <f>(Netherlands!C36-Netherlands!F36)/10^2</f>
        <v>0.1714200000000001</v>
      </c>
      <c r="I87" s="23">
        <f>1-Netherlands!C36/10^2</f>
        <v>7.621E-2</v>
      </c>
      <c r="J87" s="57"/>
      <c r="K87" s="23">
        <f t="shared" si="0"/>
        <v>1</v>
      </c>
      <c r="M87" s="13"/>
      <c r="N87" s="13"/>
      <c r="P87" s="13"/>
      <c r="Q87" s="13"/>
    </row>
    <row r="88" spans="2:19">
      <c r="B88" s="57">
        <f>Netherlands!B37</f>
        <v>1970</v>
      </c>
      <c r="C88" s="23">
        <f>Netherlands!R37/10^2</f>
        <v>0.29142000000000001</v>
      </c>
      <c r="D88" s="23">
        <f>(Netherlands!O37-Netherlands!R37)/10^2</f>
        <v>8.4379999999999983E-2</v>
      </c>
      <c r="E88" s="23">
        <f>(Netherlands!L37-Netherlands!O37)/10^2</f>
        <v>0.20950000000000002</v>
      </c>
      <c r="F88" s="23">
        <f>(Netherlands!I37-Netherlands!L37)/10^2</f>
        <v>7.8979999999999967E-2</v>
      </c>
      <c r="G88" s="23">
        <f>(Netherlands!F37-Netherlands!I37)/10^2</f>
        <v>7.5799999999999979E-2</v>
      </c>
      <c r="H88" s="23">
        <f>(Netherlands!C37-Netherlands!F37)/10^2</f>
        <v>0.19006000000000001</v>
      </c>
      <c r="I88" s="23">
        <f>1-Netherlands!C37/10^2</f>
        <v>6.9860000000000033E-2</v>
      </c>
      <c r="J88" s="57"/>
      <c r="K88" s="23">
        <f t="shared" si="0"/>
        <v>1</v>
      </c>
      <c r="M88" s="13"/>
      <c r="N88" s="13"/>
      <c r="P88" s="13"/>
      <c r="Q88" s="13"/>
    </row>
    <row r="89" spans="2:19">
      <c r="B89" s="57">
        <f>Netherlands!B38</f>
        <v>1971</v>
      </c>
      <c r="C89" s="23">
        <f>Netherlands!R38/10^2</f>
        <v>0.30782999999999999</v>
      </c>
      <c r="D89" s="23">
        <f>(Netherlands!O38-Netherlands!R38)/10^2</f>
        <v>8.8689999999999991E-2</v>
      </c>
      <c r="E89" s="23">
        <f>(Netherlands!L38-Netherlands!O38)/10^2</f>
        <v>0.20698999999999998</v>
      </c>
      <c r="F89" s="23">
        <f>(Netherlands!I38-Netherlands!L38)/10^2</f>
        <v>7.6479999999999965E-2</v>
      </c>
      <c r="G89" s="23">
        <f>(Netherlands!F38-Netherlands!I38)/10^2</f>
        <v>7.163000000000011E-2</v>
      </c>
      <c r="H89" s="23">
        <f>(Netherlands!C38-Netherlands!F38)/10^2</f>
        <v>0.19097999999999998</v>
      </c>
      <c r="I89" s="23">
        <f>1-Netherlands!C38/10^2</f>
        <v>5.7399999999999896E-2</v>
      </c>
      <c r="J89" s="57"/>
      <c r="K89" s="23">
        <f t="shared" ref="K89" si="1">SUM(C89:I89)</f>
        <v>1</v>
      </c>
      <c r="M89" s="13"/>
      <c r="N89" s="13"/>
      <c r="P89" s="13"/>
      <c r="Q89" s="13"/>
    </row>
    <row r="90" spans="2:19">
      <c r="B90" s="57">
        <f>Netherlands!B39</f>
        <v>1972</v>
      </c>
      <c r="C90" s="23">
        <f>Netherlands!R39/10^2</f>
        <v>0.30782999999999999</v>
      </c>
      <c r="D90" s="23">
        <f>(Netherlands!O39-Netherlands!R39)/10^2</f>
        <v>8.8509999999999991E-2</v>
      </c>
      <c r="E90" s="23">
        <f>(Netherlands!L39-Netherlands!O39)/10^2</f>
        <v>0.20734000000000002</v>
      </c>
      <c r="F90" s="23">
        <f>(Netherlands!I39-Netherlands!L39)/10^2</f>
        <v>7.5760000000000008E-2</v>
      </c>
      <c r="G90" s="23">
        <f>(Netherlands!F39-Netherlands!I39)/10^2</f>
        <v>7.3759999999999909E-2</v>
      </c>
      <c r="H90" s="23">
        <f>(Netherlands!C39-Netherlands!F39)/10^2</f>
        <v>0.1890400000000001</v>
      </c>
      <c r="I90" s="23">
        <f>1-Netherlands!C39/10^2</f>
        <v>5.7759999999999923E-2</v>
      </c>
      <c r="J90" s="57"/>
      <c r="K90" s="23">
        <f t="shared" ref="K90:K104" si="2">SUM(C90:I90)</f>
        <v>1</v>
      </c>
      <c r="M90" s="13"/>
      <c r="N90" s="13"/>
      <c r="P90" s="13"/>
      <c r="Q90" s="13"/>
    </row>
    <row r="91" spans="2:19">
      <c r="B91" s="57">
        <f>Netherlands!B40</f>
        <v>1973</v>
      </c>
      <c r="C91" s="23">
        <f>Netherlands!R40/10^2</f>
        <v>0.30782999999999999</v>
      </c>
      <c r="D91" s="23">
        <f>(Netherlands!O40-Netherlands!R40)/10^2</f>
        <v>8.833999999999996E-2</v>
      </c>
      <c r="E91" s="23">
        <f>(Netherlands!L40-Netherlands!O40)/10^2</f>
        <v>0.20768</v>
      </c>
      <c r="F91" s="23">
        <f>(Netherlands!I40-Netherlands!L40)/10^2</f>
        <v>7.5050000000000019E-2</v>
      </c>
      <c r="G91" s="23">
        <f>(Netherlands!F40-Netherlands!I40)/10^2</f>
        <v>7.4479999999999935E-2</v>
      </c>
      <c r="H91" s="23">
        <f>(Netherlands!C40-Netherlands!F40)/10^2</f>
        <v>0.18850999999999998</v>
      </c>
      <c r="I91" s="23">
        <f>1-Netherlands!C40/10^2</f>
        <v>5.8110000000000106E-2</v>
      </c>
      <c r="J91" s="57"/>
      <c r="K91" s="23">
        <f t="shared" si="2"/>
        <v>1</v>
      </c>
      <c r="M91" s="13"/>
      <c r="N91" s="13"/>
      <c r="P91" s="13"/>
      <c r="Q91" s="13"/>
    </row>
    <row r="92" spans="2:19">
      <c r="B92" s="57">
        <f>Netherlands!B41</f>
        <v>1974</v>
      </c>
      <c r="C92" s="23">
        <f>Netherlands!R41/10^2</f>
        <v>0.30782999999999999</v>
      </c>
      <c r="D92" s="23">
        <f>(Netherlands!O41-Netherlands!R41)/10^2</f>
        <v>8.8159999999999961E-2</v>
      </c>
      <c r="E92" s="23">
        <f>(Netherlands!L41-Netherlands!O41)/10^2</f>
        <v>0.20804000000000003</v>
      </c>
      <c r="F92" s="23">
        <f>(Netherlands!I41-Netherlands!L41)/10^2</f>
        <v>7.4329999999999993E-2</v>
      </c>
      <c r="G92" s="23">
        <f>(Netherlands!F41-Netherlands!I41)/10^2</f>
        <v>7.5190000000000048E-2</v>
      </c>
      <c r="H92" s="23">
        <f>(Netherlands!C41-Netherlands!F41)/10^2</f>
        <v>0.18798000000000001</v>
      </c>
      <c r="I92" s="23">
        <f>1-Netherlands!C41/10^2</f>
        <v>5.8469999999999911E-2</v>
      </c>
      <c r="J92" s="57"/>
      <c r="K92" s="23">
        <f t="shared" si="2"/>
        <v>1</v>
      </c>
      <c r="S92" s="28"/>
    </row>
    <row r="93" spans="2:19">
      <c r="B93" s="57">
        <f>Netherlands!B42</f>
        <v>1975</v>
      </c>
      <c r="C93" s="23">
        <f>Netherlands!R42/10^2</f>
        <v>0.30782999999999999</v>
      </c>
      <c r="D93" s="23">
        <f>(Netherlands!O42-Netherlands!R42)/10^2</f>
        <v>8.7989999999999999E-2</v>
      </c>
      <c r="E93" s="23">
        <f>(Netherlands!L42-Netherlands!O42)/10^2</f>
        <v>0.20838000000000001</v>
      </c>
      <c r="F93" s="23">
        <f>(Netherlands!I42-Netherlands!L42)/10^2</f>
        <v>7.3619999999999949E-2</v>
      </c>
      <c r="G93" s="23">
        <f>(Netherlands!F42-Netherlands!I42)/10^2</f>
        <v>7.5910000000000089E-2</v>
      </c>
      <c r="H93" s="23">
        <f>(Netherlands!C42-Netherlands!F42)/10^2</f>
        <v>0.18744999999999989</v>
      </c>
      <c r="I93" s="23">
        <f>1-Netherlands!C42/10^2</f>
        <v>5.8820000000000094E-2</v>
      </c>
      <c r="J93" s="57"/>
      <c r="K93" s="23">
        <f t="shared" si="2"/>
        <v>1</v>
      </c>
    </row>
    <row r="94" spans="2:19">
      <c r="B94" s="57">
        <f>Netherlands!B43</f>
        <v>1976</v>
      </c>
      <c r="C94" s="23">
        <f>Netherlands!R43/10^2</f>
        <v>0.30782999999999999</v>
      </c>
      <c r="D94" s="23">
        <f>(Netherlands!O43-Netherlands!R43)/10^2</f>
        <v>8.7809999999999985E-2</v>
      </c>
      <c r="E94" s="23">
        <f>(Netherlands!L43-Netherlands!O43)/10^2</f>
        <v>0.20872999999999997</v>
      </c>
      <c r="F94" s="23">
        <f>(Netherlands!I43-Netherlands!L43)/10^2</f>
        <v>7.2909999999999975E-2</v>
      </c>
      <c r="G94" s="23">
        <f>(Netherlands!F43-Netherlands!I43)/10^2</f>
        <v>7.6630000000000115E-2</v>
      </c>
      <c r="H94" s="23">
        <f>(Netherlands!C43-Netherlands!F43)/10^2</f>
        <v>0.18690999999999988</v>
      </c>
      <c r="I94" s="23">
        <f>1-Netherlands!C43/10^2</f>
        <v>5.918000000000001E-2</v>
      </c>
      <c r="J94" s="57"/>
      <c r="K94" s="23">
        <f t="shared" si="2"/>
        <v>0.99999999999999989</v>
      </c>
    </row>
    <row r="95" spans="2:19">
      <c r="B95" s="57">
        <f>Netherlands!B44</f>
        <v>1977</v>
      </c>
      <c r="C95" s="23">
        <f>Netherlands!R44/10^2</f>
        <v>0.30782999999999999</v>
      </c>
      <c r="D95" s="23">
        <f>(Netherlands!O44-Netherlands!R44)/10^2</f>
        <v>8.7639999999999954E-2</v>
      </c>
      <c r="E95" s="23">
        <f>(Netherlands!L44-Netherlands!O44)/10^2</f>
        <v>0.20907000000000003</v>
      </c>
      <c r="F95" s="23">
        <f>(Netherlands!I44-Netherlands!L44)/10^2</f>
        <v>7.2200000000000056E-2</v>
      </c>
      <c r="G95" s="23">
        <f>(Netherlands!F44-Netherlands!I44)/10^2</f>
        <v>7.7349999999999988E-2</v>
      </c>
      <c r="H95" s="23">
        <f>(Netherlands!C44-Netherlands!F44)/10^2</f>
        <v>0.18637999999999991</v>
      </c>
      <c r="I95" s="23">
        <f>1-Netherlands!C44/10^2</f>
        <v>5.9530000000000083E-2</v>
      </c>
      <c r="J95" s="57"/>
      <c r="K95" s="23">
        <f t="shared" si="2"/>
        <v>1</v>
      </c>
    </row>
    <row r="96" spans="2:19">
      <c r="B96" s="57">
        <f>Netherlands!B45</f>
        <v>1978</v>
      </c>
      <c r="C96" s="23">
        <f>Netherlands!R45/10^2</f>
        <v>0.30782999999999999</v>
      </c>
      <c r="D96" s="23">
        <f>(Netherlands!O45-Netherlands!R45)/10^2</f>
        <v>8.7460000000000024E-2</v>
      </c>
      <c r="E96" s="23">
        <f>(Netherlands!L45-Netherlands!O45)/10^2</f>
        <v>0.20941999999999994</v>
      </c>
      <c r="F96" s="23">
        <f>(Netherlands!I45-Netherlands!L45)/10^2</f>
        <v>7.1490000000000081E-2</v>
      </c>
      <c r="G96" s="23">
        <f>(Netherlands!F45-Netherlands!I45)/10^2</f>
        <v>7.8059999999999977E-2</v>
      </c>
      <c r="H96" s="23">
        <f>(Netherlands!C45-Netherlands!F45)/10^2</f>
        <v>0.18584999999999993</v>
      </c>
      <c r="I96" s="23">
        <f>1-Netherlands!C45/10^2</f>
        <v>5.9889999999999999E-2</v>
      </c>
      <c r="J96" s="57"/>
      <c r="K96" s="23">
        <f t="shared" si="2"/>
        <v>1</v>
      </c>
    </row>
    <row r="97" spans="2:11">
      <c r="B97" s="57">
        <f>Netherlands!B46</f>
        <v>1979</v>
      </c>
      <c r="C97" s="23">
        <f>Netherlands!R46/10^2</f>
        <v>0.30782999999999999</v>
      </c>
      <c r="D97" s="23">
        <f>(Netherlands!O46-Netherlands!R46)/10^2</f>
        <v>8.7289999999999993E-2</v>
      </c>
      <c r="E97" s="23">
        <f>(Netherlands!L46-Netherlands!O46)/10^2</f>
        <v>0.20976999999999996</v>
      </c>
      <c r="F97" s="23">
        <f>(Netherlands!I46-Netherlands!L46)/10^2</f>
        <v>7.0770000000000055E-2</v>
      </c>
      <c r="G97" s="23">
        <f>(Netherlands!F46-Netherlands!I46)/10^2</f>
        <v>7.8780000000000003E-2</v>
      </c>
      <c r="H97" s="23">
        <f>(Netherlands!C46-Netherlands!F46)/10^2</f>
        <v>0.18531999999999996</v>
      </c>
      <c r="I97" s="23">
        <f>1-Netherlands!C46/10^2</f>
        <v>6.023999999999996E-2</v>
      </c>
      <c r="J97" s="57"/>
      <c r="K97" s="23">
        <f t="shared" si="2"/>
        <v>0.99999999999999978</v>
      </c>
    </row>
    <row r="98" spans="2:11">
      <c r="B98" s="57">
        <f>Netherlands!B47</f>
        <v>1980</v>
      </c>
      <c r="C98" s="23">
        <f>Netherlands!R47/10^2</f>
        <v>0.30782999999999999</v>
      </c>
      <c r="D98" s="23">
        <f>(Netherlands!O47-Netherlands!R47)/10^2</f>
        <v>8.7109999999999979E-2</v>
      </c>
      <c r="E98" s="23">
        <f>(Netherlands!L47-Netherlands!O47)/10^2</f>
        <v>0.21012</v>
      </c>
      <c r="F98" s="23">
        <f>(Netherlands!I47-Netherlands!L47)/10^2</f>
        <v>7.0059999999999997E-2</v>
      </c>
      <c r="G98" s="23">
        <f>(Netherlands!F47-Netherlands!I47)/10^2</f>
        <v>7.9500000000000029E-2</v>
      </c>
      <c r="H98" s="23">
        <f>(Netherlands!C47-Netherlands!F47)/10^2</f>
        <v>0.18477999999999994</v>
      </c>
      <c r="I98" s="23">
        <f>1-Netherlands!C47/10^2</f>
        <v>6.0599999999999987E-2</v>
      </c>
      <c r="J98" s="57"/>
      <c r="K98" s="23">
        <f t="shared" si="2"/>
        <v>0.99999999999999989</v>
      </c>
    </row>
    <row r="99" spans="2:11">
      <c r="B99" s="57">
        <f>Netherlands!B48</f>
        <v>1981</v>
      </c>
      <c r="C99" s="23">
        <f>Netherlands!R48/10^2</f>
        <v>0.30782999999999999</v>
      </c>
      <c r="D99" s="23">
        <f>(Netherlands!O48-Netherlands!R48)/10^2</f>
        <v>9.0189999999999979E-2</v>
      </c>
      <c r="E99" s="23">
        <f>(Netherlands!L48-Netherlands!O48)/10^2</f>
        <v>0.19597000000000001</v>
      </c>
      <c r="F99" s="23">
        <f>(Netherlands!I48-Netherlands!L48)/10^2</f>
        <v>2.6189999999999998E-2</v>
      </c>
      <c r="G99" s="23">
        <f>(Netherlands!F48-Netherlands!I48)/10^2</f>
        <v>0.11617000000000005</v>
      </c>
      <c r="H99" s="23">
        <f>(Netherlands!C48-Netherlands!F48)/10^2</f>
        <v>0.16183999999999998</v>
      </c>
      <c r="I99" s="23">
        <f>1-Netherlands!C48/10^2</f>
        <v>0.10180999999999996</v>
      </c>
      <c r="J99" s="57"/>
      <c r="K99" s="23">
        <f t="shared" si="2"/>
        <v>1</v>
      </c>
    </row>
    <row r="100" spans="2:11">
      <c r="B100" s="57">
        <f>Netherlands!B49</f>
        <v>1982</v>
      </c>
      <c r="C100" s="23">
        <f>Netherlands!R49/10^2</f>
        <v>0.41293999999999997</v>
      </c>
      <c r="D100" s="23">
        <f>(Netherlands!O49-Netherlands!R49)/10^2</f>
        <v>2.4520000000000052E-2</v>
      </c>
      <c r="E100" s="23">
        <f>(Netherlands!L49-Netherlands!O49)/10^2</f>
        <v>4.6329999999999955E-2</v>
      </c>
      <c r="F100" s="20">
        <f>(Netherlands!I49-Netherlands!L49)/10^2</f>
        <v>0</v>
      </c>
      <c r="G100" s="23">
        <f>(Netherlands!F49-Netherlands!I49)/10^2</f>
        <v>3.5010000000000048E-2</v>
      </c>
      <c r="H100" s="23">
        <f>(Netherlands!C49-Netherlands!F49)/10^2</f>
        <v>0.20360999999999996</v>
      </c>
      <c r="I100" s="23">
        <f>1-Netherlands!C49/10^2</f>
        <v>0.27759</v>
      </c>
      <c r="J100" s="57"/>
      <c r="K100" s="23">
        <f t="shared" si="2"/>
        <v>1</v>
      </c>
    </row>
    <row r="101" spans="2:11">
      <c r="B101" s="57">
        <f>Netherlands!B50</f>
        <v>1983</v>
      </c>
      <c r="C101" s="23">
        <f>Netherlands!R50/10^2</f>
        <v>0.37743000000000004</v>
      </c>
      <c r="D101" s="23">
        <f>(Netherlands!O50-Netherlands!R50)/10^2</f>
        <v>8.2779999999999992E-2</v>
      </c>
      <c r="E101" s="23">
        <f>(Netherlands!L50-Netherlands!O50)/10^2</f>
        <v>2.1069999999999992E-2</v>
      </c>
      <c r="F101" s="23">
        <f>(Netherlands!I50-Netherlands!L50)/10^2</f>
        <v>8.8400000000000041E-3</v>
      </c>
      <c r="G101" s="23">
        <f>(Netherlands!F50-Netherlands!I50)/10^2</f>
        <v>4.8470000000000013E-2</v>
      </c>
      <c r="H101" s="23">
        <f>(Netherlands!C50-Netherlands!F50)/10^2</f>
        <v>5.9750000000000011E-2</v>
      </c>
      <c r="I101" s="23">
        <f>1-Netherlands!C50/10^2</f>
        <v>0.40166000000000002</v>
      </c>
      <c r="J101" s="57"/>
      <c r="K101" s="23">
        <f t="shared" si="2"/>
        <v>1</v>
      </c>
    </row>
    <row r="102" spans="2:11">
      <c r="B102" s="57">
        <f>Netherlands!B51</f>
        <v>1984</v>
      </c>
      <c r="C102" s="23">
        <f>Netherlands!R51/10^2</f>
        <v>0.34401000000000004</v>
      </c>
      <c r="D102" s="23">
        <f>(Netherlands!O51-Netherlands!R51)/10^2</f>
        <v>9.4769999999999965E-2</v>
      </c>
      <c r="E102" s="23">
        <f>(Netherlands!L51-Netherlands!O51)/10^2</f>
        <v>2.749999999999986E-3</v>
      </c>
      <c r="F102" s="23">
        <f>(Netherlands!I51-Netherlands!L51)/10^2</f>
        <v>1.7809999999999989E-2</v>
      </c>
      <c r="G102" s="23">
        <f>(Netherlands!F51-Netherlands!I51)/10^2</f>
        <v>6.6960000000000047E-2</v>
      </c>
      <c r="H102" s="23">
        <f>(Netherlands!C51-Netherlands!F51)/10^2</f>
        <v>8.4269999999999998E-2</v>
      </c>
      <c r="I102" s="23">
        <f>1-Netherlands!C51/10^2</f>
        <v>0.38942999999999994</v>
      </c>
      <c r="J102" s="57"/>
      <c r="K102" s="23">
        <f t="shared" si="2"/>
        <v>0.99999999999999989</v>
      </c>
    </row>
    <row r="103" spans="2:11">
      <c r="B103" s="57">
        <f>Netherlands!B52</f>
        <v>1985</v>
      </c>
      <c r="C103" s="23">
        <f>Netherlands!R52/10^2</f>
        <v>0.34100999999999998</v>
      </c>
      <c r="D103" s="23">
        <f>(Netherlands!O52-Netherlands!R52)/10^2</f>
        <v>9.8560000000000023E-2</v>
      </c>
      <c r="E103" s="23">
        <f>(Netherlands!L52-Netherlands!O52)/10^2</f>
        <v>2.1409999999999981E-2</v>
      </c>
      <c r="F103" s="23">
        <f>(Netherlands!I52-Netherlands!L52)/10^2</f>
        <v>2.3000000000000041E-2</v>
      </c>
      <c r="G103" s="23">
        <f>(Netherlands!F52-Netherlands!I52)/10^2</f>
        <v>5.1849999999999952E-2</v>
      </c>
      <c r="H103" s="23">
        <f>(Netherlands!C52-Netherlands!F52)/10^2</f>
        <v>8.2850000000000035E-2</v>
      </c>
      <c r="I103" s="23">
        <f>1-Netherlands!C52/10^2</f>
        <v>0.38131999999999999</v>
      </c>
      <c r="J103" s="57"/>
      <c r="K103" s="23">
        <f t="shared" si="2"/>
        <v>1</v>
      </c>
    </row>
    <row r="104" spans="2:11">
      <c r="B104" s="57">
        <f>Netherlands!B53</f>
        <v>1986</v>
      </c>
      <c r="C104" s="23">
        <f>Netherlands!R53/10^2</f>
        <v>0.47784999999999994</v>
      </c>
      <c r="D104" s="23">
        <f>(Netherlands!O53-Netherlands!R53)/10^2</f>
        <v>6.5630000000000022E-2</v>
      </c>
      <c r="E104" s="23">
        <f>(Netherlands!L53-Netherlands!O53)/10^2</f>
        <v>2.5060000000000002E-2</v>
      </c>
      <c r="F104" s="23">
        <f>(Netherlands!I53-Netherlands!L53)/10^2</f>
        <v>2.6769999999999995E-2</v>
      </c>
      <c r="G104" s="23">
        <f>(Netherlands!F53-Netherlands!I53)/10^2</f>
        <v>1.7409999999999995E-2</v>
      </c>
      <c r="H104" s="23">
        <f>(Netherlands!C53-Netherlands!F53)/10^2</f>
        <v>3.9510000000000003E-2</v>
      </c>
      <c r="I104" s="23">
        <f>1-Netherlands!C53/10^2</f>
        <v>0.34777000000000002</v>
      </c>
      <c r="J104" s="57"/>
      <c r="K104" s="23">
        <f t="shared" si="2"/>
        <v>1</v>
      </c>
    </row>
    <row r="105" spans="2:11">
      <c r="B105" s="57">
        <f>Netherlands!B54</f>
        <v>1987</v>
      </c>
      <c r="C105" s="23">
        <f>Netherlands!R54/10^2</f>
        <v>0.50817000000000001</v>
      </c>
      <c r="D105" s="23">
        <f>(Netherlands!O54-Netherlands!R54)/10^2</f>
        <v>5.9110000000000017E-2</v>
      </c>
      <c r="E105" s="23">
        <f>(Netherlands!L54-Netherlands!O54)/10^2</f>
        <v>3.1550000000000009E-2</v>
      </c>
      <c r="F105" s="23">
        <f>(Netherlands!I54-Netherlands!L54)/10^2</f>
        <v>1.1869999999999976E-2</v>
      </c>
      <c r="G105" s="23">
        <f>(Netherlands!F54-Netherlands!I54)/10^2</f>
        <v>9.039999999999963E-3</v>
      </c>
      <c r="H105" s="23">
        <f>(Netherlands!C54-Netherlands!F54)/10^2</f>
        <v>3.0420000000000086E-2</v>
      </c>
      <c r="I105" s="23">
        <f>1-Netherlands!C54/10^2</f>
        <v>0.34983999999999993</v>
      </c>
      <c r="J105" s="57"/>
      <c r="K105" s="23">
        <f t="shared" ref="K105:K115" si="3">SUM(C105:I105)</f>
        <v>0.99999999999999989</v>
      </c>
    </row>
    <row r="106" spans="2:11">
      <c r="B106" s="57">
        <f>Netherlands!B55</f>
        <v>1988</v>
      </c>
      <c r="C106" s="23">
        <f>Netherlands!R55/10^2</f>
        <v>0.53391</v>
      </c>
      <c r="D106" s="23">
        <f>(Netherlands!O55-Netherlands!R55)/10^2</f>
        <v>5.7180000000000036E-2</v>
      </c>
      <c r="E106" s="23">
        <f>(Netherlands!L55-Netherlands!O55)/10^2</f>
        <v>3.0499999999999972E-2</v>
      </c>
      <c r="F106" s="23">
        <f>(Netherlands!I55-Netherlands!L55)/10^2</f>
        <v>2.536999999999999E-2</v>
      </c>
      <c r="G106" s="23">
        <f>(Netherlands!F55-Netherlands!I55)/10^2</f>
        <v>1.5649999999999976E-2</v>
      </c>
      <c r="H106" s="23">
        <f>(Netherlands!C55-Netherlands!F55)/10^2</f>
        <v>3.0190000000000054E-2</v>
      </c>
      <c r="I106" s="23">
        <f>1-Netherlands!C55/10^2</f>
        <v>0.30720000000000003</v>
      </c>
      <c r="J106" s="57"/>
      <c r="K106" s="23">
        <f t="shared" si="3"/>
        <v>1</v>
      </c>
    </row>
    <row r="107" spans="2:11">
      <c r="B107" s="57">
        <f>Netherlands!B56</f>
        <v>1989</v>
      </c>
      <c r="C107" s="23">
        <f>Netherlands!R56/10^2</f>
        <v>0.5504</v>
      </c>
      <c r="D107" s="23">
        <f>(Netherlands!O56-Netherlands!R56)/10^2</f>
        <v>5.753999999999998E-2</v>
      </c>
      <c r="E107" s="23">
        <f>(Netherlands!L56-Netherlands!O56)/10^2</f>
        <v>1.8460000000000035E-2</v>
      </c>
      <c r="F107" s="23">
        <f>(Netherlands!I56-Netherlands!L56)/10^2</f>
        <v>2.4399999999999977E-2</v>
      </c>
      <c r="G107" s="23">
        <f>(Netherlands!F56-Netherlands!I56)/10^2</f>
        <v>2.0499999999999973E-2</v>
      </c>
      <c r="H107" s="23">
        <f>(Netherlands!C56-Netherlands!F56)/10^2</f>
        <v>2.5619999999999976E-2</v>
      </c>
      <c r="I107" s="23">
        <f>1-Netherlands!C56/10^2</f>
        <v>0.30308000000000002</v>
      </c>
      <c r="J107" s="57"/>
      <c r="K107" s="23">
        <f t="shared" si="3"/>
        <v>0.99999999999999989</v>
      </c>
    </row>
    <row r="108" spans="2:11">
      <c r="B108" s="57">
        <f>Netherlands!B57</f>
        <v>1990</v>
      </c>
      <c r="C108" s="23">
        <f>Netherlands!R57/10^2</f>
        <v>0.49823000000000001</v>
      </c>
      <c r="D108" s="23">
        <f>(Netherlands!O57-Netherlands!R57)/10^2</f>
        <v>0.10454000000000001</v>
      </c>
      <c r="E108" s="23">
        <f>(Netherlands!L57-Netherlands!O57)/10^2</f>
        <v>1.097999999999999E-2</v>
      </c>
      <c r="F108" s="23">
        <f>(Netherlands!I57-Netherlands!L57)/10^2</f>
        <v>3.6680000000000067E-2</v>
      </c>
      <c r="G108" s="23">
        <f>(Netherlands!F57-Netherlands!I57)/10^2</f>
        <v>2.1589999999999918E-2</v>
      </c>
      <c r="H108" s="23">
        <f>(Netherlands!C57-Netherlands!F57)/10^2</f>
        <v>2.9480000000000076E-2</v>
      </c>
      <c r="I108" s="23">
        <f>1-Netherlands!C57/10^2</f>
        <v>0.29849999999999999</v>
      </c>
      <c r="J108" s="57"/>
      <c r="K108" s="23">
        <f t="shared" si="3"/>
        <v>1</v>
      </c>
    </row>
    <row r="109" spans="2:11">
      <c r="B109" s="57">
        <f>Netherlands!B58</f>
        <v>1991</v>
      </c>
      <c r="C109" s="23">
        <f>Netherlands!R58/10^2</f>
        <v>0.43392000000000003</v>
      </c>
      <c r="D109" s="23">
        <f>(Netherlands!O58-Netherlands!R58)/10^2</f>
        <v>0.11308999999999997</v>
      </c>
      <c r="E109" s="23">
        <f>(Netherlands!L58-Netherlands!O58)/10^2</f>
        <v>1.2149999999999963E-2</v>
      </c>
      <c r="F109" s="23">
        <f>(Netherlands!I58-Netherlands!L58)/10^2</f>
        <v>7.3139999999999997E-2</v>
      </c>
      <c r="G109" s="23">
        <f>(Netherlands!F58-Netherlands!I58)/10^2</f>
        <v>5.1229999999999977E-2</v>
      </c>
      <c r="H109" s="23">
        <f>(Netherlands!C58-Netherlands!F58)/10^2</f>
        <v>2.7409999999999997E-2</v>
      </c>
      <c r="I109" s="23">
        <f>1-Netherlands!C58/10^2</f>
        <v>0.28906000000000009</v>
      </c>
      <c r="J109" s="57"/>
      <c r="K109" s="23">
        <f t="shared" si="3"/>
        <v>1</v>
      </c>
    </row>
    <row r="110" spans="2:11">
      <c r="B110" s="57">
        <f>Netherlands!B59</f>
        <v>1992</v>
      </c>
      <c r="C110" s="23">
        <f>Netherlands!R59/10^2</f>
        <v>0.40865000000000001</v>
      </c>
      <c r="D110" s="23">
        <f>(Netherlands!O59-Netherlands!R59)/10^2</f>
        <v>0.10979999999999997</v>
      </c>
      <c r="E110" s="23">
        <f>(Netherlands!L59-Netherlands!O59)/10^2</f>
        <v>1.933E-2</v>
      </c>
      <c r="F110" s="23">
        <f>(Netherlands!I59-Netherlands!L59)/10^2</f>
        <v>7.7770000000000006E-2</v>
      </c>
      <c r="G110" s="23">
        <f>(Netherlands!F59-Netherlands!I59)/10^2</f>
        <v>4.898000000000003E-2</v>
      </c>
      <c r="H110" s="23">
        <f>(Netherlands!C59-Netherlands!F59)/10^2</f>
        <v>2.0589999999999976E-2</v>
      </c>
      <c r="I110" s="23">
        <f>1-Netherlands!C59/10^2</f>
        <v>0.31488000000000005</v>
      </c>
      <c r="J110" s="57"/>
      <c r="K110" s="23">
        <f t="shared" si="3"/>
        <v>1</v>
      </c>
    </row>
    <row r="111" spans="2:11">
      <c r="B111" s="57">
        <f>Netherlands!B60</f>
        <v>1993</v>
      </c>
      <c r="C111" s="23">
        <f>Netherlands!R60/10^2</f>
        <v>0.41344000000000003</v>
      </c>
      <c r="D111" s="23">
        <f>(Netherlands!O60-Netherlands!R60)/10^2</f>
        <v>0.12363999999999997</v>
      </c>
      <c r="E111" s="23">
        <f>(Netherlands!L60-Netherlands!O60)/10^2</f>
        <v>8.5600000000000172E-3</v>
      </c>
      <c r="F111" s="23">
        <f>(Netherlands!I60-Netherlands!L60)/10^2</f>
        <v>6.8620000000000014E-2</v>
      </c>
      <c r="G111" s="23">
        <f>(Netherlands!F60-Netherlands!I60)/10^2</f>
        <v>5.1039999999999995E-2</v>
      </c>
      <c r="H111" s="23">
        <f>(Netherlands!C60-Netherlands!F60)/10^2</f>
        <v>1.8670000000000044E-2</v>
      </c>
      <c r="I111" s="23">
        <f>1-Netherlands!C60/10^2</f>
        <v>0.31602999999999992</v>
      </c>
      <c r="J111" s="57"/>
      <c r="K111" s="23">
        <f t="shared" si="3"/>
        <v>1</v>
      </c>
    </row>
    <row r="112" spans="2:11">
      <c r="B112" s="57">
        <f>Netherlands!B61</f>
        <v>1994</v>
      </c>
      <c r="C112" s="23">
        <f>Netherlands!R61/10^2</f>
        <v>0.58655999999999997</v>
      </c>
      <c r="D112" s="23">
        <f>(Netherlands!O61-Netherlands!R61)/10^2</f>
        <v>1.3120000000000047E-2</v>
      </c>
      <c r="E112" s="23">
        <f>(Netherlands!L61-Netherlands!O61)/10^2</f>
        <v>1.043999999999997E-2</v>
      </c>
      <c r="F112" s="23">
        <f>(Netherlands!I61-Netherlands!L61)/10^2</f>
        <v>4.2289999999999994E-2</v>
      </c>
      <c r="G112" s="23">
        <f>(Netherlands!F61-Netherlands!I61)/10^2</f>
        <v>1.3659999999999997E-2</v>
      </c>
      <c r="H112" s="23">
        <f>(Netherlands!C61-Netherlands!F61)/10^2</f>
        <v>5.7909999999999968E-2</v>
      </c>
      <c r="I112" s="23">
        <f>1-Netherlands!C61/10^2</f>
        <v>0.27602000000000004</v>
      </c>
      <c r="J112" s="57"/>
      <c r="K112" s="23">
        <f t="shared" si="3"/>
        <v>1</v>
      </c>
    </row>
    <row r="113" spans="2:11">
      <c r="B113" s="57">
        <f>Netherlands!B62</f>
        <v>1995</v>
      </c>
      <c r="C113" s="23">
        <f>Netherlands!R62/10^2</f>
        <v>0.63793999999999995</v>
      </c>
      <c r="D113" s="23">
        <f>(Netherlands!O62-Netherlands!R62)/10^2</f>
        <v>8.8500000000000079E-2</v>
      </c>
      <c r="E113" s="23">
        <f>(Netherlands!L62-Netherlands!O62)/10^2</f>
        <v>1.5099999999999625E-3</v>
      </c>
      <c r="F113" s="23">
        <f>(Netherlands!I62-Netherlands!L62)/10^2</f>
        <v>1.7839999999999918E-2</v>
      </c>
      <c r="G113" s="23">
        <f>(Netherlands!F62-Netherlands!I62)/10^2</f>
        <v>1.8120000000000119E-2</v>
      </c>
      <c r="H113" s="23">
        <f>(Netherlands!C62-Netherlands!F62)/10^2</f>
        <v>2.4669999999999987E-2</v>
      </c>
      <c r="I113" s="23">
        <f>1-Netherlands!C62/10^2</f>
        <v>0.21141999999999994</v>
      </c>
      <c r="J113" s="57"/>
      <c r="K113" s="23">
        <f t="shared" si="3"/>
        <v>1</v>
      </c>
    </row>
    <row r="114" spans="2:11">
      <c r="B114" s="57">
        <f>Netherlands!B63</f>
        <v>1996</v>
      </c>
      <c r="C114" s="23">
        <f>Netherlands!R63/10^2</f>
        <v>0.55825999999999998</v>
      </c>
      <c r="D114" s="23">
        <f>(Netherlands!O63-Netherlands!R63)/10^2</f>
        <v>0.13565000000000005</v>
      </c>
      <c r="E114" s="23">
        <f>(Netherlands!L63-Netherlands!O63)/10^2</f>
        <v>-1.7300000000000182E-3</v>
      </c>
      <c r="F114" s="23">
        <f>(Netherlands!I63-Netherlands!L63)/10^2</f>
        <v>2.4339999999999976E-2</v>
      </c>
      <c r="G114" s="23">
        <f>(Netherlands!F63-Netherlands!I63)/10^2</f>
        <v>2.6089999999999947E-2</v>
      </c>
      <c r="H114" s="23">
        <f>(Netherlands!C63-Netherlands!F63)/10^2</f>
        <v>3.1540000000000103E-2</v>
      </c>
      <c r="I114" s="23">
        <f>1-Netherlands!C63/10^2</f>
        <v>0.22584999999999988</v>
      </c>
      <c r="J114" s="57"/>
      <c r="K114" s="23">
        <f t="shared" si="3"/>
        <v>1</v>
      </c>
    </row>
    <row r="115" spans="2:11">
      <c r="B115" s="57">
        <f>Netherlands!B64</f>
        <v>1997</v>
      </c>
      <c r="C115" s="23">
        <f>Netherlands!R64/10^2</f>
        <v>0.55838999999999994</v>
      </c>
      <c r="D115" s="23">
        <f>(Netherlands!O64-Netherlands!R64)/10^2</f>
        <v>0.13552000000000006</v>
      </c>
      <c r="E115" s="23">
        <f>(Netherlands!L64-Netherlands!O64)/10^2</f>
        <v>-1.4800000000001034E-3</v>
      </c>
      <c r="F115" s="23">
        <f>(Netherlands!I64-Netherlands!L64)/10^2</f>
        <v>2.4090000000000059E-2</v>
      </c>
      <c r="G115" s="23">
        <f>(Netherlands!F64-Netherlands!I64)/10^2</f>
        <v>2.5960000000000035E-2</v>
      </c>
      <c r="H115" s="23">
        <f>(Netherlands!C64-Netherlands!F64)/10^2</f>
        <v>2.9689999999999942E-2</v>
      </c>
      <c r="I115" s="23">
        <f>1-Netherlands!C64/10^2</f>
        <v>0.22782999999999998</v>
      </c>
      <c r="J115" s="57"/>
      <c r="K115" s="23">
        <f t="shared" si="3"/>
        <v>0.99999999999999989</v>
      </c>
    </row>
    <row r="116" spans="2:11">
      <c r="B116" s="57"/>
      <c r="C116" s="23"/>
      <c r="D116" s="23"/>
      <c r="E116" s="23"/>
      <c r="F116" s="23"/>
      <c r="G116" s="23"/>
      <c r="H116" s="23"/>
      <c r="I116" s="23"/>
      <c r="J116" s="57"/>
      <c r="K116" s="23"/>
    </row>
    <row r="117" spans="2:11">
      <c r="B117" s="57"/>
      <c r="C117" s="23"/>
      <c r="D117" s="23"/>
      <c r="E117" s="23"/>
      <c r="F117" s="23"/>
      <c r="G117" s="23"/>
      <c r="H117" s="23"/>
      <c r="I117" s="23"/>
      <c r="J117" s="57"/>
      <c r="K117" s="23"/>
    </row>
    <row r="118" spans="2:11">
      <c r="B118" s="57"/>
      <c r="C118" s="23"/>
      <c r="D118" s="23"/>
      <c r="E118" s="23"/>
      <c r="F118" s="23"/>
      <c r="G118" s="23"/>
      <c r="H118" s="23"/>
      <c r="I118" s="23"/>
      <c r="J118" s="57"/>
      <c r="K118" s="23"/>
    </row>
    <row r="119" spans="2:11">
      <c r="B119" s="57"/>
      <c r="C119" s="23"/>
      <c r="D119" s="23"/>
      <c r="E119" s="23"/>
      <c r="F119" s="23"/>
      <c r="G119" s="23"/>
      <c r="H119" s="23"/>
      <c r="I119" s="23"/>
      <c r="J119" s="57"/>
      <c r="K119" s="23"/>
    </row>
    <row r="120" spans="2:11">
      <c r="B120" s="57"/>
      <c r="C120" s="23"/>
      <c r="D120" s="23"/>
      <c r="E120" s="23"/>
      <c r="F120" s="23"/>
      <c r="G120" s="23"/>
      <c r="H120" s="23"/>
      <c r="I120" s="23"/>
      <c r="J120" s="57"/>
      <c r="K120" s="23"/>
    </row>
    <row r="121" spans="2:11">
      <c r="B121" s="57"/>
      <c r="C121" s="23"/>
      <c r="D121" s="23"/>
      <c r="E121" s="23"/>
      <c r="F121" s="23"/>
      <c r="G121" s="23"/>
      <c r="H121" s="23"/>
      <c r="I121" s="23"/>
      <c r="J121" s="57"/>
      <c r="K121" s="23"/>
    </row>
    <row r="122" spans="2:11">
      <c r="B122" s="57"/>
      <c r="C122" s="23"/>
      <c r="D122" s="23"/>
      <c r="E122" s="23"/>
      <c r="F122" s="23"/>
      <c r="G122" s="23"/>
      <c r="H122" s="23"/>
      <c r="I122" s="23"/>
      <c r="J122" s="57"/>
      <c r="K122" s="23"/>
    </row>
    <row r="123" spans="2:11">
      <c r="B123" s="57"/>
      <c r="C123" s="23"/>
      <c r="D123" s="23"/>
      <c r="E123" s="23"/>
      <c r="F123" s="23"/>
      <c r="G123" s="23"/>
      <c r="H123" s="23"/>
      <c r="I123" s="23"/>
      <c r="J123" s="57"/>
      <c r="K123" s="23"/>
    </row>
    <row r="124" spans="2:11">
      <c r="B124" s="57"/>
      <c r="C124" s="23"/>
      <c r="D124" s="23"/>
      <c r="E124" s="23"/>
      <c r="F124" s="23"/>
      <c r="G124" s="23"/>
      <c r="H124" s="23"/>
      <c r="I124" s="23"/>
      <c r="J124" s="57"/>
      <c r="K124" s="23"/>
    </row>
    <row r="125" spans="2:11">
      <c r="B125" s="57"/>
      <c r="C125" s="23"/>
      <c r="D125" s="23"/>
      <c r="E125" s="23"/>
      <c r="F125" s="23"/>
      <c r="G125" s="23"/>
      <c r="H125" s="23"/>
      <c r="I125" s="23"/>
      <c r="J125" s="57"/>
      <c r="K125" s="23"/>
    </row>
    <row r="126" spans="2:11">
      <c r="B126" s="57"/>
      <c r="C126" s="23"/>
      <c r="D126" s="23"/>
      <c r="E126" s="23"/>
      <c r="F126" s="23"/>
      <c r="G126" s="23"/>
      <c r="H126" s="23"/>
      <c r="I126" s="23"/>
      <c r="J126" s="57"/>
      <c r="K126" s="23"/>
    </row>
    <row r="127" spans="2:11">
      <c r="B127" s="57"/>
      <c r="C127" s="23"/>
      <c r="D127" s="23"/>
      <c r="E127" s="23"/>
      <c r="F127" s="23"/>
      <c r="G127" s="23"/>
      <c r="H127" s="23"/>
      <c r="I127" s="23"/>
      <c r="J127" s="57"/>
      <c r="K127" s="23"/>
    </row>
    <row r="128" spans="2:11">
      <c r="B128" s="57"/>
      <c r="C128" s="23"/>
      <c r="D128" s="23"/>
      <c r="E128" s="23"/>
      <c r="F128" s="23"/>
      <c r="G128" s="23"/>
      <c r="H128" s="23"/>
      <c r="I128" s="23"/>
      <c r="J128" s="57"/>
      <c r="K128" s="23"/>
    </row>
    <row r="129" spans="2:11">
      <c r="B129" s="57"/>
      <c r="C129" s="23"/>
      <c r="D129" s="23"/>
      <c r="E129" s="23"/>
      <c r="F129" s="23"/>
      <c r="G129" s="23"/>
      <c r="H129" s="23"/>
      <c r="I129" s="23"/>
      <c r="J129" s="57"/>
      <c r="K129" s="23"/>
    </row>
    <row r="130" spans="2:11">
      <c r="B130" s="57"/>
      <c r="C130" s="23"/>
      <c r="D130" s="23"/>
      <c r="E130" s="23"/>
      <c r="F130" s="23"/>
      <c r="G130" s="23"/>
      <c r="H130" s="23"/>
      <c r="I130" s="23"/>
      <c r="J130" s="57"/>
      <c r="K130" s="23"/>
    </row>
    <row r="131" spans="2:11">
      <c r="B131" s="57"/>
      <c r="C131" s="23"/>
      <c r="D131" s="23"/>
      <c r="E131" s="23"/>
      <c r="F131" s="23"/>
      <c r="G131" s="23"/>
      <c r="H131" s="23"/>
      <c r="I131" s="23"/>
      <c r="J131" s="57"/>
      <c r="K131" s="23"/>
    </row>
    <row r="132" spans="2:11">
      <c r="B132" s="57"/>
      <c r="C132" s="23"/>
      <c r="D132" s="23"/>
      <c r="E132" s="23"/>
      <c r="F132" s="23"/>
      <c r="G132" s="23"/>
      <c r="H132" s="23"/>
      <c r="I132" s="23"/>
      <c r="J132" s="57"/>
      <c r="K132" s="23"/>
    </row>
    <row r="133" spans="2:11">
      <c r="B133" s="57"/>
      <c r="C133" s="23"/>
      <c r="D133" s="23"/>
      <c r="E133" s="23"/>
      <c r="F133" s="23"/>
      <c r="G133" s="23"/>
      <c r="H133" s="23"/>
      <c r="I133" s="23"/>
      <c r="J133" s="57"/>
      <c r="K133" s="23"/>
    </row>
    <row r="134" spans="2:11">
      <c r="B134" s="57"/>
      <c r="C134" s="23"/>
      <c r="D134" s="23"/>
      <c r="E134" s="23"/>
      <c r="F134" s="23"/>
      <c r="G134" s="23"/>
      <c r="H134" s="23"/>
      <c r="I134" s="23"/>
      <c r="J134" s="57"/>
      <c r="K134" s="23"/>
    </row>
    <row r="135" spans="2:11">
      <c r="B135" s="57"/>
      <c r="C135" s="23"/>
      <c r="D135" s="23"/>
      <c r="E135" s="23"/>
      <c r="F135" s="23"/>
      <c r="G135" s="23"/>
      <c r="H135" s="23"/>
      <c r="I135" s="23"/>
      <c r="J135" s="57"/>
      <c r="K135" s="23"/>
    </row>
    <row r="136" spans="2:11">
      <c r="B136" s="57"/>
      <c r="C136" s="23"/>
      <c r="D136" s="23"/>
      <c r="E136" s="23"/>
      <c r="F136" s="23"/>
      <c r="G136" s="23"/>
      <c r="H136" s="23"/>
      <c r="I136" s="23"/>
      <c r="J136" s="57"/>
      <c r="K136" s="23"/>
    </row>
    <row r="137" spans="2:11">
      <c r="B137" s="57"/>
      <c r="C137" s="23"/>
      <c r="D137" s="23"/>
      <c r="E137" s="23"/>
      <c r="F137" s="23"/>
      <c r="G137" s="23"/>
      <c r="H137" s="23"/>
      <c r="I137" s="23"/>
      <c r="J137" s="57"/>
      <c r="K137" s="23"/>
    </row>
    <row r="138" spans="2:11">
      <c r="B138" s="57"/>
      <c r="C138" s="23"/>
      <c r="D138" s="23"/>
      <c r="E138" s="23"/>
      <c r="F138" s="23"/>
      <c r="G138" s="23"/>
      <c r="H138" s="23"/>
      <c r="I138" s="23"/>
      <c r="J138" s="57"/>
      <c r="K138" s="23"/>
    </row>
    <row r="139" spans="2:11">
      <c r="B139" s="57"/>
      <c r="C139" s="23"/>
      <c r="D139" s="23"/>
      <c r="E139" s="23"/>
      <c r="F139" s="23"/>
      <c r="G139" s="23"/>
      <c r="H139" s="23"/>
      <c r="I139" s="23"/>
      <c r="J139" s="57"/>
      <c r="K139" s="23"/>
    </row>
    <row r="140" spans="2:11">
      <c r="B140" s="57"/>
      <c r="C140" s="23"/>
      <c r="D140" s="23"/>
      <c r="E140" s="23"/>
      <c r="F140" s="23"/>
      <c r="G140" s="23"/>
      <c r="H140" s="23"/>
      <c r="I140" s="23"/>
      <c r="J140" s="57"/>
      <c r="K140" s="23"/>
    </row>
    <row r="141" spans="2:11">
      <c r="B141" s="57"/>
      <c r="C141" s="23"/>
      <c r="D141" s="23"/>
      <c r="E141" s="23"/>
      <c r="F141" s="23"/>
      <c r="G141" s="23"/>
      <c r="H141" s="23"/>
      <c r="I141" s="23"/>
      <c r="J141" s="57"/>
      <c r="K141" s="23"/>
    </row>
    <row r="142" spans="2:11">
      <c r="B142" s="57"/>
      <c r="C142" s="23"/>
      <c r="D142" s="23"/>
      <c r="E142" s="23"/>
      <c r="F142" s="23"/>
      <c r="G142" s="23"/>
      <c r="H142" s="23"/>
      <c r="I142" s="23"/>
      <c r="J142" s="57"/>
      <c r="K142" s="23"/>
    </row>
    <row r="143" spans="2:11">
      <c r="B143" s="57"/>
      <c r="C143" s="23"/>
      <c r="D143" s="23"/>
      <c r="E143" s="23"/>
      <c r="F143" s="23"/>
      <c r="G143" s="23"/>
      <c r="H143" s="23"/>
      <c r="I143" s="23"/>
      <c r="J143" s="57"/>
      <c r="K143" s="23"/>
    </row>
    <row r="144" spans="2:11">
      <c r="B144" s="57"/>
      <c r="C144" s="23"/>
      <c r="D144" s="23"/>
      <c r="E144" s="23"/>
      <c r="F144" s="23"/>
      <c r="G144" s="23"/>
      <c r="H144" s="23"/>
      <c r="I144" s="23"/>
      <c r="J144" s="57"/>
      <c r="K144" s="23"/>
    </row>
    <row r="145" spans="2:11">
      <c r="B145" s="57"/>
      <c r="C145" s="23"/>
      <c r="D145" s="23"/>
      <c r="E145" s="23"/>
      <c r="F145" s="23"/>
      <c r="G145" s="23"/>
      <c r="H145" s="23"/>
      <c r="I145" s="23"/>
      <c r="J145" s="57"/>
      <c r="K145" s="23"/>
    </row>
    <row r="162" spans="2:18">
      <c r="B162" s="13"/>
      <c r="C162" s="5" t="s">
        <v>2</v>
      </c>
      <c r="D162" s="28"/>
      <c r="F162" s="6" t="s">
        <v>3</v>
      </c>
      <c r="G162" s="28"/>
      <c r="I162" s="7" t="s">
        <v>4</v>
      </c>
      <c r="J162" s="27"/>
      <c r="L162" s="8" t="s">
        <v>5</v>
      </c>
      <c r="M162" s="28"/>
      <c r="O162" s="9" t="s">
        <v>6</v>
      </c>
      <c r="P162" s="27"/>
      <c r="R162" s="10" t="s">
        <v>7</v>
      </c>
    </row>
    <row r="163" spans="2:18">
      <c r="B163" s="13"/>
      <c r="E163" s="13"/>
      <c r="G163" s="13"/>
      <c r="H163" s="13"/>
      <c r="J163" s="13"/>
      <c r="K163" s="13"/>
      <c r="M163" s="13"/>
      <c r="N163" s="13"/>
      <c r="P163" s="13"/>
      <c r="Q163" s="28"/>
      <c r="R163" s="13" t="s">
        <v>103</v>
      </c>
    </row>
    <row r="164" spans="2:18">
      <c r="B164" s="13" t="s">
        <v>104</v>
      </c>
      <c r="C164" s="28">
        <v>7.0019999999999998</v>
      </c>
      <c r="E164" s="13" t="s">
        <v>104</v>
      </c>
      <c r="F164" s="28">
        <v>-7.0000000000000007E-2</v>
      </c>
      <c r="G164" s="13"/>
      <c r="H164" s="13" t="s">
        <v>104</v>
      </c>
      <c r="I164" s="28">
        <v>10.083</v>
      </c>
      <c r="J164" s="13"/>
      <c r="K164" s="13" t="s">
        <v>104</v>
      </c>
      <c r="L164" s="28">
        <v>4.2370000000000001</v>
      </c>
      <c r="M164" s="13"/>
      <c r="N164" s="28">
        <v>1937</v>
      </c>
      <c r="O164" s="28">
        <v>0.28299999999999997</v>
      </c>
      <c r="P164" s="13"/>
      <c r="Q164" s="28">
        <v>1937</v>
      </c>
      <c r="R164" s="13" t="s">
        <v>40</v>
      </c>
    </row>
    <row r="165" spans="2:18">
      <c r="B165" s="13" t="s">
        <v>105</v>
      </c>
      <c r="C165" s="28">
        <v>85.739000000000004</v>
      </c>
      <c r="E165" s="13" t="s">
        <v>105</v>
      </c>
      <c r="F165" s="28">
        <v>58.055</v>
      </c>
      <c r="G165" s="13"/>
      <c r="H165" s="13" t="s">
        <v>105</v>
      </c>
      <c r="I165" s="28">
        <v>51.889000000000003</v>
      </c>
      <c r="J165" s="13"/>
      <c r="K165" s="13" t="s">
        <v>105</v>
      </c>
      <c r="L165" s="28">
        <v>44.87</v>
      </c>
      <c r="M165" s="13"/>
      <c r="N165" s="28">
        <v>1938</v>
      </c>
      <c r="O165" s="28">
        <v>22.771000000000001</v>
      </c>
      <c r="P165" s="13"/>
      <c r="Q165" s="28">
        <v>1938</v>
      </c>
      <c r="R165" s="13" t="s">
        <v>41</v>
      </c>
    </row>
    <row r="166" spans="2:18">
      <c r="B166" s="13" t="s">
        <v>106</v>
      </c>
      <c r="C166" s="28">
        <v>85.739000000000004</v>
      </c>
      <c r="E166" s="13" t="s">
        <v>106</v>
      </c>
      <c r="F166" s="28">
        <v>65.745999999999995</v>
      </c>
      <c r="G166" s="13"/>
      <c r="H166" s="13" t="s">
        <v>106</v>
      </c>
      <c r="I166" s="28">
        <v>57.036999999999999</v>
      </c>
      <c r="J166" s="13"/>
      <c r="K166" s="13" t="s">
        <v>106</v>
      </c>
      <c r="L166" s="28">
        <v>44.87</v>
      </c>
      <c r="M166" s="13"/>
      <c r="N166" s="28">
        <v>1939</v>
      </c>
      <c r="O166" s="28">
        <v>25.725999999999999</v>
      </c>
      <c r="P166" s="13"/>
      <c r="Q166" s="28">
        <v>1939</v>
      </c>
      <c r="R166" s="13" t="s">
        <v>42</v>
      </c>
    </row>
    <row r="167" spans="2:18">
      <c r="B167" s="13" t="s">
        <v>107</v>
      </c>
      <c r="C167" s="28">
        <v>85.739000000000004</v>
      </c>
      <c r="E167" s="13" t="s">
        <v>107</v>
      </c>
      <c r="F167" s="28">
        <v>65.753</v>
      </c>
      <c r="G167" s="13"/>
      <c r="H167" s="13" t="s">
        <v>107</v>
      </c>
      <c r="I167" s="28">
        <v>57.03</v>
      </c>
      <c r="J167" s="13"/>
      <c r="K167" s="13" t="s">
        <v>107</v>
      </c>
      <c r="L167" s="28">
        <v>44.87</v>
      </c>
      <c r="M167" s="13"/>
      <c r="N167" s="28">
        <v>1940</v>
      </c>
      <c r="O167" s="28">
        <v>25.712</v>
      </c>
      <c r="P167" s="13"/>
      <c r="Q167" s="28">
        <v>1940</v>
      </c>
      <c r="R167" s="13" t="s">
        <v>43</v>
      </c>
    </row>
    <row r="168" spans="2:18">
      <c r="B168" s="13" t="s">
        <v>108</v>
      </c>
      <c r="C168" s="28">
        <v>85.739000000000004</v>
      </c>
      <c r="E168" s="13" t="s">
        <v>108</v>
      </c>
      <c r="F168" s="28">
        <v>65.760000000000005</v>
      </c>
      <c r="G168" s="13"/>
      <c r="H168" s="13" t="s">
        <v>108</v>
      </c>
      <c r="I168" s="28">
        <v>57.021999999999998</v>
      </c>
      <c r="J168" s="13"/>
      <c r="K168" s="13" t="s">
        <v>108</v>
      </c>
      <c r="L168" s="28">
        <v>44.87</v>
      </c>
      <c r="M168" s="13"/>
      <c r="N168" s="28">
        <v>1941</v>
      </c>
      <c r="O168" s="28">
        <v>25.696999999999999</v>
      </c>
      <c r="P168" s="13"/>
      <c r="Q168" s="28">
        <v>1941</v>
      </c>
      <c r="R168" s="13" t="s">
        <v>44</v>
      </c>
    </row>
    <row r="169" spans="2:18">
      <c r="B169" s="13" t="s">
        <v>109</v>
      </c>
      <c r="C169" s="28">
        <v>85.739000000000004</v>
      </c>
      <c r="E169" s="13" t="s">
        <v>109</v>
      </c>
      <c r="F169" s="28">
        <v>65.766999999999996</v>
      </c>
      <c r="G169" s="13"/>
      <c r="H169" s="13" t="s">
        <v>109</v>
      </c>
      <c r="I169" s="28">
        <v>57.015000000000001</v>
      </c>
      <c r="J169" s="13"/>
      <c r="K169" s="13" t="s">
        <v>109</v>
      </c>
      <c r="L169" s="28">
        <v>44.87</v>
      </c>
      <c r="M169" s="13"/>
      <c r="N169" s="28">
        <v>1942</v>
      </c>
      <c r="O169" s="28">
        <v>25.681999999999999</v>
      </c>
      <c r="P169" s="13"/>
      <c r="Q169" s="28">
        <v>1942</v>
      </c>
      <c r="R169" s="13" t="s">
        <v>45</v>
      </c>
    </row>
    <row r="170" spans="2:18">
      <c r="B170" s="13" t="s">
        <v>110</v>
      </c>
      <c r="C170" s="28">
        <v>85.739000000000004</v>
      </c>
      <c r="E170" s="13" t="s">
        <v>110</v>
      </c>
      <c r="F170" s="28">
        <v>65.775000000000006</v>
      </c>
      <c r="G170" s="13"/>
      <c r="H170" s="13" t="s">
        <v>110</v>
      </c>
      <c r="I170" s="28">
        <v>57.008000000000003</v>
      </c>
      <c r="J170" s="13"/>
      <c r="K170" s="13" t="s">
        <v>110</v>
      </c>
      <c r="L170" s="28">
        <v>44.87</v>
      </c>
      <c r="M170" s="13"/>
      <c r="N170" s="28">
        <v>1943</v>
      </c>
      <c r="O170" s="28">
        <v>25.667999999999999</v>
      </c>
      <c r="P170" s="13"/>
      <c r="Q170" s="28">
        <v>1943</v>
      </c>
      <c r="R170" s="13" t="s">
        <v>46</v>
      </c>
    </row>
    <row r="171" spans="2:18">
      <c r="B171" s="13" t="s">
        <v>111</v>
      </c>
      <c r="C171" s="28">
        <v>85.739000000000004</v>
      </c>
      <c r="E171" s="13" t="s">
        <v>111</v>
      </c>
      <c r="F171" s="28">
        <v>65.781999999999996</v>
      </c>
      <c r="G171" s="13"/>
      <c r="H171" s="13" t="s">
        <v>111</v>
      </c>
      <c r="I171" s="28">
        <v>57.000999999999998</v>
      </c>
      <c r="J171" s="13"/>
      <c r="K171" s="13" t="s">
        <v>111</v>
      </c>
      <c r="L171" s="28">
        <v>44.87</v>
      </c>
      <c r="M171" s="13"/>
      <c r="N171" s="28">
        <v>1944</v>
      </c>
      <c r="O171" s="28">
        <v>25.652999999999999</v>
      </c>
      <c r="P171" s="13"/>
      <c r="Q171" s="28">
        <v>1944</v>
      </c>
      <c r="R171" s="13" t="s">
        <v>47</v>
      </c>
    </row>
    <row r="172" spans="2:18">
      <c r="B172" s="13" t="s">
        <v>112</v>
      </c>
      <c r="C172" s="28">
        <v>85.739000000000004</v>
      </c>
      <c r="E172" s="13" t="s">
        <v>112</v>
      </c>
      <c r="F172" s="28">
        <v>65.789000000000001</v>
      </c>
      <c r="G172" s="13"/>
      <c r="H172" s="13" t="s">
        <v>112</v>
      </c>
      <c r="I172" s="28">
        <v>56.993000000000002</v>
      </c>
      <c r="J172" s="13"/>
      <c r="K172" s="13" t="s">
        <v>112</v>
      </c>
      <c r="L172" s="28">
        <v>44.87</v>
      </c>
      <c r="M172" s="13"/>
      <c r="N172" s="28">
        <v>1945</v>
      </c>
      <c r="O172" s="28">
        <v>25.638999999999999</v>
      </c>
      <c r="P172" s="13"/>
      <c r="Q172" s="28">
        <v>1945</v>
      </c>
      <c r="R172" s="13" t="s">
        <v>48</v>
      </c>
    </row>
    <row r="173" spans="2:18">
      <c r="B173" s="13" t="s">
        <v>113</v>
      </c>
      <c r="C173" s="28">
        <v>85.739000000000004</v>
      </c>
      <c r="E173" s="13" t="s">
        <v>113</v>
      </c>
      <c r="F173" s="28">
        <v>65.796999999999997</v>
      </c>
      <c r="G173" s="13"/>
      <c r="H173" s="13" t="s">
        <v>113</v>
      </c>
      <c r="I173" s="28">
        <v>56.985999999999997</v>
      </c>
      <c r="J173" s="13"/>
      <c r="K173" s="13" t="s">
        <v>113</v>
      </c>
      <c r="L173" s="28">
        <v>44.87</v>
      </c>
      <c r="M173" s="13"/>
      <c r="N173" s="28">
        <v>1946</v>
      </c>
      <c r="O173" s="28">
        <v>25.623999999999999</v>
      </c>
      <c r="P173" s="13"/>
      <c r="Q173" s="28">
        <v>1946</v>
      </c>
      <c r="R173" s="13" t="s">
        <v>49</v>
      </c>
    </row>
    <row r="174" spans="2:18">
      <c r="B174" s="13" t="s">
        <v>114</v>
      </c>
      <c r="C174" s="28">
        <v>85.739000000000004</v>
      </c>
      <c r="E174" s="13" t="s">
        <v>114</v>
      </c>
      <c r="F174" s="28">
        <v>65.804000000000002</v>
      </c>
      <c r="G174" s="13"/>
      <c r="H174" s="13" t="s">
        <v>114</v>
      </c>
      <c r="I174" s="28">
        <v>56.978999999999999</v>
      </c>
      <c r="J174" s="13"/>
      <c r="K174" s="13" t="s">
        <v>114</v>
      </c>
      <c r="L174" s="28">
        <v>44.87</v>
      </c>
      <c r="M174" s="13"/>
      <c r="N174" s="28">
        <v>1947</v>
      </c>
      <c r="O174" s="28">
        <v>25.609000000000002</v>
      </c>
      <c r="P174" s="13"/>
      <c r="Q174" s="28">
        <v>1947</v>
      </c>
      <c r="R174" s="13" t="s">
        <v>50</v>
      </c>
    </row>
    <row r="175" spans="2:18">
      <c r="B175" s="13" t="s">
        <v>115</v>
      </c>
      <c r="C175" s="28">
        <v>85.739000000000004</v>
      </c>
      <c r="E175" s="13" t="s">
        <v>115</v>
      </c>
      <c r="F175" s="28">
        <v>65.811000000000007</v>
      </c>
      <c r="G175" s="13"/>
      <c r="H175" s="13" t="s">
        <v>115</v>
      </c>
      <c r="I175" s="28">
        <v>56.970999999999997</v>
      </c>
      <c r="J175" s="13"/>
      <c r="K175" s="13" t="s">
        <v>115</v>
      </c>
      <c r="L175" s="28">
        <v>44.87</v>
      </c>
      <c r="M175" s="13"/>
      <c r="N175" s="28">
        <v>1948</v>
      </c>
      <c r="O175" s="28">
        <v>25.594999999999999</v>
      </c>
      <c r="P175" s="13"/>
      <c r="Q175" s="28">
        <v>1948</v>
      </c>
      <c r="R175" s="13" t="s">
        <v>51</v>
      </c>
    </row>
    <row r="176" spans="2:18">
      <c r="B176" s="13" t="s">
        <v>116</v>
      </c>
      <c r="C176" s="28">
        <v>85.739000000000004</v>
      </c>
      <c r="E176" s="13" t="s">
        <v>116</v>
      </c>
      <c r="F176" s="28">
        <v>65.819000000000003</v>
      </c>
      <c r="G176" s="13"/>
      <c r="H176" s="13" t="s">
        <v>116</v>
      </c>
      <c r="I176" s="28">
        <v>56.963999999999999</v>
      </c>
      <c r="J176" s="13"/>
      <c r="K176" s="13" t="s">
        <v>116</v>
      </c>
      <c r="L176" s="28">
        <v>44.87</v>
      </c>
      <c r="M176" s="13"/>
      <c r="N176" s="28">
        <v>1949</v>
      </c>
      <c r="O176" s="28">
        <v>25.58</v>
      </c>
      <c r="P176" s="13"/>
      <c r="Q176" s="28">
        <v>1949</v>
      </c>
      <c r="R176" s="13" t="s">
        <v>52</v>
      </c>
    </row>
    <row r="177" spans="2:18">
      <c r="B177" s="13" t="s">
        <v>117</v>
      </c>
      <c r="C177" s="28">
        <v>85.739000000000004</v>
      </c>
      <c r="E177" s="13" t="s">
        <v>117</v>
      </c>
      <c r="F177" s="28">
        <v>65.825999999999993</v>
      </c>
      <c r="G177" s="13"/>
      <c r="H177" s="13" t="s">
        <v>117</v>
      </c>
      <c r="I177" s="28">
        <v>56.957000000000001</v>
      </c>
      <c r="J177" s="13"/>
      <c r="K177" s="13" t="s">
        <v>117</v>
      </c>
      <c r="L177" s="28">
        <v>44.87</v>
      </c>
      <c r="M177" s="13"/>
      <c r="N177" s="28">
        <v>1950</v>
      </c>
      <c r="O177" s="28">
        <v>25.565999999999999</v>
      </c>
      <c r="P177" s="13"/>
      <c r="Q177" s="28">
        <v>1950</v>
      </c>
      <c r="R177" s="13" t="s">
        <v>53</v>
      </c>
    </row>
    <row r="178" spans="2:18">
      <c r="B178" s="13" t="s">
        <v>118</v>
      </c>
      <c r="C178" s="28">
        <v>85.739000000000004</v>
      </c>
      <c r="E178" s="13" t="s">
        <v>118</v>
      </c>
      <c r="F178" s="28">
        <v>65.832999999999998</v>
      </c>
      <c r="G178" s="13"/>
      <c r="H178" s="13" t="s">
        <v>118</v>
      </c>
      <c r="I178" s="28">
        <v>56.948999999999998</v>
      </c>
      <c r="J178" s="13"/>
      <c r="K178" s="13" t="s">
        <v>118</v>
      </c>
      <c r="L178" s="28">
        <v>44.87</v>
      </c>
      <c r="M178" s="13"/>
      <c r="N178" s="28">
        <v>1951</v>
      </c>
      <c r="O178" s="28">
        <v>25.550999999999998</v>
      </c>
      <c r="P178" s="13"/>
      <c r="Q178" s="28">
        <v>1951</v>
      </c>
      <c r="R178" s="13" t="s">
        <v>54</v>
      </c>
    </row>
    <row r="179" spans="2:18">
      <c r="B179" s="13" t="s">
        <v>119</v>
      </c>
      <c r="C179" s="28">
        <v>85.739000000000004</v>
      </c>
      <c r="E179" s="13" t="s">
        <v>119</v>
      </c>
      <c r="F179" s="28">
        <v>65.84</v>
      </c>
      <c r="G179" s="13"/>
      <c r="H179" s="13" t="s">
        <v>119</v>
      </c>
      <c r="I179" s="28">
        <v>56.942</v>
      </c>
      <c r="J179" s="13"/>
      <c r="K179" s="13" t="s">
        <v>119</v>
      </c>
      <c r="L179" s="28">
        <v>44.87</v>
      </c>
      <c r="M179" s="13"/>
      <c r="N179" s="28">
        <v>1952</v>
      </c>
      <c r="O179" s="28">
        <v>25.536000000000001</v>
      </c>
      <c r="P179" s="13"/>
      <c r="Q179" s="28">
        <v>1952</v>
      </c>
      <c r="R179" s="13" t="s">
        <v>55</v>
      </c>
    </row>
    <row r="180" spans="2:18">
      <c r="B180" s="13" t="s">
        <v>120</v>
      </c>
      <c r="C180" s="28">
        <v>85.739000000000004</v>
      </c>
      <c r="E180" s="13" t="s">
        <v>120</v>
      </c>
      <c r="F180" s="28">
        <v>65.847999999999999</v>
      </c>
      <c r="G180" s="13"/>
      <c r="H180" s="13" t="s">
        <v>120</v>
      </c>
      <c r="I180" s="28">
        <v>56.935000000000002</v>
      </c>
      <c r="J180" s="13"/>
      <c r="K180" s="13" t="s">
        <v>120</v>
      </c>
      <c r="L180" s="28">
        <v>44.87</v>
      </c>
      <c r="M180" s="13"/>
      <c r="N180" s="28">
        <v>1953</v>
      </c>
      <c r="O180" s="28">
        <v>25.521999999999998</v>
      </c>
      <c r="P180" s="13"/>
      <c r="Q180" s="28">
        <v>1953</v>
      </c>
      <c r="R180" s="13" t="s">
        <v>56</v>
      </c>
    </row>
    <row r="181" spans="2:18">
      <c r="B181" s="13" t="s">
        <v>121</v>
      </c>
      <c r="C181" s="28">
        <v>85.739000000000004</v>
      </c>
      <c r="E181" s="13" t="s">
        <v>121</v>
      </c>
      <c r="F181" s="28">
        <v>65.855000000000004</v>
      </c>
      <c r="G181" s="13"/>
      <c r="H181" s="13" t="s">
        <v>121</v>
      </c>
      <c r="I181" s="28">
        <v>56.927999999999997</v>
      </c>
      <c r="J181" s="13"/>
      <c r="K181" s="13" t="s">
        <v>121</v>
      </c>
      <c r="L181" s="28">
        <v>44.87</v>
      </c>
      <c r="M181" s="13"/>
      <c r="N181" s="28">
        <v>1954</v>
      </c>
      <c r="O181" s="28">
        <v>25.507000000000001</v>
      </c>
      <c r="P181" s="13"/>
      <c r="Q181" s="28">
        <v>1954</v>
      </c>
      <c r="R181" s="13" t="s">
        <v>57</v>
      </c>
    </row>
    <row r="182" spans="2:18">
      <c r="B182" s="13" t="s">
        <v>122</v>
      </c>
      <c r="C182" s="28">
        <v>85.739000000000004</v>
      </c>
      <c r="E182" s="13" t="s">
        <v>122</v>
      </c>
      <c r="F182" s="28">
        <v>65.861999999999995</v>
      </c>
      <c r="G182" s="13"/>
      <c r="H182" s="13" t="s">
        <v>122</v>
      </c>
      <c r="I182" s="28">
        <v>56.92</v>
      </c>
      <c r="J182" s="13"/>
      <c r="K182" s="13" t="s">
        <v>122</v>
      </c>
      <c r="L182" s="28">
        <v>44.87</v>
      </c>
      <c r="M182" s="13"/>
      <c r="N182" s="28">
        <v>1955</v>
      </c>
      <c r="O182" s="28">
        <v>25.492999999999999</v>
      </c>
      <c r="P182" s="13"/>
      <c r="Q182" s="28">
        <v>1955</v>
      </c>
      <c r="R182" s="13" t="s">
        <v>58</v>
      </c>
    </row>
    <row r="183" spans="2:18">
      <c r="B183" s="13" t="s">
        <v>123</v>
      </c>
      <c r="C183" s="28">
        <v>85.739000000000004</v>
      </c>
      <c r="E183" s="13" t="s">
        <v>123</v>
      </c>
      <c r="F183" s="28">
        <v>65.87</v>
      </c>
      <c r="G183" s="13"/>
      <c r="H183" s="13" t="s">
        <v>123</v>
      </c>
      <c r="I183" s="28">
        <v>56.912999999999997</v>
      </c>
      <c r="J183" s="13"/>
      <c r="K183" s="13" t="s">
        <v>123</v>
      </c>
      <c r="L183" s="28">
        <v>44.87</v>
      </c>
      <c r="M183" s="13"/>
      <c r="N183" s="28">
        <v>1956</v>
      </c>
      <c r="O183" s="28">
        <v>25.478000000000002</v>
      </c>
      <c r="P183" s="13"/>
      <c r="Q183" s="28">
        <v>1956</v>
      </c>
      <c r="R183" s="13" t="s">
        <v>59</v>
      </c>
    </row>
    <row r="184" spans="2:18">
      <c r="B184" s="13" t="s">
        <v>124</v>
      </c>
      <c r="C184" s="28">
        <v>85.739000000000004</v>
      </c>
      <c r="E184" s="13" t="s">
        <v>124</v>
      </c>
      <c r="F184" s="28">
        <v>65.876999999999995</v>
      </c>
      <c r="G184" s="13"/>
      <c r="H184" s="13" t="s">
        <v>124</v>
      </c>
      <c r="I184" s="28">
        <v>56.905999999999999</v>
      </c>
      <c r="J184" s="13"/>
      <c r="K184" s="13" t="s">
        <v>124</v>
      </c>
      <c r="L184" s="28">
        <v>44.87</v>
      </c>
      <c r="M184" s="13"/>
      <c r="N184" s="28">
        <v>1957</v>
      </c>
      <c r="O184" s="28">
        <v>25.463000000000001</v>
      </c>
      <c r="P184" s="13"/>
      <c r="Q184" s="28">
        <v>1957</v>
      </c>
      <c r="R184" s="13" t="s">
        <v>60</v>
      </c>
    </row>
    <row r="185" spans="2:18">
      <c r="B185" s="13" t="s">
        <v>125</v>
      </c>
      <c r="C185" s="28">
        <v>85.739000000000004</v>
      </c>
      <c r="E185" s="13" t="s">
        <v>125</v>
      </c>
      <c r="F185" s="28">
        <v>65.884</v>
      </c>
      <c r="G185" s="13"/>
      <c r="H185" s="13" t="s">
        <v>125</v>
      </c>
      <c r="I185" s="28">
        <v>56.898000000000003</v>
      </c>
      <c r="J185" s="13"/>
      <c r="K185" s="13" t="s">
        <v>125</v>
      </c>
      <c r="L185" s="28">
        <v>44.87</v>
      </c>
      <c r="M185" s="13"/>
      <c r="N185" s="28">
        <v>1958</v>
      </c>
      <c r="O185" s="28">
        <v>25.449000000000002</v>
      </c>
      <c r="P185" s="13"/>
      <c r="Q185" s="28">
        <v>1958</v>
      </c>
      <c r="R185" s="13" t="s">
        <v>61</v>
      </c>
    </row>
    <row r="186" spans="2:18">
      <c r="B186" s="13" t="s">
        <v>126</v>
      </c>
      <c r="C186" s="28">
        <v>85.739000000000004</v>
      </c>
      <c r="E186" s="13" t="s">
        <v>126</v>
      </c>
      <c r="F186" s="28">
        <v>65.891999999999996</v>
      </c>
      <c r="G186" s="13"/>
      <c r="H186" s="13" t="s">
        <v>126</v>
      </c>
      <c r="I186" s="28">
        <v>56.890999999999998</v>
      </c>
      <c r="J186" s="13"/>
      <c r="K186" s="13" t="s">
        <v>126</v>
      </c>
      <c r="L186" s="28">
        <v>44.87</v>
      </c>
      <c r="M186" s="13"/>
      <c r="N186" s="28">
        <v>1959</v>
      </c>
      <c r="O186" s="28">
        <v>25.434000000000001</v>
      </c>
      <c r="P186" s="13"/>
      <c r="Q186" s="28">
        <v>1959</v>
      </c>
      <c r="R186" s="13" t="s">
        <v>62</v>
      </c>
    </row>
    <row r="187" spans="2:18">
      <c r="B187" s="13" t="s">
        <v>127</v>
      </c>
      <c r="C187" s="28">
        <v>85.739000000000004</v>
      </c>
      <c r="E187" s="13" t="s">
        <v>127</v>
      </c>
      <c r="F187" s="28">
        <v>65.899000000000001</v>
      </c>
      <c r="G187" s="13"/>
      <c r="H187" s="13" t="s">
        <v>127</v>
      </c>
      <c r="I187" s="28">
        <v>56.884</v>
      </c>
      <c r="J187" s="13"/>
      <c r="K187" s="13" t="s">
        <v>127</v>
      </c>
      <c r="L187" s="28">
        <v>44.87</v>
      </c>
      <c r="M187" s="13"/>
      <c r="N187" s="28">
        <v>1960</v>
      </c>
      <c r="O187" s="28">
        <v>25.42</v>
      </c>
      <c r="P187" s="13"/>
      <c r="Q187" s="28">
        <v>1960</v>
      </c>
      <c r="R187" s="13" t="s">
        <v>63</v>
      </c>
    </row>
    <row r="188" spans="2:18">
      <c r="B188" s="13" t="s">
        <v>128</v>
      </c>
      <c r="C188" s="28">
        <v>85.739000000000004</v>
      </c>
      <c r="E188" s="13" t="s">
        <v>128</v>
      </c>
      <c r="F188" s="28">
        <v>65.906000000000006</v>
      </c>
      <c r="G188" s="13"/>
      <c r="H188" s="13" t="s">
        <v>128</v>
      </c>
      <c r="I188" s="28">
        <v>56.875999999999998</v>
      </c>
      <c r="J188" s="13"/>
      <c r="K188" s="13" t="s">
        <v>128</v>
      </c>
      <c r="L188" s="28">
        <v>44.87</v>
      </c>
      <c r="M188" s="13"/>
      <c r="N188" s="28">
        <v>1961</v>
      </c>
      <c r="O188" s="28">
        <v>25.405000000000001</v>
      </c>
      <c r="P188" s="13"/>
      <c r="Q188" s="28">
        <v>1961</v>
      </c>
      <c r="R188" s="13" t="s">
        <v>64</v>
      </c>
    </row>
    <row r="189" spans="2:18">
      <c r="B189" s="13" t="s">
        <v>129</v>
      </c>
      <c r="C189" s="28">
        <v>85.739000000000004</v>
      </c>
      <c r="E189" s="13" t="s">
        <v>129</v>
      </c>
      <c r="F189" s="28">
        <v>66.055000000000007</v>
      </c>
      <c r="G189" s="13"/>
      <c r="H189" s="13" t="s">
        <v>129</v>
      </c>
      <c r="I189" s="28">
        <v>56.921999999999997</v>
      </c>
      <c r="J189" s="13"/>
      <c r="K189" s="13" t="s">
        <v>129</v>
      </c>
      <c r="L189" s="28">
        <v>45.295999999999999</v>
      </c>
      <c r="M189" s="13"/>
      <c r="N189" s="28">
        <v>1962</v>
      </c>
      <c r="O189" s="28">
        <v>25.692</v>
      </c>
      <c r="P189" s="13"/>
      <c r="Q189" s="28">
        <v>1962</v>
      </c>
      <c r="R189" s="13" t="s">
        <v>65</v>
      </c>
    </row>
    <row r="190" spans="2:18">
      <c r="B190" s="13" t="s">
        <v>130</v>
      </c>
      <c r="C190" s="28">
        <v>86.328999999999994</v>
      </c>
      <c r="E190" s="13" t="s">
        <v>130</v>
      </c>
      <c r="F190" s="28">
        <v>68.132999999999996</v>
      </c>
      <c r="G190" s="13"/>
      <c r="H190" s="13" t="s">
        <v>130</v>
      </c>
      <c r="I190" s="28">
        <v>57.692</v>
      </c>
      <c r="J190" s="13"/>
      <c r="K190" s="13" t="s">
        <v>130</v>
      </c>
      <c r="L190" s="28">
        <v>46.314999999999998</v>
      </c>
      <c r="M190" s="13"/>
      <c r="N190" s="28">
        <v>1963</v>
      </c>
      <c r="O190" s="28">
        <v>28.748000000000001</v>
      </c>
      <c r="P190" s="13"/>
      <c r="Q190" s="28">
        <v>1963</v>
      </c>
      <c r="R190" s="13" t="s">
        <v>66</v>
      </c>
    </row>
    <row r="191" spans="2:18">
      <c r="B191" s="13" t="s">
        <v>131</v>
      </c>
      <c r="C191" s="28">
        <v>85.62</v>
      </c>
      <c r="E191" s="13" t="s">
        <v>131</v>
      </c>
      <c r="F191" s="28">
        <v>69.853999999999999</v>
      </c>
      <c r="G191" s="13"/>
      <c r="H191" s="13" t="s">
        <v>131</v>
      </c>
      <c r="I191" s="28">
        <v>58.094000000000001</v>
      </c>
      <c r="J191" s="13"/>
      <c r="K191" s="13" t="s">
        <v>131</v>
      </c>
      <c r="L191" s="28">
        <v>46.536000000000001</v>
      </c>
      <c r="M191" s="13"/>
      <c r="N191" s="28">
        <v>1964</v>
      </c>
      <c r="O191" s="28">
        <v>28.719000000000001</v>
      </c>
      <c r="P191" s="13"/>
      <c r="Q191" s="28">
        <v>1964</v>
      </c>
      <c r="R191" s="13" t="s">
        <v>67</v>
      </c>
    </row>
    <row r="192" spans="2:18">
      <c r="B192" s="13" t="s">
        <v>132</v>
      </c>
      <c r="C192" s="28">
        <v>86.53</v>
      </c>
      <c r="E192" s="13" t="s">
        <v>132</v>
      </c>
      <c r="F192" s="28">
        <v>70.649000000000001</v>
      </c>
      <c r="G192" s="13"/>
      <c r="H192" s="13" t="s">
        <v>132</v>
      </c>
      <c r="I192" s="28">
        <v>57.453000000000003</v>
      </c>
      <c r="J192" s="13"/>
      <c r="K192" s="13" t="s">
        <v>132</v>
      </c>
      <c r="L192" s="28">
        <v>46.454999999999998</v>
      </c>
      <c r="M192" s="13"/>
      <c r="N192" s="28">
        <v>1965</v>
      </c>
      <c r="O192" s="28">
        <v>28.617000000000001</v>
      </c>
      <c r="P192" s="13"/>
      <c r="Q192" s="28">
        <v>1965</v>
      </c>
      <c r="R192" s="13" t="s">
        <v>68</v>
      </c>
    </row>
    <row r="193" spans="2:18">
      <c r="B193" s="13" t="s">
        <v>133</v>
      </c>
      <c r="C193" s="28">
        <v>93.674000000000007</v>
      </c>
      <c r="E193" s="13" t="s">
        <v>133</v>
      </c>
      <c r="F193" s="28">
        <v>75.266000000000005</v>
      </c>
      <c r="G193" s="13"/>
      <c r="H193" s="13" t="s">
        <v>133</v>
      </c>
      <c r="I193" s="28">
        <v>65.739000000000004</v>
      </c>
      <c r="J193" s="13"/>
      <c r="K193" s="13" t="s">
        <v>133</v>
      </c>
      <c r="L193" s="28">
        <v>56.347999999999999</v>
      </c>
      <c r="M193" s="13"/>
      <c r="N193" s="28">
        <v>1966</v>
      </c>
      <c r="O193" s="28">
        <v>35.006</v>
      </c>
      <c r="P193" s="13"/>
      <c r="Q193" s="28">
        <v>1966</v>
      </c>
      <c r="R193" s="13" t="s">
        <v>69</v>
      </c>
    </row>
    <row r="194" spans="2:18">
      <c r="B194" s="13" t="s">
        <v>134</v>
      </c>
      <c r="C194" s="28">
        <v>95.549000000000007</v>
      </c>
      <c r="E194" s="13" t="s">
        <v>134</v>
      </c>
      <c r="F194" s="28">
        <v>76.162999999999997</v>
      </c>
      <c r="G194" s="13"/>
      <c r="H194" s="13" t="s">
        <v>134</v>
      </c>
      <c r="I194" s="28">
        <v>66.932000000000002</v>
      </c>
      <c r="J194" s="13"/>
      <c r="K194" s="13" t="s">
        <v>134</v>
      </c>
      <c r="L194" s="28">
        <v>58.655999999999999</v>
      </c>
      <c r="M194" s="13"/>
      <c r="N194" s="28">
        <v>1967</v>
      </c>
      <c r="O194" s="28">
        <v>36.869999999999997</v>
      </c>
      <c r="P194" s="13"/>
      <c r="Q194" s="28">
        <v>1967</v>
      </c>
      <c r="R194" s="13" t="s">
        <v>70</v>
      </c>
    </row>
    <row r="195" spans="2:18">
      <c r="B195" s="13" t="s">
        <v>135</v>
      </c>
      <c r="C195" s="28">
        <v>94.909000000000006</v>
      </c>
      <c r="E195" s="13" t="s">
        <v>135</v>
      </c>
      <c r="F195" s="28">
        <v>76.501000000000005</v>
      </c>
      <c r="G195" s="13"/>
      <c r="H195" s="13" t="s">
        <v>135</v>
      </c>
      <c r="I195" s="28">
        <v>65.423000000000002</v>
      </c>
      <c r="J195" s="13"/>
      <c r="K195" s="13" t="s">
        <v>135</v>
      </c>
      <c r="L195" s="28">
        <v>57.607999999999997</v>
      </c>
      <c r="M195" s="13"/>
      <c r="N195" s="28">
        <v>1968</v>
      </c>
      <c r="O195" s="28">
        <v>36.814999999999998</v>
      </c>
      <c r="P195" s="13"/>
      <c r="Q195" s="28">
        <v>1968</v>
      </c>
      <c r="R195" s="13" t="s">
        <v>71</v>
      </c>
    </row>
    <row r="196" spans="2:18">
      <c r="B196" s="13" t="s">
        <v>136</v>
      </c>
      <c r="C196" s="28">
        <v>92.379000000000005</v>
      </c>
      <c r="E196" s="13" t="s">
        <v>136</v>
      </c>
      <c r="F196" s="28">
        <v>75.236999999999995</v>
      </c>
      <c r="G196" s="13"/>
      <c r="H196" s="13" t="s">
        <v>136</v>
      </c>
      <c r="I196" s="28">
        <v>64.813000000000002</v>
      </c>
      <c r="J196" s="13"/>
      <c r="K196" s="13" t="s">
        <v>136</v>
      </c>
      <c r="L196" s="28">
        <v>56.365000000000002</v>
      </c>
      <c r="M196" s="13"/>
      <c r="N196" s="28">
        <v>1969</v>
      </c>
      <c r="O196" s="28">
        <v>35.496000000000002</v>
      </c>
      <c r="P196" s="13"/>
      <c r="Q196" s="28">
        <v>1969</v>
      </c>
      <c r="R196" s="13" t="s">
        <v>72</v>
      </c>
    </row>
    <row r="197" spans="2:18">
      <c r="B197" s="13" t="s">
        <v>137</v>
      </c>
      <c r="C197" s="28">
        <v>93.013999999999996</v>
      </c>
      <c r="E197" s="13" t="s">
        <v>137</v>
      </c>
      <c r="F197" s="28">
        <v>74.007999999999996</v>
      </c>
      <c r="G197" s="13"/>
      <c r="H197" s="13" t="s">
        <v>137</v>
      </c>
      <c r="I197" s="28">
        <v>66.427999999999997</v>
      </c>
      <c r="J197" s="13"/>
      <c r="K197" s="13" t="s">
        <v>137</v>
      </c>
      <c r="L197" s="28">
        <v>58.53</v>
      </c>
      <c r="M197" s="13"/>
      <c r="N197" s="28">
        <v>1970</v>
      </c>
      <c r="O197" s="28">
        <v>37.58</v>
      </c>
      <c r="P197" s="13"/>
      <c r="Q197" s="28">
        <v>1970</v>
      </c>
      <c r="R197" s="13" t="s">
        <v>73</v>
      </c>
    </row>
    <row r="198" spans="2:18">
      <c r="B198" s="13" t="s">
        <v>138</v>
      </c>
      <c r="C198" s="28">
        <v>94.26</v>
      </c>
      <c r="E198" s="13" t="s">
        <v>138</v>
      </c>
      <c r="F198" s="28">
        <v>75.162000000000006</v>
      </c>
      <c r="G198" s="13"/>
      <c r="H198" s="13" t="s">
        <v>138</v>
      </c>
      <c r="I198" s="28">
        <v>67.998999999999995</v>
      </c>
      <c r="J198" s="13"/>
      <c r="K198" s="13" t="s">
        <v>138</v>
      </c>
      <c r="L198" s="28">
        <v>60.350999999999999</v>
      </c>
      <c r="M198" s="13"/>
      <c r="N198" s="28">
        <v>1971</v>
      </c>
      <c r="O198" s="28">
        <v>39.652000000000001</v>
      </c>
      <c r="P198" s="13"/>
      <c r="Q198" s="28">
        <v>1971</v>
      </c>
      <c r="R198" s="13" t="s">
        <v>74</v>
      </c>
    </row>
    <row r="199" spans="2:18">
      <c r="B199" s="13" t="s">
        <v>139</v>
      </c>
      <c r="C199" s="28">
        <v>94.224000000000004</v>
      </c>
      <c r="E199" s="13" t="s">
        <v>139</v>
      </c>
      <c r="F199" s="28">
        <v>75.319999999999993</v>
      </c>
      <c r="G199" s="13"/>
      <c r="H199" s="13" t="s">
        <v>139</v>
      </c>
      <c r="I199" s="28">
        <v>67.944000000000003</v>
      </c>
      <c r="J199" s="13"/>
      <c r="K199" s="13" t="s">
        <v>139</v>
      </c>
      <c r="L199" s="28">
        <v>60.368000000000002</v>
      </c>
      <c r="M199" s="13"/>
      <c r="N199" s="28">
        <v>1972</v>
      </c>
      <c r="O199" s="28">
        <v>39.634</v>
      </c>
      <c r="P199" s="13"/>
      <c r="Q199" s="28">
        <v>1972</v>
      </c>
      <c r="R199" s="13" t="s">
        <v>74</v>
      </c>
    </row>
    <row r="200" spans="2:18">
      <c r="B200" s="13" t="s">
        <v>140</v>
      </c>
      <c r="C200" s="28">
        <v>94.188999999999993</v>
      </c>
      <c r="E200" s="13" t="s">
        <v>140</v>
      </c>
      <c r="F200" s="28">
        <v>75.337999999999994</v>
      </c>
      <c r="G200" s="13"/>
      <c r="H200" s="13" t="s">
        <v>140</v>
      </c>
      <c r="I200" s="28">
        <v>67.89</v>
      </c>
      <c r="J200" s="13"/>
      <c r="K200" s="13" t="s">
        <v>140</v>
      </c>
      <c r="L200" s="28">
        <v>60.384999999999998</v>
      </c>
      <c r="M200" s="13"/>
      <c r="N200" s="28">
        <v>1973</v>
      </c>
      <c r="O200" s="28">
        <v>39.616999999999997</v>
      </c>
      <c r="P200" s="13"/>
      <c r="Q200" s="28">
        <v>1973</v>
      </c>
      <c r="R200" s="13" t="s">
        <v>74</v>
      </c>
    </row>
    <row r="201" spans="2:18">
      <c r="B201" s="13" t="s">
        <v>141</v>
      </c>
      <c r="C201" s="28">
        <v>94.153000000000006</v>
      </c>
      <c r="E201" s="13" t="s">
        <v>141</v>
      </c>
      <c r="F201" s="28">
        <v>75.355000000000004</v>
      </c>
      <c r="G201" s="13"/>
      <c r="H201" s="13" t="s">
        <v>141</v>
      </c>
      <c r="I201" s="28">
        <v>67.835999999999999</v>
      </c>
      <c r="J201" s="13"/>
      <c r="K201" s="13" t="s">
        <v>141</v>
      </c>
      <c r="L201" s="28">
        <v>60.402999999999999</v>
      </c>
      <c r="M201" s="13"/>
      <c r="N201" s="28">
        <v>1974</v>
      </c>
      <c r="O201" s="28">
        <v>39.598999999999997</v>
      </c>
      <c r="P201" s="13"/>
      <c r="Q201" s="28">
        <v>1974</v>
      </c>
      <c r="R201" s="13" t="s">
        <v>74</v>
      </c>
    </row>
    <row r="202" spans="2:18">
      <c r="B202" s="13" t="s">
        <v>142</v>
      </c>
      <c r="C202" s="28">
        <v>94.117999999999995</v>
      </c>
      <c r="E202" s="13" t="s">
        <v>142</v>
      </c>
      <c r="F202" s="28">
        <v>75.373000000000005</v>
      </c>
      <c r="G202" s="13"/>
      <c r="H202" s="13" t="s">
        <v>142</v>
      </c>
      <c r="I202" s="28">
        <v>67.781999999999996</v>
      </c>
      <c r="J202" s="13"/>
      <c r="K202" s="13" t="s">
        <v>142</v>
      </c>
      <c r="L202" s="28">
        <v>60.42</v>
      </c>
      <c r="M202" s="13"/>
      <c r="N202" s="28">
        <v>1975</v>
      </c>
      <c r="O202" s="28">
        <v>39.582000000000001</v>
      </c>
      <c r="P202" s="13"/>
      <c r="Q202" s="28">
        <v>1975</v>
      </c>
      <c r="R202" s="13" t="s">
        <v>74</v>
      </c>
    </row>
    <row r="203" spans="2:18">
      <c r="B203" s="13" t="s">
        <v>143</v>
      </c>
      <c r="C203" s="28">
        <v>94.081999999999994</v>
      </c>
      <c r="E203" s="13" t="s">
        <v>143</v>
      </c>
      <c r="F203" s="28">
        <v>75.391000000000005</v>
      </c>
      <c r="G203" s="13"/>
      <c r="H203" s="13" t="s">
        <v>143</v>
      </c>
      <c r="I203" s="28">
        <v>67.727999999999994</v>
      </c>
      <c r="J203" s="13"/>
      <c r="K203" s="13" t="s">
        <v>143</v>
      </c>
      <c r="L203" s="28">
        <v>60.436999999999998</v>
      </c>
      <c r="M203" s="13"/>
      <c r="N203" s="28">
        <v>1976</v>
      </c>
      <c r="O203" s="28">
        <v>39.564</v>
      </c>
      <c r="P203" s="13"/>
      <c r="Q203" s="28">
        <v>1976</v>
      </c>
      <c r="R203" s="13" t="s">
        <v>74</v>
      </c>
    </row>
    <row r="204" spans="2:18">
      <c r="B204" s="13" t="s">
        <v>144</v>
      </c>
      <c r="C204" s="28">
        <v>94.046999999999997</v>
      </c>
      <c r="E204" s="13" t="s">
        <v>144</v>
      </c>
      <c r="F204" s="28">
        <v>75.409000000000006</v>
      </c>
      <c r="G204" s="13"/>
      <c r="H204" s="13" t="s">
        <v>144</v>
      </c>
      <c r="I204" s="28">
        <v>67.674000000000007</v>
      </c>
      <c r="J204" s="13"/>
      <c r="K204" s="13" t="s">
        <v>144</v>
      </c>
      <c r="L204" s="28">
        <v>60.454000000000001</v>
      </c>
      <c r="M204" s="13"/>
      <c r="N204" s="28">
        <v>1977</v>
      </c>
      <c r="O204" s="28">
        <v>39.546999999999997</v>
      </c>
      <c r="P204" s="13"/>
      <c r="Q204" s="28">
        <v>1977</v>
      </c>
      <c r="R204" s="13" t="s">
        <v>74</v>
      </c>
    </row>
    <row r="205" spans="2:18">
      <c r="B205" s="13" t="s">
        <v>145</v>
      </c>
      <c r="C205" s="28">
        <v>94.010999999999996</v>
      </c>
      <c r="E205" s="13" t="s">
        <v>145</v>
      </c>
      <c r="F205" s="28">
        <v>75.426000000000002</v>
      </c>
      <c r="G205" s="13"/>
      <c r="H205" s="13" t="s">
        <v>145</v>
      </c>
      <c r="I205" s="28">
        <v>67.62</v>
      </c>
      <c r="J205" s="13"/>
      <c r="K205" s="13" t="s">
        <v>145</v>
      </c>
      <c r="L205" s="28">
        <v>60.470999999999997</v>
      </c>
      <c r="M205" s="13"/>
      <c r="N205" s="28">
        <v>1978</v>
      </c>
      <c r="O205" s="28">
        <v>39.529000000000003</v>
      </c>
      <c r="P205" s="13"/>
      <c r="Q205" s="28">
        <v>1978</v>
      </c>
      <c r="R205" s="13" t="s">
        <v>74</v>
      </c>
    </row>
    <row r="206" spans="2:18">
      <c r="B206" s="13" t="s">
        <v>146</v>
      </c>
      <c r="C206" s="28">
        <v>93.975999999999999</v>
      </c>
      <c r="E206" s="13" t="s">
        <v>146</v>
      </c>
      <c r="F206" s="28">
        <v>75.444000000000003</v>
      </c>
      <c r="G206" s="13"/>
      <c r="H206" s="13" t="s">
        <v>146</v>
      </c>
      <c r="I206" s="28">
        <v>67.566000000000003</v>
      </c>
      <c r="J206" s="13"/>
      <c r="K206" s="13" t="s">
        <v>146</v>
      </c>
      <c r="L206" s="28">
        <v>60.488999999999997</v>
      </c>
      <c r="M206" s="13"/>
      <c r="N206" s="28">
        <v>1979</v>
      </c>
      <c r="O206" s="28">
        <v>39.512</v>
      </c>
      <c r="P206" s="13"/>
      <c r="Q206" s="28">
        <v>1979</v>
      </c>
      <c r="R206" s="13" t="s">
        <v>74</v>
      </c>
    </row>
    <row r="207" spans="2:18">
      <c r="B207" s="13" t="s">
        <v>147</v>
      </c>
      <c r="C207" s="28">
        <v>93.94</v>
      </c>
      <c r="E207" s="13" t="s">
        <v>147</v>
      </c>
      <c r="F207" s="28">
        <v>75.462000000000003</v>
      </c>
      <c r="G207" s="13"/>
      <c r="H207" s="13" t="s">
        <v>147</v>
      </c>
      <c r="I207" s="28">
        <v>67.512</v>
      </c>
      <c r="J207" s="13"/>
      <c r="K207" s="13" t="s">
        <v>147</v>
      </c>
      <c r="L207" s="28">
        <v>60.506</v>
      </c>
      <c r="M207" s="13"/>
      <c r="N207" s="28">
        <v>1980</v>
      </c>
      <c r="O207" s="28">
        <v>39.494</v>
      </c>
      <c r="P207" s="13"/>
      <c r="Q207" s="28">
        <v>1980</v>
      </c>
      <c r="R207" s="13" t="s">
        <v>74</v>
      </c>
    </row>
    <row r="208" spans="2:18">
      <c r="B208" s="13" t="s">
        <v>148</v>
      </c>
      <c r="C208" s="28">
        <v>89.819000000000003</v>
      </c>
      <c r="E208" s="13" t="s">
        <v>148</v>
      </c>
      <c r="F208" s="28">
        <v>73.635000000000005</v>
      </c>
      <c r="G208" s="13"/>
      <c r="H208" s="13" t="s">
        <v>148</v>
      </c>
      <c r="I208" s="28">
        <v>62.018000000000001</v>
      </c>
      <c r="J208" s="13"/>
      <c r="K208" s="13" t="s">
        <v>148</v>
      </c>
      <c r="L208" s="28">
        <v>59.399000000000001</v>
      </c>
      <c r="M208" s="13"/>
      <c r="N208" s="28">
        <v>1981</v>
      </c>
      <c r="O208" s="28">
        <v>39.802</v>
      </c>
      <c r="P208" s="13"/>
      <c r="Q208" s="28">
        <v>1981</v>
      </c>
      <c r="R208" s="13" t="s">
        <v>74</v>
      </c>
    </row>
    <row r="209" spans="2:18">
      <c r="B209" s="13" t="s">
        <v>149</v>
      </c>
      <c r="C209" s="28">
        <v>72.241</v>
      </c>
      <c r="E209" s="13" t="s">
        <v>149</v>
      </c>
      <c r="F209" s="28">
        <v>51.88</v>
      </c>
      <c r="G209" s="13"/>
      <c r="H209" s="13" t="s">
        <v>149</v>
      </c>
      <c r="I209" s="28">
        <v>48.210999999999999</v>
      </c>
      <c r="J209" s="13"/>
      <c r="K209" s="13" t="s">
        <v>149</v>
      </c>
      <c r="L209" s="28">
        <v>48.378999999999998</v>
      </c>
      <c r="M209" s="13"/>
      <c r="N209" s="28">
        <v>1982</v>
      </c>
      <c r="O209" s="28">
        <v>43.746000000000002</v>
      </c>
      <c r="P209" s="13"/>
      <c r="Q209" s="28">
        <v>1982</v>
      </c>
      <c r="R209" s="13" t="s">
        <v>75</v>
      </c>
    </row>
    <row r="210" spans="2:18">
      <c r="B210" s="13" t="s">
        <v>150</v>
      </c>
      <c r="C210" s="28">
        <v>59.834000000000003</v>
      </c>
      <c r="E210" s="13" t="s">
        <v>150</v>
      </c>
      <c r="F210" s="28">
        <v>53.859000000000002</v>
      </c>
      <c r="G210" s="13"/>
      <c r="H210" s="13" t="s">
        <v>150</v>
      </c>
      <c r="I210" s="28">
        <v>49.012</v>
      </c>
      <c r="J210" s="13"/>
      <c r="K210" s="13" t="s">
        <v>150</v>
      </c>
      <c r="L210" s="28">
        <v>48.128</v>
      </c>
      <c r="M210" s="13"/>
      <c r="N210" s="28">
        <v>1983</v>
      </c>
      <c r="O210" s="28">
        <v>46.021000000000001</v>
      </c>
      <c r="P210" s="13"/>
      <c r="Q210" s="28">
        <v>1983</v>
      </c>
      <c r="R210" s="13" t="s">
        <v>76</v>
      </c>
    </row>
    <row r="211" spans="2:18">
      <c r="B211" s="13" t="s">
        <v>151</v>
      </c>
      <c r="C211" s="28">
        <v>61.057000000000002</v>
      </c>
      <c r="E211" s="13" t="s">
        <v>151</v>
      </c>
      <c r="F211" s="28">
        <v>52.63</v>
      </c>
      <c r="G211" s="13"/>
      <c r="H211" s="13" t="s">
        <v>151</v>
      </c>
      <c r="I211" s="28">
        <v>45.933999999999997</v>
      </c>
      <c r="J211" s="13"/>
      <c r="K211" s="13" t="s">
        <v>151</v>
      </c>
      <c r="L211" s="28">
        <v>44.152999999999999</v>
      </c>
      <c r="M211" s="13"/>
      <c r="N211" s="28">
        <v>1984</v>
      </c>
      <c r="O211" s="28">
        <v>43.878</v>
      </c>
      <c r="P211" s="13"/>
      <c r="Q211" s="28">
        <v>1984</v>
      </c>
      <c r="R211" s="13" t="s">
        <v>77</v>
      </c>
    </row>
    <row r="212" spans="2:18">
      <c r="B212" s="13" t="s">
        <v>152</v>
      </c>
      <c r="C212" s="28">
        <v>61.868000000000002</v>
      </c>
      <c r="E212" s="13" t="s">
        <v>152</v>
      </c>
      <c r="F212" s="28">
        <v>53.582999999999998</v>
      </c>
      <c r="G212" s="13"/>
      <c r="H212" s="13" t="s">
        <v>152</v>
      </c>
      <c r="I212" s="28">
        <v>48.398000000000003</v>
      </c>
      <c r="J212" s="13"/>
      <c r="K212" s="13" t="s">
        <v>152</v>
      </c>
      <c r="L212" s="28">
        <v>46.097999999999999</v>
      </c>
      <c r="M212" s="13"/>
      <c r="N212" s="28">
        <v>1985</v>
      </c>
      <c r="O212" s="28">
        <v>43.957000000000001</v>
      </c>
      <c r="P212" s="13"/>
      <c r="Q212" s="28">
        <v>1985</v>
      </c>
      <c r="R212" s="13" t="s">
        <v>78</v>
      </c>
    </row>
    <row r="213" spans="2:18">
      <c r="B213" s="13" t="s">
        <v>153</v>
      </c>
      <c r="C213" s="28">
        <v>65.222999999999999</v>
      </c>
      <c r="E213" s="13" t="s">
        <v>153</v>
      </c>
      <c r="F213" s="28">
        <v>61.271999999999998</v>
      </c>
      <c r="G213" s="13"/>
      <c r="H213" s="13" t="s">
        <v>153</v>
      </c>
      <c r="I213" s="28">
        <v>59.530999999999999</v>
      </c>
      <c r="J213" s="13"/>
      <c r="K213" s="13" t="s">
        <v>153</v>
      </c>
      <c r="L213" s="28">
        <v>56.853999999999999</v>
      </c>
      <c r="M213" s="13"/>
      <c r="N213" s="28">
        <v>1986</v>
      </c>
      <c r="O213" s="28">
        <v>54.347999999999999</v>
      </c>
      <c r="P213" s="13"/>
      <c r="Q213" s="28">
        <v>1986</v>
      </c>
      <c r="R213" s="13" t="s">
        <v>79</v>
      </c>
    </row>
    <row r="214" spans="2:18">
      <c r="B214" s="13" t="s">
        <v>154</v>
      </c>
      <c r="C214" s="28">
        <v>65.016000000000005</v>
      </c>
      <c r="E214" s="13" t="s">
        <v>154</v>
      </c>
      <c r="F214" s="28">
        <v>61.973999999999997</v>
      </c>
      <c r="G214" s="13"/>
      <c r="H214" s="13" t="s">
        <v>154</v>
      </c>
      <c r="I214" s="28">
        <v>61.07</v>
      </c>
      <c r="J214" s="13"/>
      <c r="K214" s="13" t="s">
        <v>154</v>
      </c>
      <c r="L214" s="28">
        <v>59.883000000000003</v>
      </c>
      <c r="M214" s="13"/>
      <c r="N214" s="28">
        <v>1987</v>
      </c>
      <c r="O214" s="28">
        <v>56.728000000000002</v>
      </c>
      <c r="P214" s="13"/>
      <c r="Q214" s="28">
        <v>1987</v>
      </c>
      <c r="R214" s="13" t="s">
        <v>80</v>
      </c>
    </row>
    <row r="215" spans="2:18">
      <c r="B215" s="13" t="s">
        <v>155</v>
      </c>
      <c r="C215" s="28">
        <v>69.28</v>
      </c>
      <c r="E215" s="13" t="s">
        <v>155</v>
      </c>
      <c r="F215" s="28">
        <v>66.260999999999996</v>
      </c>
      <c r="G215" s="13"/>
      <c r="H215" s="13" t="s">
        <v>155</v>
      </c>
      <c r="I215" s="28">
        <v>64.695999999999998</v>
      </c>
      <c r="J215" s="13"/>
      <c r="K215" s="13" t="s">
        <v>155</v>
      </c>
      <c r="L215" s="28">
        <v>62.158999999999999</v>
      </c>
      <c r="M215" s="13"/>
      <c r="N215" s="28">
        <v>1988</v>
      </c>
      <c r="O215" s="28">
        <v>59.109000000000002</v>
      </c>
      <c r="P215" s="13"/>
      <c r="Q215" s="28">
        <v>1988</v>
      </c>
      <c r="R215" s="13" t="s">
        <v>81</v>
      </c>
    </row>
    <row r="216" spans="2:18">
      <c r="B216" s="13" t="s">
        <v>156</v>
      </c>
      <c r="C216" s="28">
        <v>69.691999999999993</v>
      </c>
      <c r="E216" s="13" t="s">
        <v>156</v>
      </c>
      <c r="F216" s="28">
        <v>67.13</v>
      </c>
      <c r="G216" s="13"/>
      <c r="H216" s="13" t="s">
        <v>156</v>
      </c>
      <c r="I216" s="28">
        <v>65.08</v>
      </c>
      <c r="J216" s="13"/>
      <c r="K216" s="13" t="s">
        <v>156</v>
      </c>
      <c r="L216" s="28">
        <v>62.64</v>
      </c>
      <c r="M216" s="13"/>
      <c r="N216" s="28">
        <v>1989</v>
      </c>
      <c r="O216" s="28">
        <v>60.793999999999997</v>
      </c>
      <c r="P216" s="13"/>
      <c r="Q216" s="28">
        <v>1989</v>
      </c>
      <c r="R216" s="13" t="s">
        <v>82</v>
      </c>
    </row>
    <row r="217" spans="2:18">
      <c r="B217" s="13" t="s">
        <v>157</v>
      </c>
      <c r="C217" s="28">
        <v>70.150000000000006</v>
      </c>
      <c r="E217" s="13" t="s">
        <v>157</v>
      </c>
      <c r="F217" s="28">
        <v>67.201999999999998</v>
      </c>
      <c r="G217" s="13"/>
      <c r="H217" s="13" t="s">
        <v>157</v>
      </c>
      <c r="I217" s="28">
        <v>65.043000000000006</v>
      </c>
      <c r="J217" s="13"/>
      <c r="K217" s="13" t="s">
        <v>157</v>
      </c>
      <c r="L217" s="28">
        <v>61.375</v>
      </c>
      <c r="M217" s="13"/>
      <c r="N217" s="28">
        <v>1990</v>
      </c>
      <c r="O217" s="28">
        <v>60.277000000000001</v>
      </c>
      <c r="P217" s="13"/>
      <c r="Q217" s="28">
        <v>1990</v>
      </c>
      <c r="R217" s="13" t="s">
        <v>83</v>
      </c>
    </row>
    <row r="218" spans="2:18">
      <c r="B218" s="13" t="s">
        <v>158</v>
      </c>
      <c r="C218" s="28">
        <v>71.093999999999994</v>
      </c>
      <c r="E218" s="13" t="s">
        <v>158</v>
      </c>
      <c r="F218" s="28">
        <v>68.352999999999994</v>
      </c>
      <c r="G218" s="13"/>
      <c r="H218" s="13" t="s">
        <v>158</v>
      </c>
      <c r="I218" s="28">
        <v>63.23</v>
      </c>
      <c r="J218" s="13"/>
      <c r="K218" s="13" t="s">
        <v>158</v>
      </c>
      <c r="L218" s="28">
        <v>55.915999999999997</v>
      </c>
      <c r="M218" s="13"/>
      <c r="N218" s="28">
        <v>1991</v>
      </c>
      <c r="O218" s="28">
        <v>54.701000000000001</v>
      </c>
      <c r="P218" s="13"/>
      <c r="Q218" s="28">
        <v>1991</v>
      </c>
      <c r="R218" s="13" t="s">
        <v>84</v>
      </c>
    </row>
    <row r="219" spans="2:18">
      <c r="B219" s="13" t="s">
        <v>159</v>
      </c>
      <c r="C219" s="28">
        <v>68.512</v>
      </c>
      <c r="E219" s="13" t="s">
        <v>159</v>
      </c>
      <c r="F219" s="28">
        <v>66.453000000000003</v>
      </c>
      <c r="G219" s="13"/>
      <c r="H219" s="13" t="s">
        <v>159</v>
      </c>
      <c r="I219" s="28">
        <v>61.555</v>
      </c>
      <c r="J219" s="13"/>
      <c r="K219" s="13" t="s">
        <v>159</v>
      </c>
      <c r="L219" s="28">
        <v>53.777999999999999</v>
      </c>
      <c r="M219" s="13"/>
      <c r="N219" s="28">
        <v>1992</v>
      </c>
      <c r="O219" s="28">
        <v>51.844999999999999</v>
      </c>
      <c r="P219" s="13"/>
      <c r="Q219" s="28">
        <v>1992</v>
      </c>
      <c r="R219" s="13" t="s">
        <v>85</v>
      </c>
    </row>
    <row r="220" spans="2:18">
      <c r="B220" s="13" t="s">
        <v>160</v>
      </c>
      <c r="C220" s="28">
        <v>68.397000000000006</v>
      </c>
      <c r="E220" s="13" t="s">
        <v>160</v>
      </c>
      <c r="F220" s="28">
        <v>66.53</v>
      </c>
      <c r="G220" s="13"/>
      <c r="H220" s="13" t="s">
        <v>160</v>
      </c>
      <c r="I220" s="28">
        <v>61.426000000000002</v>
      </c>
      <c r="J220" s="13"/>
      <c r="K220" s="13" t="s">
        <v>160</v>
      </c>
      <c r="L220" s="28">
        <v>54.564</v>
      </c>
      <c r="M220" s="13"/>
      <c r="N220" s="28">
        <v>1993</v>
      </c>
      <c r="O220" s="28">
        <v>53.707999999999998</v>
      </c>
      <c r="P220" s="13"/>
      <c r="Q220" s="28">
        <v>1993</v>
      </c>
      <c r="R220" s="13" t="s">
        <v>86</v>
      </c>
    </row>
    <row r="221" spans="2:18">
      <c r="B221" s="13" t="s">
        <v>161</v>
      </c>
      <c r="C221" s="28">
        <v>72.397999999999996</v>
      </c>
      <c r="E221" s="13" t="s">
        <v>161</v>
      </c>
      <c r="F221" s="28">
        <v>66.606999999999999</v>
      </c>
      <c r="G221" s="13"/>
      <c r="H221" s="13" t="s">
        <v>161</v>
      </c>
      <c r="I221" s="28">
        <v>65.241</v>
      </c>
      <c r="J221" s="13"/>
      <c r="K221" s="13" t="s">
        <v>161</v>
      </c>
      <c r="L221" s="28">
        <v>61.012</v>
      </c>
      <c r="M221" s="13"/>
      <c r="N221" s="28">
        <v>1994</v>
      </c>
      <c r="O221" s="28">
        <v>59.968000000000004</v>
      </c>
      <c r="P221" s="13"/>
      <c r="Q221" s="28">
        <v>1994</v>
      </c>
      <c r="R221" s="13" t="s">
        <v>87</v>
      </c>
    </row>
    <row r="222" spans="2:18">
      <c r="B222" s="13" t="s">
        <v>162</v>
      </c>
      <c r="C222" s="28">
        <v>78.858000000000004</v>
      </c>
      <c r="E222" s="13" t="s">
        <v>162</v>
      </c>
      <c r="F222" s="28">
        <v>76.391000000000005</v>
      </c>
      <c r="G222" s="13"/>
      <c r="H222" s="13" t="s">
        <v>162</v>
      </c>
      <c r="I222" s="28">
        <v>74.578999999999994</v>
      </c>
      <c r="J222" s="13"/>
      <c r="K222" s="13" t="s">
        <v>162</v>
      </c>
      <c r="L222" s="28">
        <v>72.795000000000002</v>
      </c>
      <c r="M222" s="13"/>
      <c r="N222" s="28">
        <v>1995</v>
      </c>
      <c r="O222" s="28">
        <v>72.644000000000005</v>
      </c>
      <c r="P222" s="13"/>
      <c r="Q222" s="28">
        <v>1995</v>
      </c>
      <c r="R222" s="13" t="s">
        <v>88</v>
      </c>
    </row>
    <row r="223" spans="2:18">
      <c r="B223" s="13" t="s">
        <v>163</v>
      </c>
      <c r="C223" s="28">
        <v>77.415000000000006</v>
      </c>
      <c r="E223" s="13" t="s">
        <v>163</v>
      </c>
      <c r="F223" s="28">
        <v>74.260999999999996</v>
      </c>
      <c r="G223" s="13"/>
      <c r="H223" s="13" t="s">
        <v>163</v>
      </c>
      <c r="I223" s="28">
        <v>71.652000000000001</v>
      </c>
      <c r="J223" s="13"/>
      <c r="K223" s="13" t="s">
        <v>163</v>
      </c>
      <c r="L223" s="28">
        <v>69.218000000000004</v>
      </c>
      <c r="M223" s="13"/>
      <c r="N223" s="28">
        <v>1996</v>
      </c>
      <c r="O223" s="28">
        <v>69.391000000000005</v>
      </c>
      <c r="P223" s="13"/>
      <c r="Q223" s="28">
        <v>1996</v>
      </c>
      <c r="R223" s="13" t="s">
        <v>89</v>
      </c>
    </row>
    <row r="224" spans="2:18">
      <c r="B224" s="13" t="s">
        <v>164</v>
      </c>
      <c r="C224" s="28">
        <v>77.216999999999999</v>
      </c>
      <c r="E224" s="13" t="s">
        <v>164</v>
      </c>
      <c r="F224" s="28">
        <v>74.248000000000005</v>
      </c>
      <c r="G224" s="13"/>
      <c r="H224" s="13" t="s">
        <v>164</v>
      </c>
      <c r="I224" s="28">
        <v>71.652000000000001</v>
      </c>
      <c r="J224" s="13"/>
      <c r="K224" s="13" t="s">
        <v>164</v>
      </c>
      <c r="L224" s="28">
        <v>69.242999999999995</v>
      </c>
      <c r="M224" s="13"/>
      <c r="N224" s="28">
        <v>1997</v>
      </c>
      <c r="O224" s="28">
        <v>69.391000000000005</v>
      </c>
      <c r="P224" s="13"/>
      <c r="Q224" s="28">
        <v>1997</v>
      </c>
      <c r="R224" s="13" t="s">
        <v>90</v>
      </c>
    </row>
    <row r="225" spans="2:18">
      <c r="B225" s="13" t="s">
        <v>165</v>
      </c>
      <c r="C225" s="28">
        <v>77.216999999999999</v>
      </c>
      <c r="E225" s="13" t="s">
        <v>165</v>
      </c>
      <c r="F225" s="28">
        <v>74.234999999999999</v>
      </c>
      <c r="G225" s="13"/>
      <c r="H225" s="13" t="s">
        <v>165</v>
      </c>
      <c r="I225" s="28">
        <v>71.652000000000001</v>
      </c>
      <c r="J225" s="13"/>
      <c r="K225" s="13" t="s">
        <v>165</v>
      </c>
      <c r="L225" s="28">
        <v>69.268000000000001</v>
      </c>
      <c r="M225" s="13"/>
      <c r="N225" s="28">
        <v>1998</v>
      </c>
      <c r="O225" s="28">
        <v>69.391000000000005</v>
      </c>
      <c r="P225" s="13"/>
      <c r="Q225" s="28">
        <v>1998</v>
      </c>
      <c r="R225" s="13" t="s">
        <v>91</v>
      </c>
    </row>
    <row r="226" spans="2:18">
      <c r="B226" s="13" t="s">
        <v>166</v>
      </c>
      <c r="C226" s="28">
        <v>77.216999999999999</v>
      </c>
      <c r="E226" s="13" t="s">
        <v>166</v>
      </c>
      <c r="F226" s="28">
        <v>74.222999999999999</v>
      </c>
      <c r="G226" s="13"/>
      <c r="H226" s="13" t="s">
        <v>166</v>
      </c>
      <c r="I226" s="28">
        <v>71.652000000000001</v>
      </c>
      <c r="J226" s="13"/>
      <c r="K226" s="13" t="s">
        <v>166</v>
      </c>
      <c r="L226" s="28">
        <v>69.293000000000006</v>
      </c>
      <c r="M226" s="13"/>
      <c r="N226" s="28">
        <v>1999</v>
      </c>
      <c r="O226" s="28">
        <v>69.391000000000005</v>
      </c>
      <c r="P226" s="13"/>
      <c r="Q226" s="28">
        <v>1999</v>
      </c>
      <c r="R226" s="13" t="s">
        <v>92</v>
      </c>
    </row>
    <row r="227" spans="2:18">
      <c r="B227" s="13" t="s">
        <v>167</v>
      </c>
      <c r="C227" s="28">
        <v>77.216999999999999</v>
      </c>
      <c r="E227" s="13" t="s">
        <v>167</v>
      </c>
      <c r="F227" s="28">
        <v>74.209999999999994</v>
      </c>
      <c r="G227" s="13"/>
      <c r="H227" s="13" t="s">
        <v>167</v>
      </c>
      <c r="I227" s="28">
        <v>71.652000000000001</v>
      </c>
      <c r="J227" s="13"/>
      <c r="K227" s="13" t="s">
        <v>167</v>
      </c>
      <c r="L227" s="28">
        <v>69.317999999999998</v>
      </c>
      <c r="M227" s="13"/>
      <c r="N227" s="28">
        <v>2000</v>
      </c>
      <c r="O227" s="28">
        <v>69.391000000000005</v>
      </c>
      <c r="P227" s="13"/>
      <c r="Q227" s="28">
        <v>2000</v>
      </c>
      <c r="R227" s="13" t="s">
        <v>93</v>
      </c>
    </row>
    <row r="228" spans="2:18">
      <c r="B228" s="13" t="s">
        <v>168</v>
      </c>
      <c r="C228" s="28">
        <v>77.216999999999999</v>
      </c>
      <c r="E228" s="13" t="s">
        <v>168</v>
      </c>
      <c r="F228" s="28">
        <v>74.197000000000003</v>
      </c>
      <c r="G228" s="13"/>
      <c r="H228" s="13" t="s">
        <v>168</v>
      </c>
      <c r="I228" s="28">
        <v>71.652000000000001</v>
      </c>
      <c r="J228" s="13"/>
      <c r="K228" s="13" t="s">
        <v>168</v>
      </c>
      <c r="L228" s="28">
        <v>69.343000000000004</v>
      </c>
      <c r="M228" s="13"/>
      <c r="N228" s="28">
        <v>2001</v>
      </c>
      <c r="O228" s="28">
        <v>69.391000000000005</v>
      </c>
      <c r="P228" s="13"/>
      <c r="Q228" s="28">
        <v>2001</v>
      </c>
      <c r="R228" s="13" t="s">
        <v>94</v>
      </c>
    </row>
    <row r="229" spans="2:18">
      <c r="B229" s="13" t="s">
        <v>169</v>
      </c>
      <c r="C229" s="28">
        <v>77.216999999999999</v>
      </c>
      <c r="E229" s="13" t="s">
        <v>169</v>
      </c>
      <c r="F229" s="28">
        <v>74.185000000000002</v>
      </c>
      <c r="G229" s="13"/>
      <c r="H229" s="13" t="s">
        <v>169</v>
      </c>
      <c r="I229" s="28">
        <v>71.652000000000001</v>
      </c>
      <c r="J229" s="13"/>
      <c r="K229" s="13" t="s">
        <v>169</v>
      </c>
      <c r="L229" s="28">
        <v>69.367999999999995</v>
      </c>
      <c r="M229" s="13"/>
      <c r="N229" s="28">
        <v>2002</v>
      </c>
      <c r="O229" s="28">
        <v>69.391000000000005</v>
      </c>
      <c r="P229" s="13"/>
      <c r="Q229" s="28">
        <v>2002</v>
      </c>
      <c r="R229" s="13" t="s">
        <v>95</v>
      </c>
    </row>
    <row r="230" spans="2:18">
      <c r="B230" s="13" t="s">
        <v>170</v>
      </c>
      <c r="C230" s="28">
        <v>77.216999999999999</v>
      </c>
      <c r="E230" s="13" t="s">
        <v>170</v>
      </c>
      <c r="F230" s="28">
        <v>74.171999999999997</v>
      </c>
      <c r="G230" s="13"/>
      <c r="H230" s="13" t="s">
        <v>170</v>
      </c>
      <c r="I230" s="28">
        <v>71.652000000000001</v>
      </c>
      <c r="J230" s="13"/>
      <c r="K230" s="13" t="s">
        <v>170</v>
      </c>
      <c r="L230" s="28">
        <v>69.393000000000001</v>
      </c>
      <c r="M230" s="13"/>
      <c r="N230" s="28">
        <v>2003</v>
      </c>
      <c r="O230" s="28">
        <v>69.391000000000005</v>
      </c>
      <c r="P230" s="13"/>
      <c r="Q230" s="28">
        <v>2003</v>
      </c>
      <c r="R230" s="13" t="s">
        <v>96</v>
      </c>
    </row>
    <row r="231" spans="2:18">
      <c r="B231" s="13" t="s">
        <v>171</v>
      </c>
      <c r="C231" s="28">
        <v>77.216999999999999</v>
      </c>
      <c r="E231" s="13" t="s">
        <v>171</v>
      </c>
      <c r="F231" s="28">
        <v>74.159000000000006</v>
      </c>
      <c r="G231" s="13"/>
      <c r="H231" s="13" t="s">
        <v>171</v>
      </c>
      <c r="I231" s="28">
        <v>71.652000000000001</v>
      </c>
      <c r="J231" s="13"/>
      <c r="K231" s="13" t="s">
        <v>171</v>
      </c>
      <c r="L231" s="28">
        <v>69.418000000000006</v>
      </c>
      <c r="M231" s="13"/>
      <c r="N231" s="28">
        <v>2004</v>
      </c>
      <c r="O231" s="28">
        <v>69.391000000000005</v>
      </c>
      <c r="P231" s="13"/>
      <c r="Q231" s="28">
        <v>2004</v>
      </c>
      <c r="R231" s="13" t="s">
        <v>97</v>
      </c>
    </row>
    <row r="232" spans="2:18">
      <c r="B232" s="13" t="s">
        <v>172</v>
      </c>
      <c r="C232" s="28">
        <v>77.216999999999999</v>
      </c>
      <c r="E232" s="13" t="s">
        <v>172</v>
      </c>
      <c r="F232" s="28">
        <v>74.147000000000006</v>
      </c>
      <c r="G232" s="13"/>
      <c r="H232" s="13" t="s">
        <v>172</v>
      </c>
      <c r="I232" s="28">
        <v>71.652000000000001</v>
      </c>
      <c r="J232" s="13"/>
      <c r="K232" s="13" t="s">
        <v>172</v>
      </c>
      <c r="L232" s="28">
        <v>69.444000000000003</v>
      </c>
      <c r="M232" s="13"/>
      <c r="N232" s="28">
        <v>2005</v>
      </c>
      <c r="O232" s="28">
        <v>69.391000000000005</v>
      </c>
      <c r="P232" s="13"/>
      <c r="Q232" s="28">
        <v>2005</v>
      </c>
      <c r="R232" s="13" t="s">
        <v>98</v>
      </c>
    </row>
    <row r="233" spans="2:18">
      <c r="B233" s="13" t="s">
        <v>173</v>
      </c>
      <c r="C233" s="28">
        <v>77.216999999999999</v>
      </c>
      <c r="E233" s="13" t="s">
        <v>173</v>
      </c>
      <c r="F233" s="28">
        <v>74.134</v>
      </c>
      <c r="G233" s="13"/>
      <c r="H233" s="13" t="s">
        <v>173</v>
      </c>
      <c r="I233" s="28">
        <v>71.652000000000001</v>
      </c>
      <c r="J233" s="13"/>
      <c r="K233" s="13" t="s">
        <v>173</v>
      </c>
      <c r="L233" s="28">
        <v>69.468999999999994</v>
      </c>
      <c r="M233" s="13"/>
      <c r="N233" s="28">
        <v>2006</v>
      </c>
      <c r="O233" s="28">
        <v>69.391000000000005</v>
      </c>
      <c r="P233" s="13"/>
      <c r="Q233" s="28">
        <v>2006</v>
      </c>
      <c r="R233" s="13" t="s">
        <v>99</v>
      </c>
    </row>
    <row r="234" spans="2:18">
      <c r="B234" s="13" t="s">
        <v>174</v>
      </c>
      <c r="C234" s="28">
        <v>77.216999999999999</v>
      </c>
      <c r="E234" s="13" t="s">
        <v>174</v>
      </c>
      <c r="F234" s="28">
        <v>74.120999999999995</v>
      </c>
      <c r="G234" s="13"/>
      <c r="H234" s="13" t="s">
        <v>174</v>
      </c>
      <c r="I234" s="28">
        <v>71.652000000000001</v>
      </c>
      <c r="J234" s="13"/>
      <c r="K234" s="13" t="s">
        <v>174</v>
      </c>
      <c r="L234" s="28">
        <v>69.494</v>
      </c>
      <c r="M234" s="13"/>
      <c r="N234" s="28">
        <v>2007</v>
      </c>
      <c r="O234" s="28">
        <v>69.391000000000005</v>
      </c>
      <c r="P234" s="13"/>
      <c r="Q234" s="28">
        <v>2007</v>
      </c>
      <c r="R234" s="13" t="s">
        <v>100</v>
      </c>
    </row>
    <row r="235" spans="2:18">
      <c r="B235" s="13" t="s">
        <v>175</v>
      </c>
      <c r="C235" s="28">
        <v>77.216999999999999</v>
      </c>
      <c r="E235" s="13" t="s">
        <v>175</v>
      </c>
      <c r="F235" s="28">
        <v>74.108999999999995</v>
      </c>
      <c r="G235" s="13"/>
      <c r="H235" s="13" t="s">
        <v>175</v>
      </c>
      <c r="I235" s="28">
        <v>71.652000000000001</v>
      </c>
      <c r="J235" s="13"/>
      <c r="K235" s="13" t="s">
        <v>175</v>
      </c>
      <c r="L235" s="28">
        <v>69.519000000000005</v>
      </c>
      <c r="M235" s="13"/>
      <c r="N235" s="28">
        <v>2008</v>
      </c>
      <c r="O235" s="28">
        <v>69.391000000000005</v>
      </c>
      <c r="P235" s="13"/>
      <c r="Q235" s="28">
        <v>2008</v>
      </c>
      <c r="R235" s="13" t="s">
        <v>101</v>
      </c>
    </row>
    <row r="236" spans="2:18">
      <c r="B236" s="13" t="s">
        <v>176</v>
      </c>
      <c r="C236" s="28">
        <v>77.216999999999999</v>
      </c>
      <c r="E236" s="13" t="s">
        <v>176</v>
      </c>
      <c r="F236" s="28">
        <v>74.096000000000004</v>
      </c>
      <c r="G236" s="13"/>
      <c r="H236" s="13" t="s">
        <v>176</v>
      </c>
      <c r="I236" s="28">
        <v>71.652000000000001</v>
      </c>
      <c r="J236" s="13"/>
      <c r="K236" s="13" t="s">
        <v>176</v>
      </c>
      <c r="L236" s="28">
        <v>69.543999999999997</v>
      </c>
      <c r="M236" s="13"/>
      <c r="N236" s="28">
        <v>2009</v>
      </c>
      <c r="O236" s="28">
        <v>69.391000000000005</v>
      </c>
      <c r="P236" s="13"/>
      <c r="Q236" s="28">
        <v>2009</v>
      </c>
      <c r="R236" s="13" t="s">
        <v>102</v>
      </c>
    </row>
  </sheetData>
  <mergeCells count="1">
    <mergeCell ref="C78:I78"/>
  </mergeCells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80743-2AD7-4092-AEB6-0FDB27431FC9}">
  <dimension ref="A1:S210"/>
  <sheetViews>
    <sheetView topLeftCell="A87" zoomScale="85" zoomScaleNormal="85" workbookViewId="0">
      <selection activeCell="I52" sqref="I52"/>
    </sheetView>
  </sheetViews>
  <sheetFormatPr baseColWidth="10" defaultRowHeight="15.6"/>
  <cols>
    <col min="3" max="3" width="11.19921875" style="28"/>
    <col min="6" max="6" width="11.19921875" style="28"/>
    <col min="9" max="9" width="11.19921875" style="28"/>
    <col min="12" max="12" width="11.19921875" style="28"/>
    <col min="15" max="15" width="11.19921875" style="28"/>
  </cols>
  <sheetData>
    <row r="1" spans="1:19">
      <c r="A1" s="1" t="s">
        <v>21</v>
      </c>
      <c r="B1" t="s">
        <v>22</v>
      </c>
      <c r="O1" s="27"/>
    </row>
    <row r="2" spans="1:19">
      <c r="B2" s="5" t="s">
        <v>2</v>
      </c>
      <c r="E2" s="6" t="s">
        <v>3</v>
      </c>
      <c r="H2" s="7" t="s">
        <v>4</v>
      </c>
      <c r="I2" s="27"/>
      <c r="K2" s="8" t="s">
        <v>5</v>
      </c>
      <c r="N2" s="9" t="s">
        <v>6</v>
      </c>
      <c r="O2" s="27"/>
      <c r="Q2" s="10" t="s">
        <v>7</v>
      </c>
    </row>
    <row r="3" spans="1:19">
      <c r="A3" s="11"/>
      <c r="B3" s="11" t="s">
        <v>1</v>
      </c>
      <c r="C3" s="31" t="s">
        <v>8</v>
      </c>
      <c r="D3" s="11"/>
      <c r="E3" s="11" t="s">
        <v>1</v>
      </c>
      <c r="F3" s="31" t="s">
        <v>8</v>
      </c>
      <c r="G3" s="11"/>
      <c r="H3" s="11" t="s">
        <v>1</v>
      </c>
      <c r="I3" s="31" t="s">
        <v>8</v>
      </c>
      <c r="J3" s="11"/>
      <c r="K3" s="11" t="s">
        <v>1</v>
      </c>
      <c r="L3" s="31" t="s">
        <v>8</v>
      </c>
      <c r="M3" s="11"/>
      <c r="N3" s="11" t="s">
        <v>1</v>
      </c>
      <c r="O3" s="31" t="s">
        <v>8</v>
      </c>
      <c r="P3" s="11"/>
      <c r="Q3" s="11" t="s">
        <v>1</v>
      </c>
      <c r="R3" s="11" t="s">
        <v>8</v>
      </c>
      <c r="S3" s="11"/>
    </row>
    <row r="4" spans="1:19">
      <c r="B4">
        <v>1938</v>
      </c>
      <c r="C4" s="34">
        <v>63.753999999999998</v>
      </c>
      <c r="D4" s="13"/>
      <c r="E4" s="29">
        <v>1938</v>
      </c>
      <c r="F4" s="35">
        <v>64.652000000000001</v>
      </c>
      <c r="G4" s="13"/>
      <c r="H4" s="29">
        <v>1938</v>
      </c>
      <c r="I4" s="35">
        <v>33.091000000000001</v>
      </c>
      <c r="J4" s="13"/>
      <c r="K4" s="29">
        <v>1938</v>
      </c>
      <c r="L4" s="35">
        <v>34.985999999999997</v>
      </c>
      <c r="M4" s="13"/>
      <c r="N4" s="29">
        <v>1938</v>
      </c>
      <c r="O4" s="35">
        <v>24.725000000000001</v>
      </c>
      <c r="P4" s="13"/>
      <c r="Q4" s="59">
        <v>1938</v>
      </c>
      <c r="R4" s="57">
        <v>9.6029999999999998</v>
      </c>
    </row>
    <row r="5" spans="1:19">
      <c r="B5">
        <v>1939</v>
      </c>
      <c r="C5" s="35">
        <v>94.876000000000005</v>
      </c>
      <c r="D5" s="13"/>
      <c r="E5" s="29">
        <v>1939</v>
      </c>
      <c r="F5" s="35">
        <v>90.81</v>
      </c>
      <c r="G5" s="13"/>
      <c r="H5" s="29">
        <v>1939</v>
      </c>
      <c r="I5" s="35">
        <v>49.29</v>
      </c>
      <c r="J5" s="13"/>
      <c r="K5" s="29">
        <v>1939</v>
      </c>
      <c r="L5" s="35">
        <v>44.695999999999998</v>
      </c>
      <c r="M5" s="13"/>
      <c r="N5" s="29">
        <v>1939</v>
      </c>
      <c r="O5" s="35">
        <v>31.629000000000001</v>
      </c>
      <c r="P5" s="13"/>
      <c r="Q5" s="59">
        <v>1939</v>
      </c>
      <c r="R5" s="57">
        <v>13.43</v>
      </c>
    </row>
    <row r="6" spans="1:19">
      <c r="B6">
        <v>1940</v>
      </c>
      <c r="C6" s="34">
        <v>94.876000000000005</v>
      </c>
      <c r="D6" s="13"/>
      <c r="E6" s="29">
        <v>1940</v>
      </c>
      <c r="F6" s="35">
        <v>90.805000000000007</v>
      </c>
      <c r="G6" s="13"/>
      <c r="H6" s="29">
        <v>1940</v>
      </c>
      <c r="I6" s="35">
        <v>49.286000000000001</v>
      </c>
      <c r="J6" s="13"/>
      <c r="K6" s="29">
        <v>1940</v>
      </c>
      <c r="L6" s="35">
        <v>44.692</v>
      </c>
      <c r="M6" s="13"/>
      <c r="N6" s="29">
        <v>1940</v>
      </c>
      <c r="O6" s="35">
        <v>31.632999999999999</v>
      </c>
      <c r="P6" s="13"/>
      <c r="Q6" s="59">
        <v>1940</v>
      </c>
      <c r="R6" s="57">
        <v>13.435</v>
      </c>
    </row>
    <row r="7" spans="1:19">
      <c r="B7">
        <v>1941</v>
      </c>
      <c r="C7" s="35">
        <v>94.876000000000005</v>
      </c>
      <c r="D7" s="13"/>
      <c r="E7" s="29">
        <v>1941</v>
      </c>
      <c r="F7" s="35">
        <v>90.801000000000002</v>
      </c>
      <c r="G7" s="13"/>
      <c r="H7" s="29">
        <v>1941</v>
      </c>
      <c r="I7" s="35">
        <v>49.281999999999996</v>
      </c>
      <c r="J7" s="13"/>
      <c r="K7" s="29">
        <v>1941</v>
      </c>
      <c r="L7" s="35">
        <v>44.686999999999998</v>
      </c>
      <c r="M7" s="13"/>
      <c r="N7" s="29">
        <v>1941</v>
      </c>
      <c r="O7" s="35">
        <v>31.638000000000002</v>
      </c>
      <c r="P7" s="13"/>
      <c r="Q7" s="59">
        <v>1941</v>
      </c>
      <c r="R7" s="57">
        <v>13.439</v>
      </c>
    </row>
    <row r="8" spans="1:19">
      <c r="B8">
        <v>1942</v>
      </c>
      <c r="C8" s="35">
        <v>94.876000000000005</v>
      </c>
      <c r="D8" s="13"/>
      <c r="E8" s="29">
        <v>1942</v>
      </c>
      <c r="F8" s="35">
        <v>90.796999999999997</v>
      </c>
      <c r="G8" s="13"/>
      <c r="H8" s="29">
        <v>1942</v>
      </c>
      <c r="I8" s="35">
        <v>49.277000000000001</v>
      </c>
      <c r="J8" s="13"/>
      <c r="K8" s="29">
        <v>1942</v>
      </c>
      <c r="L8" s="35">
        <v>44.683</v>
      </c>
      <c r="M8" s="13"/>
      <c r="N8" s="29">
        <v>1942</v>
      </c>
      <c r="O8" s="35">
        <v>31.641999999999999</v>
      </c>
      <c r="P8" s="13"/>
      <c r="Q8" s="59">
        <v>1942</v>
      </c>
      <c r="R8" s="57">
        <v>13.444000000000001</v>
      </c>
    </row>
    <row r="9" spans="1:19">
      <c r="B9">
        <v>1943</v>
      </c>
      <c r="C9" s="35">
        <v>94.876000000000005</v>
      </c>
      <c r="D9" s="13"/>
      <c r="E9" s="29">
        <v>1943</v>
      </c>
      <c r="F9" s="35">
        <v>90.792000000000002</v>
      </c>
      <c r="G9" s="13"/>
      <c r="H9" s="29">
        <v>1943</v>
      </c>
      <c r="I9" s="35">
        <v>49.273000000000003</v>
      </c>
      <c r="J9" s="13"/>
      <c r="K9" s="29">
        <v>1943</v>
      </c>
      <c r="L9" s="35">
        <v>44.677999999999997</v>
      </c>
      <c r="M9" s="13"/>
      <c r="N9" s="29">
        <v>1943</v>
      </c>
      <c r="O9" s="35">
        <v>31.646999999999998</v>
      </c>
      <c r="P9" s="13"/>
      <c r="Q9" s="59">
        <v>1943</v>
      </c>
      <c r="R9" s="57">
        <v>13.448</v>
      </c>
    </row>
    <row r="10" spans="1:19">
      <c r="B10">
        <v>1944</v>
      </c>
      <c r="C10" s="35">
        <v>94.876000000000005</v>
      </c>
      <c r="D10" s="13"/>
      <c r="E10" s="29">
        <v>1944</v>
      </c>
      <c r="F10" s="35">
        <v>90.787999999999997</v>
      </c>
      <c r="G10" s="13"/>
      <c r="H10" s="29">
        <v>1944</v>
      </c>
      <c r="I10" s="35">
        <v>49.268000000000001</v>
      </c>
      <c r="J10" s="13"/>
      <c r="K10" s="29">
        <v>1944</v>
      </c>
      <c r="L10" s="35">
        <v>44.673999999999999</v>
      </c>
      <c r="M10" s="13"/>
      <c r="N10" s="29">
        <v>1944</v>
      </c>
      <c r="O10" s="35">
        <v>31.651</v>
      </c>
      <c r="P10" s="13"/>
      <c r="Q10" s="59">
        <v>1944</v>
      </c>
      <c r="R10" s="57">
        <v>13.452999999999999</v>
      </c>
    </row>
    <row r="11" spans="1:19">
      <c r="B11">
        <v>1945</v>
      </c>
      <c r="C11" s="34">
        <v>94.876000000000005</v>
      </c>
      <c r="D11" s="13"/>
      <c r="E11" s="29">
        <v>1945</v>
      </c>
      <c r="F11" s="35">
        <v>90.783000000000001</v>
      </c>
      <c r="G11" s="13"/>
      <c r="H11" s="29">
        <v>1945</v>
      </c>
      <c r="I11" s="35">
        <v>49.264000000000003</v>
      </c>
      <c r="J11" s="13"/>
      <c r="K11" s="29">
        <v>1945</v>
      </c>
      <c r="L11" s="35">
        <v>44.67</v>
      </c>
      <c r="M11" s="13"/>
      <c r="N11" s="29">
        <v>1945</v>
      </c>
      <c r="O11" s="35">
        <v>31.655000000000001</v>
      </c>
      <c r="P11" s="13"/>
      <c r="Q11" s="59">
        <v>1945</v>
      </c>
      <c r="R11" s="57">
        <v>13.457000000000001</v>
      </c>
    </row>
    <row r="12" spans="1:19">
      <c r="B12">
        <v>1946</v>
      </c>
      <c r="C12" s="35">
        <v>94.876000000000005</v>
      </c>
      <c r="D12" s="13"/>
      <c r="E12" s="29">
        <v>1946</v>
      </c>
      <c r="F12" s="35">
        <v>90.778999999999996</v>
      </c>
      <c r="G12" s="13"/>
      <c r="H12" s="29">
        <v>1946</v>
      </c>
      <c r="I12" s="35">
        <v>49.259</v>
      </c>
      <c r="J12" s="13"/>
      <c r="K12" s="29">
        <v>1946</v>
      </c>
      <c r="L12" s="35">
        <v>44.664999999999999</v>
      </c>
      <c r="M12" s="13"/>
      <c r="N12" s="29">
        <v>1946</v>
      </c>
      <c r="O12" s="35">
        <v>31.66</v>
      </c>
      <c r="P12" s="13"/>
      <c r="Q12" s="59">
        <v>1946</v>
      </c>
      <c r="R12" s="57">
        <v>13.461</v>
      </c>
    </row>
    <row r="13" spans="1:19">
      <c r="B13">
        <v>1947</v>
      </c>
      <c r="C13" s="35">
        <v>94.876000000000005</v>
      </c>
      <c r="D13" s="13"/>
      <c r="E13" s="29">
        <v>1947</v>
      </c>
      <c r="F13" s="35">
        <v>90.774000000000001</v>
      </c>
      <c r="G13" s="13"/>
      <c r="H13" s="29">
        <v>1947</v>
      </c>
      <c r="I13" s="35">
        <v>49.255000000000003</v>
      </c>
      <c r="J13" s="13"/>
      <c r="K13" s="29">
        <v>1947</v>
      </c>
      <c r="L13" s="35">
        <v>44.661000000000001</v>
      </c>
      <c r="M13" s="13"/>
      <c r="N13" s="29">
        <v>1947</v>
      </c>
      <c r="O13" s="35">
        <v>31.664000000000001</v>
      </c>
      <c r="P13" s="13"/>
      <c r="Q13" s="59">
        <v>1947</v>
      </c>
      <c r="R13" s="57">
        <v>13.465999999999999</v>
      </c>
    </row>
    <row r="14" spans="1:19">
      <c r="B14">
        <v>1948</v>
      </c>
      <c r="C14" s="35">
        <v>94.876000000000005</v>
      </c>
      <c r="D14" s="13"/>
      <c r="E14" s="29">
        <v>1948</v>
      </c>
      <c r="F14" s="35">
        <v>90.77</v>
      </c>
      <c r="G14" s="13"/>
      <c r="H14" s="29">
        <v>1948</v>
      </c>
      <c r="I14" s="35">
        <v>49.25</v>
      </c>
      <c r="J14" s="13"/>
      <c r="K14" s="29">
        <v>1948</v>
      </c>
      <c r="L14" s="35">
        <v>44.655999999999999</v>
      </c>
      <c r="M14" s="13"/>
      <c r="N14" s="29">
        <v>1948</v>
      </c>
      <c r="O14" s="35">
        <v>31.669</v>
      </c>
      <c r="P14" s="13"/>
      <c r="Q14" s="59">
        <v>1948</v>
      </c>
      <c r="R14" s="57">
        <v>13.47</v>
      </c>
    </row>
    <row r="15" spans="1:19">
      <c r="B15">
        <v>1949</v>
      </c>
      <c r="C15" s="35">
        <v>94.876000000000005</v>
      </c>
      <c r="D15" s="13"/>
      <c r="E15" s="29">
        <v>1949</v>
      </c>
      <c r="F15" s="35">
        <v>90.765000000000001</v>
      </c>
      <c r="G15" s="13"/>
      <c r="H15" s="29">
        <v>1949</v>
      </c>
      <c r="I15" s="35">
        <v>49.246000000000002</v>
      </c>
      <c r="J15" s="13"/>
      <c r="K15" s="29">
        <v>1949</v>
      </c>
      <c r="L15" s="35">
        <v>44.652000000000001</v>
      </c>
      <c r="M15" s="13"/>
      <c r="N15" s="29">
        <v>1949</v>
      </c>
      <c r="O15" s="35">
        <v>31.672999999999998</v>
      </c>
      <c r="P15" s="13"/>
      <c r="Q15" s="59">
        <v>1949</v>
      </c>
      <c r="R15" s="57">
        <v>13.475</v>
      </c>
    </row>
    <row r="16" spans="1:19">
      <c r="B16">
        <v>1950</v>
      </c>
      <c r="C16" s="35">
        <v>94.876000000000005</v>
      </c>
      <c r="D16" s="13"/>
      <c r="E16" s="29">
        <v>1950</v>
      </c>
      <c r="F16" s="35">
        <v>90.760999999999996</v>
      </c>
      <c r="G16" s="13"/>
      <c r="H16" s="29">
        <v>1950</v>
      </c>
      <c r="I16" s="35">
        <v>49.241999999999997</v>
      </c>
      <c r="J16" s="13"/>
      <c r="K16" s="29">
        <v>1950</v>
      </c>
      <c r="L16" s="35">
        <v>44.648000000000003</v>
      </c>
      <c r="M16" s="13"/>
      <c r="N16" s="29">
        <v>1950</v>
      </c>
      <c r="O16" s="35">
        <v>31.678000000000001</v>
      </c>
      <c r="P16" s="13"/>
      <c r="Q16" s="59">
        <v>1950</v>
      </c>
      <c r="R16" s="57">
        <v>13.478999999999999</v>
      </c>
    </row>
    <row r="17" spans="2:18">
      <c r="B17">
        <v>1951</v>
      </c>
      <c r="C17" s="35">
        <v>94.876000000000005</v>
      </c>
      <c r="D17" s="13"/>
      <c r="E17" s="29">
        <v>1951</v>
      </c>
      <c r="F17" s="35">
        <v>90.756</v>
      </c>
      <c r="G17" s="13"/>
      <c r="H17" s="29">
        <v>1951</v>
      </c>
      <c r="I17" s="35">
        <v>49.237000000000002</v>
      </c>
      <c r="J17" s="13"/>
      <c r="K17" s="29">
        <v>1951</v>
      </c>
      <c r="L17" s="35">
        <v>44.643000000000001</v>
      </c>
      <c r="M17" s="13"/>
      <c r="N17" s="29">
        <v>1951</v>
      </c>
      <c r="O17" s="35">
        <v>31.681999999999999</v>
      </c>
      <c r="P17" s="13"/>
      <c r="Q17" s="59">
        <v>1951</v>
      </c>
      <c r="R17" s="57">
        <v>13.484</v>
      </c>
    </row>
    <row r="18" spans="2:18">
      <c r="B18">
        <v>1952</v>
      </c>
      <c r="C18" s="35">
        <v>94.876000000000005</v>
      </c>
      <c r="D18" s="13"/>
      <c r="E18" s="29">
        <v>1952</v>
      </c>
      <c r="F18" s="35">
        <v>90.751999999999995</v>
      </c>
      <c r="G18" s="13"/>
      <c r="H18" s="29">
        <v>1952</v>
      </c>
      <c r="I18" s="35">
        <v>49.232999999999997</v>
      </c>
      <c r="J18" s="13"/>
      <c r="K18" s="29">
        <v>1952</v>
      </c>
      <c r="L18" s="35">
        <v>44.639000000000003</v>
      </c>
      <c r="M18" s="13"/>
      <c r="N18" s="29">
        <v>1952</v>
      </c>
      <c r="O18" s="35">
        <v>31.686</v>
      </c>
      <c r="P18" s="13"/>
      <c r="Q18" s="59">
        <v>1952</v>
      </c>
      <c r="R18" s="57">
        <v>13.488</v>
      </c>
    </row>
    <row r="19" spans="2:18">
      <c r="B19">
        <v>1953</v>
      </c>
      <c r="C19" s="35">
        <v>94.876000000000005</v>
      </c>
      <c r="D19" s="13"/>
      <c r="E19" s="29">
        <v>1953</v>
      </c>
      <c r="F19" s="35">
        <v>90.748000000000005</v>
      </c>
      <c r="G19" s="13"/>
      <c r="H19" s="29">
        <v>1953</v>
      </c>
      <c r="I19" s="35">
        <v>49.228000000000002</v>
      </c>
      <c r="J19" s="13"/>
      <c r="K19" s="29">
        <v>1953</v>
      </c>
      <c r="L19" s="35">
        <v>44.634</v>
      </c>
      <c r="M19" s="13"/>
      <c r="N19" s="29">
        <v>1953</v>
      </c>
      <c r="O19" s="35">
        <v>31.690999999999999</v>
      </c>
      <c r="P19" s="13"/>
      <c r="Q19" s="59">
        <v>1953</v>
      </c>
      <c r="R19" s="57">
        <v>13.492000000000001</v>
      </c>
    </row>
    <row r="20" spans="2:18">
      <c r="B20">
        <v>1954</v>
      </c>
      <c r="C20" s="35">
        <v>94.876000000000005</v>
      </c>
      <c r="D20" s="13"/>
      <c r="E20" s="29">
        <v>1954</v>
      </c>
      <c r="F20" s="35">
        <v>90.742999999999995</v>
      </c>
      <c r="G20" s="13"/>
      <c r="H20" s="29">
        <v>1954</v>
      </c>
      <c r="I20" s="35">
        <v>49.223999999999997</v>
      </c>
      <c r="J20" s="13"/>
      <c r="K20" s="29">
        <v>1954</v>
      </c>
      <c r="L20" s="35">
        <v>44.63</v>
      </c>
      <c r="M20" s="13"/>
      <c r="N20" s="29">
        <v>1954</v>
      </c>
      <c r="O20" s="35">
        <v>31.695</v>
      </c>
      <c r="P20" s="13"/>
      <c r="Q20" s="59">
        <v>1954</v>
      </c>
      <c r="R20" s="57">
        <v>13.497</v>
      </c>
    </row>
    <row r="21" spans="2:18">
      <c r="B21">
        <v>1955</v>
      </c>
      <c r="C21" s="35">
        <v>94.876000000000005</v>
      </c>
      <c r="D21" s="13"/>
      <c r="E21" s="29">
        <v>1955</v>
      </c>
      <c r="F21" s="35">
        <v>90.739000000000004</v>
      </c>
      <c r="G21" s="13"/>
      <c r="H21" s="29">
        <v>1955</v>
      </c>
      <c r="I21" s="35">
        <v>49.219000000000001</v>
      </c>
      <c r="J21" s="13"/>
      <c r="K21" s="29">
        <v>1955</v>
      </c>
      <c r="L21" s="35">
        <v>44.625999999999998</v>
      </c>
      <c r="M21" s="13"/>
      <c r="N21" s="29">
        <v>1955</v>
      </c>
      <c r="O21" s="35">
        <v>31.7</v>
      </c>
      <c r="P21" s="13"/>
      <c r="Q21" s="59">
        <v>1955</v>
      </c>
      <c r="R21" s="57">
        <v>13.500999999999999</v>
      </c>
    </row>
    <row r="22" spans="2:18">
      <c r="B22">
        <v>1956</v>
      </c>
      <c r="C22" s="35">
        <v>94.876000000000005</v>
      </c>
      <c r="D22" s="13"/>
      <c r="E22" s="29">
        <v>1956</v>
      </c>
      <c r="F22" s="35">
        <v>90.733999999999995</v>
      </c>
      <c r="G22" s="13"/>
      <c r="H22" s="29">
        <v>1956</v>
      </c>
      <c r="I22" s="35">
        <v>49.215000000000003</v>
      </c>
      <c r="J22" s="13"/>
      <c r="K22" s="29">
        <v>1956</v>
      </c>
      <c r="L22" s="35">
        <v>44.621000000000002</v>
      </c>
      <c r="M22" s="13"/>
      <c r="N22" s="29">
        <v>1956</v>
      </c>
      <c r="O22" s="35">
        <v>31.704000000000001</v>
      </c>
      <c r="P22" s="13"/>
      <c r="Q22" s="59">
        <v>1956</v>
      </c>
      <c r="R22" s="57">
        <v>13.506</v>
      </c>
    </row>
    <row r="23" spans="2:18">
      <c r="B23">
        <v>1957</v>
      </c>
      <c r="C23" s="35">
        <v>94.876000000000005</v>
      </c>
      <c r="D23" s="13"/>
      <c r="E23" s="29">
        <v>1957</v>
      </c>
      <c r="F23" s="35">
        <v>90.73</v>
      </c>
      <c r="G23" s="13"/>
      <c r="H23" s="29">
        <v>1957</v>
      </c>
      <c r="I23" s="35">
        <v>49.21</v>
      </c>
      <c r="J23" s="13"/>
      <c r="K23" s="29">
        <v>1957</v>
      </c>
      <c r="L23" s="35">
        <v>44.616999999999997</v>
      </c>
      <c r="M23" s="13"/>
      <c r="N23" s="29">
        <v>1957</v>
      </c>
      <c r="O23" s="35">
        <v>31.707999999999998</v>
      </c>
      <c r="P23" s="13"/>
      <c r="Q23" s="59">
        <v>1957</v>
      </c>
      <c r="R23" s="57">
        <v>13.51</v>
      </c>
    </row>
    <row r="24" spans="2:18">
      <c r="B24">
        <v>1958</v>
      </c>
      <c r="C24" s="35">
        <v>94.876000000000005</v>
      </c>
      <c r="D24" s="13"/>
      <c r="E24" s="29">
        <v>1958</v>
      </c>
      <c r="F24" s="35">
        <v>90.724999999999994</v>
      </c>
      <c r="G24" s="13"/>
      <c r="H24" s="29">
        <v>1958</v>
      </c>
      <c r="I24" s="35">
        <v>49.206000000000003</v>
      </c>
      <c r="J24" s="13"/>
      <c r="K24" s="29">
        <v>1958</v>
      </c>
      <c r="L24" s="35">
        <v>44.612000000000002</v>
      </c>
      <c r="M24" s="13"/>
      <c r="N24" s="29">
        <v>1958</v>
      </c>
      <c r="O24" s="35">
        <v>31.713000000000001</v>
      </c>
      <c r="P24" s="13"/>
      <c r="Q24" s="59">
        <v>1958</v>
      </c>
      <c r="R24" s="57">
        <v>13.515000000000001</v>
      </c>
    </row>
    <row r="25" spans="2:18">
      <c r="B25">
        <v>1959</v>
      </c>
      <c r="C25" s="35">
        <v>94.876000000000005</v>
      </c>
      <c r="D25" s="13"/>
      <c r="E25" s="29">
        <v>1959</v>
      </c>
      <c r="F25" s="35">
        <v>90.721000000000004</v>
      </c>
      <c r="G25" s="13"/>
      <c r="H25" s="29">
        <v>1959</v>
      </c>
      <c r="I25" s="35">
        <v>49.201000000000001</v>
      </c>
      <c r="J25" s="13"/>
      <c r="K25" s="29">
        <v>1959</v>
      </c>
      <c r="L25" s="35">
        <v>44.607999999999997</v>
      </c>
      <c r="M25" s="13"/>
      <c r="N25" s="29">
        <v>1959</v>
      </c>
      <c r="O25" s="35">
        <v>31.716999999999999</v>
      </c>
      <c r="P25" s="13"/>
      <c r="Q25" s="59">
        <v>1959</v>
      </c>
      <c r="R25" s="57">
        <v>13.519</v>
      </c>
    </row>
    <row r="26" spans="2:18">
      <c r="B26">
        <v>1960</v>
      </c>
      <c r="C26" s="35">
        <v>94.876000000000005</v>
      </c>
      <c r="D26" s="13"/>
      <c r="E26" s="29">
        <v>1960</v>
      </c>
      <c r="F26" s="35">
        <v>90.715999999999994</v>
      </c>
      <c r="G26" s="13"/>
      <c r="H26" s="29">
        <v>1960</v>
      </c>
      <c r="I26" s="35">
        <v>49.197000000000003</v>
      </c>
      <c r="J26" s="13"/>
      <c r="K26" s="29">
        <v>1960</v>
      </c>
      <c r="L26" s="35">
        <v>44.603000000000002</v>
      </c>
      <c r="M26" s="13"/>
      <c r="N26" s="29">
        <v>1960</v>
      </c>
      <c r="O26" s="35">
        <v>31.722000000000001</v>
      </c>
      <c r="P26" s="13"/>
      <c r="Q26" s="59">
        <v>1960</v>
      </c>
      <c r="R26" s="57">
        <v>13.523</v>
      </c>
    </row>
    <row r="27" spans="2:18">
      <c r="B27">
        <v>1961</v>
      </c>
      <c r="C27" s="35">
        <v>94.876000000000005</v>
      </c>
      <c r="D27" s="13"/>
      <c r="E27" s="29">
        <v>1961</v>
      </c>
      <c r="F27" s="35">
        <v>90.712000000000003</v>
      </c>
      <c r="G27" s="13"/>
      <c r="H27" s="29">
        <v>1961</v>
      </c>
      <c r="I27" s="35">
        <v>49.192999999999998</v>
      </c>
      <c r="J27" s="13"/>
      <c r="K27" s="29">
        <v>1961</v>
      </c>
      <c r="L27" s="35">
        <v>44.598999999999997</v>
      </c>
      <c r="M27" s="13"/>
      <c r="N27" s="29">
        <v>1961</v>
      </c>
      <c r="O27" s="35">
        <v>31.725999999999999</v>
      </c>
      <c r="P27" s="13"/>
      <c r="Q27" s="59">
        <v>1961</v>
      </c>
      <c r="R27" s="57">
        <v>13.528</v>
      </c>
    </row>
    <row r="28" spans="2:18">
      <c r="B28">
        <v>1962</v>
      </c>
      <c r="C28" s="35">
        <v>94.876000000000005</v>
      </c>
      <c r="D28" s="13"/>
      <c r="E28" s="29">
        <v>1962</v>
      </c>
      <c r="F28" s="35">
        <v>90.707999999999998</v>
      </c>
      <c r="G28" s="13"/>
      <c r="H28" s="29">
        <v>1962</v>
      </c>
      <c r="I28" s="35">
        <v>49.188000000000002</v>
      </c>
      <c r="J28" s="13"/>
      <c r="K28" s="29">
        <v>1962</v>
      </c>
      <c r="L28" s="35">
        <v>44.594999999999999</v>
      </c>
      <c r="M28" s="13"/>
      <c r="N28" s="29">
        <v>1962</v>
      </c>
      <c r="O28" s="35">
        <v>31.73</v>
      </c>
      <c r="P28" s="13"/>
      <c r="Q28" s="59">
        <v>1962</v>
      </c>
      <c r="R28" s="57">
        <v>13.532</v>
      </c>
    </row>
    <row r="29" spans="2:18">
      <c r="B29">
        <v>1963</v>
      </c>
      <c r="C29" s="35">
        <v>94.876000000000005</v>
      </c>
      <c r="D29" s="13"/>
      <c r="E29" s="29">
        <v>1963</v>
      </c>
      <c r="F29" s="35">
        <v>90.703000000000003</v>
      </c>
      <c r="G29" s="13"/>
      <c r="H29" s="29">
        <v>1963</v>
      </c>
      <c r="I29" s="35">
        <v>49.183999999999997</v>
      </c>
      <c r="J29" s="13"/>
      <c r="K29" s="29">
        <v>1963</v>
      </c>
      <c r="L29" s="35">
        <v>44.59</v>
      </c>
      <c r="M29" s="13"/>
      <c r="N29" s="29">
        <v>1963</v>
      </c>
      <c r="O29" s="35">
        <v>31.734999999999999</v>
      </c>
      <c r="P29" s="13"/>
      <c r="Q29" s="59">
        <v>1963</v>
      </c>
      <c r="R29" s="57">
        <v>13.537000000000001</v>
      </c>
    </row>
    <row r="30" spans="2:18">
      <c r="B30">
        <v>1964</v>
      </c>
      <c r="C30" s="35">
        <v>94.876000000000005</v>
      </c>
      <c r="D30" s="13"/>
      <c r="E30" s="29">
        <v>1964</v>
      </c>
      <c r="F30" s="35">
        <v>90.698999999999998</v>
      </c>
      <c r="G30" s="13"/>
      <c r="H30" s="29">
        <v>1964</v>
      </c>
      <c r="I30" s="35">
        <v>49.179000000000002</v>
      </c>
      <c r="J30" s="13"/>
      <c r="K30" s="29">
        <v>1964</v>
      </c>
      <c r="L30" s="35">
        <v>44.585999999999999</v>
      </c>
      <c r="M30" s="13"/>
      <c r="N30" s="29">
        <v>1964</v>
      </c>
      <c r="O30" s="35">
        <v>31.739000000000001</v>
      </c>
      <c r="P30" s="13"/>
      <c r="Q30" s="59">
        <v>1964</v>
      </c>
      <c r="R30" s="57">
        <v>13.541</v>
      </c>
    </row>
    <row r="31" spans="2:18">
      <c r="B31">
        <v>1965</v>
      </c>
      <c r="C31" s="35">
        <v>94.876000000000005</v>
      </c>
      <c r="E31" s="29">
        <v>1965</v>
      </c>
      <c r="F31" s="35">
        <v>90.694000000000003</v>
      </c>
      <c r="H31" s="29">
        <v>1965</v>
      </c>
      <c r="I31" s="35">
        <v>49.174999999999997</v>
      </c>
      <c r="K31" s="29">
        <v>1965</v>
      </c>
      <c r="L31" s="35">
        <v>44.581000000000003</v>
      </c>
      <c r="N31" s="29">
        <v>1965</v>
      </c>
      <c r="O31" s="35">
        <v>31.744</v>
      </c>
      <c r="Q31" s="29">
        <v>1965</v>
      </c>
      <c r="R31">
        <v>13.545999999999999</v>
      </c>
    </row>
    <row r="32" spans="2:18">
      <c r="B32">
        <v>1966</v>
      </c>
      <c r="C32" s="35">
        <v>94.876000000000005</v>
      </c>
      <c r="E32" s="29">
        <v>1966</v>
      </c>
      <c r="F32" s="35">
        <v>90.69</v>
      </c>
      <c r="H32" s="29">
        <v>1966</v>
      </c>
      <c r="I32" s="35">
        <v>49.17</v>
      </c>
      <c r="K32" s="29">
        <v>1966</v>
      </c>
      <c r="L32" s="35">
        <v>44.576999999999998</v>
      </c>
      <c r="N32" s="29">
        <v>1966</v>
      </c>
      <c r="O32" s="35">
        <v>31.748000000000001</v>
      </c>
      <c r="Q32" s="29">
        <v>1966</v>
      </c>
      <c r="R32">
        <v>13.55</v>
      </c>
    </row>
    <row r="33" spans="2:18">
      <c r="B33">
        <v>1967</v>
      </c>
      <c r="C33" s="35">
        <v>94.876000000000005</v>
      </c>
      <c r="E33" s="29">
        <v>1967</v>
      </c>
      <c r="F33" s="35">
        <v>90.685000000000002</v>
      </c>
      <c r="H33" s="29">
        <v>1967</v>
      </c>
      <c r="I33" s="35">
        <v>49.165999999999997</v>
      </c>
      <c r="K33">
        <v>1967</v>
      </c>
      <c r="L33" s="35">
        <v>44.573</v>
      </c>
      <c r="N33">
        <v>1967</v>
      </c>
      <c r="O33" s="35">
        <v>31.753</v>
      </c>
      <c r="Q33" s="29">
        <v>1967</v>
      </c>
      <c r="R33">
        <v>13.554</v>
      </c>
    </row>
    <row r="34" spans="2:18">
      <c r="B34">
        <v>1968</v>
      </c>
      <c r="C34" s="35">
        <v>94.876000000000005</v>
      </c>
      <c r="E34" s="29">
        <v>1968</v>
      </c>
      <c r="F34" s="35">
        <v>90.680999999999997</v>
      </c>
      <c r="H34">
        <v>1968</v>
      </c>
      <c r="I34" s="35">
        <v>49.161000000000001</v>
      </c>
      <c r="K34">
        <v>1968</v>
      </c>
      <c r="L34" s="35">
        <v>44.567999999999998</v>
      </c>
      <c r="N34">
        <v>1968</v>
      </c>
      <c r="O34" s="35">
        <v>31.757000000000001</v>
      </c>
      <c r="Q34" s="29">
        <v>1968</v>
      </c>
      <c r="R34">
        <v>13.558999999999999</v>
      </c>
    </row>
    <row r="35" spans="2:18">
      <c r="B35">
        <v>1969</v>
      </c>
      <c r="C35" s="35">
        <v>94.876000000000005</v>
      </c>
      <c r="E35" s="29">
        <v>1969</v>
      </c>
      <c r="F35" s="35">
        <v>90.676000000000002</v>
      </c>
      <c r="H35">
        <v>1969</v>
      </c>
      <c r="I35" s="35">
        <v>49.156999999999996</v>
      </c>
      <c r="K35">
        <v>1969</v>
      </c>
      <c r="L35" s="35">
        <v>44.564</v>
      </c>
      <c r="N35">
        <v>1969</v>
      </c>
      <c r="O35" s="35">
        <v>31.760999999999999</v>
      </c>
      <c r="Q35" s="29">
        <v>1969</v>
      </c>
      <c r="R35">
        <v>13.563000000000001</v>
      </c>
    </row>
    <row r="36" spans="2:18">
      <c r="B36">
        <v>1970</v>
      </c>
      <c r="C36" s="35">
        <v>94.876000000000005</v>
      </c>
      <c r="E36" s="29">
        <v>1970</v>
      </c>
      <c r="F36" s="35">
        <v>90.671999999999997</v>
      </c>
      <c r="H36">
        <v>1970</v>
      </c>
      <c r="I36" s="35">
        <v>49.152999999999999</v>
      </c>
      <c r="K36">
        <v>1970</v>
      </c>
      <c r="L36" s="35">
        <v>44.558999999999997</v>
      </c>
      <c r="N36">
        <v>1970</v>
      </c>
      <c r="O36" s="35">
        <v>31.765999999999998</v>
      </c>
      <c r="Q36" s="29">
        <v>1970</v>
      </c>
      <c r="R36">
        <v>13.568</v>
      </c>
    </row>
    <row r="37" spans="2:18">
      <c r="B37">
        <v>1971</v>
      </c>
      <c r="C37" s="35">
        <v>94.876000000000005</v>
      </c>
      <c r="E37">
        <v>1971</v>
      </c>
      <c r="F37" s="35">
        <v>90.668000000000006</v>
      </c>
      <c r="H37">
        <v>1971</v>
      </c>
      <c r="I37" s="35">
        <v>49.148000000000003</v>
      </c>
      <c r="K37">
        <v>1971</v>
      </c>
      <c r="L37" s="35">
        <v>44.555</v>
      </c>
      <c r="N37">
        <v>1971</v>
      </c>
      <c r="O37" s="35">
        <v>31.77</v>
      </c>
      <c r="Q37" s="29">
        <v>1971</v>
      </c>
      <c r="R37">
        <v>13.571999999999999</v>
      </c>
    </row>
    <row r="38" spans="2:18">
      <c r="B38">
        <v>1972</v>
      </c>
      <c r="C38" s="35">
        <v>94.876000000000005</v>
      </c>
      <c r="E38">
        <v>1972</v>
      </c>
      <c r="F38" s="35">
        <v>90.662999999999997</v>
      </c>
      <c r="H38">
        <v>1972</v>
      </c>
      <c r="I38" s="35">
        <v>49.143999999999998</v>
      </c>
      <c r="K38">
        <v>1972</v>
      </c>
      <c r="L38" s="35">
        <v>44.551000000000002</v>
      </c>
      <c r="N38">
        <v>1972</v>
      </c>
      <c r="O38" s="35">
        <v>31.774999999999999</v>
      </c>
      <c r="Q38" s="29">
        <v>1972</v>
      </c>
      <c r="R38">
        <v>13.577</v>
      </c>
    </row>
    <row r="39" spans="2:18">
      <c r="B39">
        <v>1973</v>
      </c>
      <c r="C39" s="35">
        <v>94.876000000000005</v>
      </c>
      <c r="E39">
        <v>1973</v>
      </c>
      <c r="F39" s="35">
        <v>90.659000000000006</v>
      </c>
      <c r="H39">
        <v>1973</v>
      </c>
      <c r="I39" s="35">
        <v>49.139000000000003</v>
      </c>
      <c r="K39">
        <v>1973</v>
      </c>
      <c r="L39" s="35">
        <v>44.545999999999999</v>
      </c>
      <c r="N39">
        <v>1973</v>
      </c>
      <c r="O39" s="35">
        <v>31.779</v>
      </c>
      <c r="Q39" s="29">
        <v>1973</v>
      </c>
      <c r="R39">
        <v>13.581</v>
      </c>
    </row>
    <row r="40" spans="2:18">
      <c r="B40">
        <v>1974</v>
      </c>
      <c r="C40" s="35">
        <v>94.876000000000005</v>
      </c>
      <c r="E40">
        <v>1974</v>
      </c>
      <c r="F40" s="35">
        <v>90.653999999999996</v>
      </c>
      <c r="H40">
        <v>1974</v>
      </c>
      <c r="I40" s="35">
        <v>49.134999999999998</v>
      </c>
      <c r="K40">
        <v>1974</v>
      </c>
      <c r="L40" s="35">
        <v>44.542000000000002</v>
      </c>
      <c r="N40">
        <v>1974</v>
      </c>
      <c r="O40" s="28">
        <v>31.783000000000001</v>
      </c>
      <c r="Q40" s="29">
        <v>1974</v>
      </c>
      <c r="R40">
        <v>13.585000000000001</v>
      </c>
    </row>
    <row r="41" spans="2:18">
      <c r="B41">
        <v>1975</v>
      </c>
      <c r="C41" s="28">
        <v>94.876000000000005</v>
      </c>
      <c r="E41">
        <v>1975</v>
      </c>
      <c r="F41" s="28">
        <v>90.65</v>
      </c>
      <c r="H41">
        <v>1975</v>
      </c>
      <c r="I41" s="28">
        <v>49.13</v>
      </c>
      <c r="K41">
        <v>1975</v>
      </c>
      <c r="L41" s="28">
        <v>44.536999999999999</v>
      </c>
      <c r="N41">
        <v>1975</v>
      </c>
      <c r="O41" s="28">
        <v>31.788</v>
      </c>
      <c r="Q41">
        <v>1975</v>
      </c>
      <c r="R41">
        <v>13.59</v>
      </c>
    </row>
    <row r="42" spans="2:18">
      <c r="B42">
        <v>1976</v>
      </c>
      <c r="C42" s="28">
        <v>94.876000000000005</v>
      </c>
      <c r="E42">
        <v>1976</v>
      </c>
      <c r="F42" s="28">
        <v>90.644999999999996</v>
      </c>
      <c r="H42">
        <v>1976</v>
      </c>
      <c r="I42" s="28">
        <v>49.125999999999998</v>
      </c>
      <c r="K42">
        <v>1976</v>
      </c>
      <c r="L42" s="28">
        <v>44.533000000000001</v>
      </c>
      <c r="N42">
        <v>1976</v>
      </c>
      <c r="O42" s="28">
        <v>31.792000000000002</v>
      </c>
      <c r="Q42">
        <v>1976</v>
      </c>
      <c r="R42">
        <v>13.593999999999999</v>
      </c>
    </row>
    <row r="43" spans="2:18">
      <c r="B43">
        <v>1977</v>
      </c>
      <c r="C43" s="28">
        <v>94.876000000000005</v>
      </c>
      <c r="E43">
        <v>1977</v>
      </c>
      <c r="F43" s="28">
        <v>90.641000000000005</v>
      </c>
      <c r="H43">
        <v>1977</v>
      </c>
      <c r="I43" s="28">
        <v>49.121000000000002</v>
      </c>
      <c r="K43">
        <v>1977</v>
      </c>
      <c r="L43" s="28">
        <v>44.527999999999999</v>
      </c>
      <c r="N43">
        <v>1977</v>
      </c>
      <c r="O43" s="28">
        <v>31.797000000000001</v>
      </c>
      <c r="Q43">
        <v>1977</v>
      </c>
      <c r="R43">
        <v>13.599</v>
      </c>
    </row>
    <row r="44" spans="2:18">
      <c r="B44">
        <v>1978</v>
      </c>
      <c r="C44" s="28">
        <v>94.876000000000005</v>
      </c>
      <c r="E44">
        <v>1978</v>
      </c>
      <c r="F44" s="28">
        <v>90.635999999999996</v>
      </c>
      <c r="H44">
        <v>1978</v>
      </c>
      <c r="I44" s="28">
        <v>49.116999999999997</v>
      </c>
      <c r="K44">
        <v>1978</v>
      </c>
      <c r="L44" s="28">
        <v>44.524000000000001</v>
      </c>
      <c r="N44">
        <v>1978</v>
      </c>
      <c r="O44" s="28">
        <v>31.800999999999998</v>
      </c>
      <c r="Q44">
        <v>1978</v>
      </c>
      <c r="R44">
        <v>13.603</v>
      </c>
    </row>
    <row r="45" spans="2:18">
      <c r="B45">
        <v>1979</v>
      </c>
      <c r="C45" s="28">
        <v>95.433000000000007</v>
      </c>
      <c r="E45">
        <v>1979</v>
      </c>
      <c r="F45" s="28">
        <v>88.302999999999997</v>
      </c>
      <c r="H45">
        <v>1979</v>
      </c>
      <c r="I45" s="28">
        <v>53.612000000000002</v>
      </c>
      <c r="K45">
        <v>1979</v>
      </c>
      <c r="L45" s="28">
        <v>46.994</v>
      </c>
      <c r="N45">
        <v>1979</v>
      </c>
      <c r="O45" s="28">
        <v>34.564</v>
      </c>
      <c r="Q45">
        <v>1979</v>
      </c>
      <c r="R45">
        <v>14.984999999999999</v>
      </c>
    </row>
    <row r="46" spans="2:18">
      <c r="B46">
        <v>1980</v>
      </c>
      <c r="C46" s="28">
        <v>95.582999999999998</v>
      </c>
      <c r="E46">
        <v>1980</v>
      </c>
      <c r="F46" s="28">
        <v>86.822999999999993</v>
      </c>
      <c r="H46">
        <v>1980</v>
      </c>
      <c r="I46" s="28">
        <v>49.116999999999997</v>
      </c>
      <c r="K46">
        <v>1980</v>
      </c>
      <c r="L46" s="28">
        <v>45.116999999999997</v>
      </c>
      <c r="N46">
        <v>1980</v>
      </c>
      <c r="O46" s="28">
        <v>34.058</v>
      </c>
      <c r="Q46">
        <v>1980</v>
      </c>
      <c r="R46">
        <v>16.809000000000001</v>
      </c>
    </row>
    <row r="47" spans="2:18">
      <c r="B47">
        <v>1981</v>
      </c>
      <c r="C47" s="28">
        <v>89.587999999999994</v>
      </c>
      <c r="E47">
        <v>1981</v>
      </c>
      <c r="F47" s="28">
        <v>85.341999999999999</v>
      </c>
      <c r="H47">
        <v>1981</v>
      </c>
      <c r="I47" s="28">
        <v>50.697000000000003</v>
      </c>
      <c r="K47">
        <v>1981</v>
      </c>
      <c r="L47" s="28">
        <v>47.777999999999999</v>
      </c>
      <c r="N47">
        <v>1981</v>
      </c>
      <c r="O47" s="28">
        <v>33.494999999999997</v>
      </c>
      <c r="Q47">
        <v>1981</v>
      </c>
      <c r="R47">
        <v>14.983000000000001</v>
      </c>
    </row>
    <row r="48" spans="2:18">
      <c r="B48">
        <v>1982</v>
      </c>
      <c r="C48" s="28">
        <v>81.73</v>
      </c>
      <c r="E48">
        <v>1982</v>
      </c>
      <c r="F48" s="28">
        <v>79.52</v>
      </c>
      <c r="H48">
        <v>1982</v>
      </c>
      <c r="I48" s="28">
        <v>47.048999999999999</v>
      </c>
      <c r="K48">
        <v>1982</v>
      </c>
      <c r="L48" s="28">
        <v>45.722000000000001</v>
      </c>
      <c r="N48">
        <v>1982</v>
      </c>
      <c r="O48" s="28">
        <v>32.731000000000002</v>
      </c>
      <c r="Q48">
        <v>1982</v>
      </c>
      <c r="R48">
        <v>13.744</v>
      </c>
    </row>
    <row r="49" spans="2:18">
      <c r="B49">
        <v>1983</v>
      </c>
      <c r="C49" s="28">
        <v>76.335999999999999</v>
      </c>
      <c r="E49">
        <v>1983</v>
      </c>
      <c r="F49" s="28">
        <v>73.679000000000002</v>
      </c>
      <c r="H49">
        <v>1983</v>
      </c>
      <c r="I49" s="28">
        <v>40.716000000000001</v>
      </c>
      <c r="K49">
        <v>1983</v>
      </c>
      <c r="L49" s="28">
        <v>38.652000000000001</v>
      </c>
      <c r="N49">
        <v>1983</v>
      </c>
      <c r="O49" s="28">
        <v>29.559000000000001</v>
      </c>
      <c r="Q49">
        <v>1983</v>
      </c>
      <c r="R49">
        <v>12.922000000000001</v>
      </c>
    </row>
    <row r="50" spans="2:18">
      <c r="B50">
        <v>1984</v>
      </c>
      <c r="C50" s="28">
        <v>84.397999999999996</v>
      </c>
      <c r="E50">
        <v>1984</v>
      </c>
      <c r="F50" s="28">
        <v>77.674000000000007</v>
      </c>
      <c r="H50">
        <v>1984</v>
      </c>
      <c r="I50" s="28">
        <v>49.192999999999998</v>
      </c>
      <c r="K50">
        <v>1984</v>
      </c>
      <c r="L50" s="28">
        <v>46.082000000000001</v>
      </c>
      <c r="N50">
        <v>1984</v>
      </c>
      <c r="O50" s="28">
        <v>35.973999999999997</v>
      </c>
      <c r="Q50">
        <v>1984</v>
      </c>
      <c r="R50">
        <v>14.663</v>
      </c>
    </row>
    <row r="51" spans="2:18">
      <c r="B51">
        <v>1985</v>
      </c>
      <c r="C51" s="28">
        <v>87.781000000000006</v>
      </c>
      <c r="E51">
        <v>1985</v>
      </c>
      <c r="F51" s="28">
        <v>83.432000000000002</v>
      </c>
      <c r="H51">
        <v>1985</v>
      </c>
      <c r="I51" s="36">
        <f>L51</f>
        <v>45.218000000000004</v>
      </c>
      <c r="K51">
        <v>1985</v>
      </c>
      <c r="L51" s="28">
        <v>45.218000000000004</v>
      </c>
      <c r="N51">
        <v>1985</v>
      </c>
      <c r="O51" s="28">
        <v>26.425000000000001</v>
      </c>
      <c r="Q51">
        <v>1985</v>
      </c>
      <c r="R51">
        <v>18.548999999999999</v>
      </c>
    </row>
    <row r="52" spans="2:18">
      <c r="B52">
        <v>1986</v>
      </c>
      <c r="C52" s="28">
        <v>83.75</v>
      </c>
      <c r="E52">
        <v>1986</v>
      </c>
      <c r="F52" s="28">
        <v>80.343999999999994</v>
      </c>
      <c r="H52">
        <v>1986</v>
      </c>
      <c r="I52" s="28">
        <v>40.011000000000003</v>
      </c>
      <c r="K52">
        <v>1986</v>
      </c>
      <c r="L52" s="28">
        <v>38.652000000000001</v>
      </c>
      <c r="N52">
        <v>1986</v>
      </c>
      <c r="O52" s="28">
        <v>23.145</v>
      </c>
      <c r="Q52">
        <v>1986</v>
      </c>
      <c r="R52">
        <v>18.260999999999999</v>
      </c>
    </row>
    <row r="53" spans="2:18">
      <c r="B53">
        <v>1987</v>
      </c>
      <c r="C53" s="28">
        <v>79.72</v>
      </c>
      <c r="E53">
        <v>1987</v>
      </c>
      <c r="F53" s="28">
        <v>75.736999999999995</v>
      </c>
      <c r="H53">
        <v>1987</v>
      </c>
      <c r="I53" s="28">
        <v>44.106999999999999</v>
      </c>
      <c r="K53">
        <v>1987</v>
      </c>
      <c r="L53" s="28">
        <v>41.238</v>
      </c>
      <c r="N53">
        <v>1987</v>
      </c>
      <c r="O53" s="28">
        <v>33.32</v>
      </c>
      <c r="Q53">
        <v>1987</v>
      </c>
      <c r="R53">
        <v>14.468</v>
      </c>
    </row>
    <row r="54" spans="2:18">
      <c r="B54">
        <v>1988</v>
      </c>
      <c r="C54" s="28">
        <v>75.688999999999993</v>
      </c>
      <c r="E54">
        <v>1988</v>
      </c>
      <c r="F54" s="28">
        <v>71.131</v>
      </c>
      <c r="H54">
        <v>1988</v>
      </c>
      <c r="I54" s="28">
        <v>38.268999999999998</v>
      </c>
      <c r="K54">
        <v>1988</v>
      </c>
      <c r="L54" s="28">
        <v>36.253999999999998</v>
      </c>
      <c r="N54">
        <v>1988</v>
      </c>
      <c r="O54" s="28">
        <v>29.841000000000001</v>
      </c>
      <c r="Q54">
        <v>1988</v>
      </c>
      <c r="R54">
        <v>9.6850000000000005</v>
      </c>
    </row>
    <row r="55" spans="2:18">
      <c r="B55">
        <v>1989</v>
      </c>
      <c r="C55" s="28">
        <v>88.567999999999998</v>
      </c>
      <c r="E55">
        <v>1989</v>
      </c>
      <c r="F55" s="28">
        <v>86.29</v>
      </c>
      <c r="H55">
        <v>1989</v>
      </c>
      <c r="I55" s="36">
        <f>L55</f>
        <v>51.384</v>
      </c>
      <c r="K55">
        <v>1989</v>
      </c>
      <c r="L55" s="28">
        <v>51.384</v>
      </c>
      <c r="N55">
        <v>1989</v>
      </c>
      <c r="O55" s="28">
        <v>37.142000000000003</v>
      </c>
      <c r="Q55">
        <v>1989</v>
      </c>
      <c r="R55">
        <v>18.905999999999999</v>
      </c>
    </row>
    <row r="56" spans="2:18">
      <c r="B56">
        <v>1990</v>
      </c>
      <c r="C56" s="28">
        <v>88.965999999999994</v>
      </c>
      <c r="E56">
        <v>1990</v>
      </c>
      <c r="F56" s="28">
        <v>87.093000000000004</v>
      </c>
      <c r="H56">
        <v>1990</v>
      </c>
      <c r="I56" s="28">
        <v>58.335000000000001</v>
      </c>
      <c r="K56">
        <v>1990</v>
      </c>
      <c r="L56" s="28">
        <v>57.298000000000002</v>
      </c>
      <c r="N56">
        <v>1990</v>
      </c>
      <c r="O56" s="28">
        <v>39.676000000000002</v>
      </c>
      <c r="Q56">
        <v>1990</v>
      </c>
      <c r="R56">
        <v>19.724</v>
      </c>
    </row>
    <row r="57" spans="2:18">
      <c r="B57">
        <v>1991</v>
      </c>
      <c r="C57" s="28">
        <v>92.287000000000006</v>
      </c>
      <c r="E57">
        <v>1991</v>
      </c>
      <c r="F57" s="28">
        <v>89.741</v>
      </c>
      <c r="H57">
        <v>1991</v>
      </c>
      <c r="I57" s="28">
        <v>62.024999999999999</v>
      </c>
      <c r="K57">
        <v>1991</v>
      </c>
      <c r="L57" s="28">
        <v>61.307000000000002</v>
      </c>
      <c r="N57">
        <v>1991</v>
      </c>
      <c r="O57" s="28">
        <v>40.383000000000003</v>
      </c>
      <c r="Q57">
        <v>1991</v>
      </c>
      <c r="R57">
        <v>24.417999999999999</v>
      </c>
    </row>
    <row r="58" spans="2:18">
      <c r="B58">
        <v>1992</v>
      </c>
      <c r="C58" s="28">
        <v>91.968999999999994</v>
      </c>
      <c r="E58">
        <v>1992</v>
      </c>
      <c r="F58" s="28">
        <v>90.977999999999994</v>
      </c>
      <c r="H58">
        <v>1992</v>
      </c>
      <c r="I58" s="28">
        <v>67.539000000000001</v>
      </c>
      <c r="K58">
        <v>1992</v>
      </c>
      <c r="L58" s="28">
        <v>61.307000000000002</v>
      </c>
      <c r="N58">
        <v>1992</v>
      </c>
      <c r="O58" s="28">
        <v>44.604999999999997</v>
      </c>
      <c r="Q58">
        <v>1992</v>
      </c>
      <c r="R58">
        <v>25.954000000000001</v>
      </c>
    </row>
    <row r="59" spans="2:18">
      <c r="B59">
        <v>1993</v>
      </c>
      <c r="C59" s="28">
        <v>91.063999999999993</v>
      </c>
      <c r="E59">
        <v>1993</v>
      </c>
      <c r="F59" s="28">
        <v>89.271000000000001</v>
      </c>
      <c r="H59">
        <v>1993</v>
      </c>
      <c r="I59" s="28">
        <v>86.760999999999996</v>
      </c>
      <c r="K59">
        <v>1993</v>
      </c>
      <c r="L59" s="28">
        <v>84.998000000000005</v>
      </c>
      <c r="N59">
        <v>1993</v>
      </c>
      <c r="O59" s="28">
        <v>57.713000000000001</v>
      </c>
      <c r="Q59">
        <v>1993</v>
      </c>
      <c r="R59">
        <v>32.573</v>
      </c>
    </row>
    <row r="60" spans="2:18">
      <c r="B60">
        <v>1994</v>
      </c>
      <c r="C60" s="28">
        <v>86.793999999999997</v>
      </c>
      <c r="E60">
        <v>1994</v>
      </c>
      <c r="F60" s="28">
        <v>84.171000000000006</v>
      </c>
      <c r="H60">
        <v>1994</v>
      </c>
      <c r="I60" s="28">
        <v>75.100999999999999</v>
      </c>
      <c r="K60">
        <v>1994</v>
      </c>
      <c r="L60" s="28">
        <v>73.481999999999999</v>
      </c>
      <c r="N60">
        <v>1994</v>
      </c>
      <c r="O60" s="28">
        <v>60.106000000000002</v>
      </c>
      <c r="Q60">
        <v>1994</v>
      </c>
      <c r="R60">
        <v>35.024999999999999</v>
      </c>
    </row>
    <row r="61" spans="2:18">
      <c r="B61">
        <v>1995</v>
      </c>
      <c r="C61" s="28">
        <v>93.703999999999994</v>
      </c>
      <c r="E61">
        <v>1995</v>
      </c>
      <c r="F61" s="28">
        <v>91.763000000000005</v>
      </c>
      <c r="H61">
        <v>1995</v>
      </c>
      <c r="I61" s="28">
        <v>71.753</v>
      </c>
      <c r="K61">
        <v>1995</v>
      </c>
      <c r="L61" s="28">
        <v>69.97</v>
      </c>
      <c r="N61">
        <v>1995</v>
      </c>
      <c r="O61" s="28">
        <v>59.402000000000001</v>
      </c>
      <c r="Q61">
        <v>1995</v>
      </c>
      <c r="R61">
        <v>37.04</v>
      </c>
    </row>
    <row r="62" spans="2:18">
      <c r="B62">
        <v>1996</v>
      </c>
      <c r="C62" s="28">
        <v>87.126999999999995</v>
      </c>
      <c r="E62">
        <v>1996</v>
      </c>
      <c r="F62" s="28">
        <v>83.537000000000006</v>
      </c>
      <c r="H62">
        <v>1996</v>
      </c>
      <c r="I62" s="28">
        <v>61.54</v>
      </c>
      <c r="K62">
        <v>1996</v>
      </c>
      <c r="L62" s="28">
        <v>58.476999999999997</v>
      </c>
      <c r="N62">
        <v>1996</v>
      </c>
      <c r="O62" s="28">
        <v>55.436</v>
      </c>
      <c r="Q62">
        <v>1996</v>
      </c>
      <c r="R62">
        <v>30.681000000000001</v>
      </c>
    </row>
    <row r="63" spans="2:18">
      <c r="B63">
        <v>1997</v>
      </c>
      <c r="C63" s="28">
        <v>90.162000000000006</v>
      </c>
      <c r="E63">
        <v>1997</v>
      </c>
      <c r="F63" s="28">
        <v>88.885000000000005</v>
      </c>
      <c r="H63">
        <v>1997</v>
      </c>
      <c r="I63" s="28">
        <v>70.703999999999994</v>
      </c>
      <c r="K63">
        <v>1997</v>
      </c>
      <c r="L63" s="28">
        <v>69.334000000000003</v>
      </c>
      <c r="N63">
        <v>1997</v>
      </c>
      <c r="O63" s="28">
        <v>56.826000000000001</v>
      </c>
      <c r="Q63">
        <v>1997</v>
      </c>
      <c r="R63">
        <v>34.369</v>
      </c>
    </row>
    <row r="64" spans="2:18">
      <c r="B64">
        <v>1998</v>
      </c>
      <c r="C64" s="28">
        <v>90.94</v>
      </c>
      <c r="E64">
        <v>1998</v>
      </c>
      <c r="F64" s="28">
        <v>89.54</v>
      </c>
      <c r="H64">
        <v>1998</v>
      </c>
      <c r="I64" s="28">
        <v>74.353999999999999</v>
      </c>
      <c r="K64">
        <v>1998</v>
      </c>
      <c r="L64" s="28">
        <v>71.204999999999998</v>
      </c>
      <c r="N64">
        <v>1998</v>
      </c>
      <c r="O64" s="28">
        <v>61.048000000000002</v>
      </c>
      <c r="Q64">
        <v>1998</v>
      </c>
      <c r="R64">
        <v>39.290999999999997</v>
      </c>
    </row>
    <row r="65" spans="2:18">
      <c r="B65">
        <v>1999</v>
      </c>
      <c r="C65" s="28">
        <v>94.483999999999995</v>
      </c>
      <c r="E65">
        <v>1999</v>
      </c>
      <c r="F65" s="28">
        <v>92.188999999999993</v>
      </c>
      <c r="H65">
        <v>1999</v>
      </c>
      <c r="I65" s="28">
        <v>72.049000000000007</v>
      </c>
      <c r="K65">
        <v>1999</v>
      </c>
      <c r="L65" s="28">
        <v>70.150000000000006</v>
      </c>
      <c r="N65">
        <v>1999</v>
      </c>
      <c r="O65" s="28">
        <v>60.366</v>
      </c>
      <c r="Q65">
        <v>1999</v>
      </c>
      <c r="R65">
        <v>37.982999999999997</v>
      </c>
    </row>
    <row r="66" spans="2:18">
      <c r="B66">
        <v>2000</v>
      </c>
      <c r="C66" s="28">
        <v>95.037999999999997</v>
      </c>
      <c r="E66">
        <v>2000</v>
      </c>
      <c r="F66" s="28">
        <v>93.296000000000006</v>
      </c>
      <c r="H66">
        <v>2000</v>
      </c>
      <c r="I66" s="28">
        <v>71.525000000000006</v>
      </c>
      <c r="K66">
        <v>2000</v>
      </c>
      <c r="L66" s="28">
        <v>69.435000000000002</v>
      </c>
      <c r="N66">
        <v>2000</v>
      </c>
      <c r="O66" s="28">
        <v>59.893999999999998</v>
      </c>
      <c r="Q66">
        <v>2000</v>
      </c>
      <c r="R66">
        <v>37.917999999999999</v>
      </c>
    </row>
    <row r="67" spans="2:18">
      <c r="B67">
        <v>2001</v>
      </c>
      <c r="C67" s="28">
        <v>95.021000000000001</v>
      </c>
      <c r="E67">
        <v>2001</v>
      </c>
      <c r="F67" s="28">
        <v>93.313000000000002</v>
      </c>
      <c r="H67">
        <v>2001</v>
      </c>
      <c r="I67" s="28">
        <v>71.491</v>
      </c>
      <c r="K67">
        <v>2001</v>
      </c>
      <c r="L67" s="28">
        <v>69.435000000000002</v>
      </c>
      <c r="N67">
        <v>2001</v>
      </c>
      <c r="O67" s="28">
        <v>59.893999999999998</v>
      </c>
      <c r="Q67">
        <v>2001</v>
      </c>
      <c r="R67">
        <v>37.853000000000002</v>
      </c>
    </row>
    <row r="68" spans="2:18">
      <c r="B68">
        <v>2002</v>
      </c>
      <c r="C68" s="28">
        <v>95.004000000000005</v>
      </c>
      <c r="E68">
        <v>2002</v>
      </c>
      <c r="F68" s="28">
        <v>93.33</v>
      </c>
      <c r="H68">
        <v>2002</v>
      </c>
      <c r="I68" s="28">
        <v>71.456999999999994</v>
      </c>
      <c r="K68">
        <v>2002</v>
      </c>
      <c r="L68" s="28">
        <v>69.435000000000002</v>
      </c>
      <c r="N68">
        <v>2002</v>
      </c>
      <c r="O68" s="28">
        <v>59.893999999999998</v>
      </c>
      <c r="Q68">
        <v>2002</v>
      </c>
      <c r="R68">
        <v>37.787999999999997</v>
      </c>
    </row>
    <row r="69" spans="2:18">
      <c r="B69">
        <v>2003</v>
      </c>
      <c r="C69" s="28">
        <v>94.986999999999995</v>
      </c>
      <c r="E69">
        <v>2003</v>
      </c>
      <c r="F69" s="28">
        <v>93.346999999999994</v>
      </c>
      <c r="H69">
        <v>2003</v>
      </c>
      <c r="I69" s="28">
        <v>71.423000000000002</v>
      </c>
      <c r="K69">
        <v>2003</v>
      </c>
      <c r="L69" s="28">
        <v>69.435000000000002</v>
      </c>
      <c r="N69">
        <v>2003</v>
      </c>
      <c r="O69" s="28">
        <v>59.893999999999998</v>
      </c>
      <c r="Q69">
        <v>2003</v>
      </c>
      <c r="R69">
        <v>37.722999999999999</v>
      </c>
    </row>
    <row r="70" spans="2:18">
      <c r="B70">
        <v>2004</v>
      </c>
      <c r="C70" s="28">
        <v>94.97</v>
      </c>
      <c r="E70">
        <v>2004</v>
      </c>
      <c r="F70" s="28">
        <v>93.364000000000004</v>
      </c>
      <c r="H70">
        <v>2004</v>
      </c>
      <c r="I70" s="28">
        <v>71.388999999999996</v>
      </c>
      <c r="K70">
        <v>2004</v>
      </c>
      <c r="L70" s="28">
        <v>69.435000000000002</v>
      </c>
      <c r="N70">
        <v>2004</v>
      </c>
      <c r="O70" s="28">
        <v>59.893999999999998</v>
      </c>
      <c r="Q70">
        <v>2004</v>
      </c>
      <c r="R70">
        <v>37.658000000000001</v>
      </c>
    </row>
    <row r="71" spans="2:18">
      <c r="B71">
        <v>2005</v>
      </c>
      <c r="C71" s="28">
        <v>94.953000000000003</v>
      </c>
      <c r="E71">
        <v>2005</v>
      </c>
      <c r="F71" s="28">
        <v>93.381</v>
      </c>
      <c r="H71">
        <v>2005</v>
      </c>
      <c r="I71" s="28">
        <v>71.355000000000004</v>
      </c>
      <c r="K71">
        <v>2005</v>
      </c>
      <c r="L71" s="28">
        <v>69.435000000000002</v>
      </c>
      <c r="N71">
        <v>2005</v>
      </c>
      <c r="O71" s="28">
        <v>59.893999999999998</v>
      </c>
      <c r="Q71">
        <v>2005</v>
      </c>
      <c r="R71">
        <v>37.594000000000001</v>
      </c>
    </row>
    <row r="72" spans="2:18">
      <c r="B72">
        <v>2006</v>
      </c>
      <c r="C72" s="28">
        <v>94.936000000000007</v>
      </c>
      <c r="E72">
        <v>2006</v>
      </c>
      <c r="F72" s="28">
        <v>93.397999999999996</v>
      </c>
      <c r="H72">
        <v>2006</v>
      </c>
      <c r="I72" s="28">
        <v>71.320999999999998</v>
      </c>
      <c r="K72">
        <v>2006</v>
      </c>
      <c r="L72" s="28">
        <v>69.435000000000002</v>
      </c>
      <c r="N72">
        <v>2006</v>
      </c>
      <c r="O72" s="28">
        <v>59.893999999999998</v>
      </c>
      <c r="Q72">
        <v>2006</v>
      </c>
      <c r="R72">
        <v>37.529000000000003</v>
      </c>
    </row>
    <row r="73" spans="2:18">
      <c r="B73">
        <v>2007</v>
      </c>
      <c r="C73" s="28">
        <v>94.918999999999997</v>
      </c>
      <c r="E73">
        <v>2007</v>
      </c>
      <c r="F73" s="28">
        <v>93.415000000000006</v>
      </c>
      <c r="H73">
        <v>2007</v>
      </c>
      <c r="I73" s="28">
        <v>71.287000000000006</v>
      </c>
      <c r="K73">
        <v>2007</v>
      </c>
      <c r="L73" s="28">
        <v>69.435000000000002</v>
      </c>
      <c r="N73">
        <v>2007</v>
      </c>
      <c r="O73" s="28">
        <v>59.893999999999998</v>
      </c>
      <c r="Q73">
        <v>2007</v>
      </c>
      <c r="R73">
        <v>37.463999999999999</v>
      </c>
    </row>
    <row r="74" spans="2:18">
      <c r="B74">
        <v>2008</v>
      </c>
      <c r="C74" s="28">
        <v>94.902000000000001</v>
      </c>
      <c r="E74">
        <v>2008</v>
      </c>
      <c r="F74" s="28">
        <v>93.432000000000002</v>
      </c>
      <c r="H74">
        <v>2008</v>
      </c>
      <c r="I74" s="28">
        <v>71.254000000000005</v>
      </c>
      <c r="K74">
        <v>2008</v>
      </c>
      <c r="L74" s="28">
        <v>69.435000000000002</v>
      </c>
      <c r="N74">
        <v>2008</v>
      </c>
      <c r="O74" s="28">
        <v>59.893999999999998</v>
      </c>
      <c r="Q74">
        <v>2008</v>
      </c>
      <c r="R74">
        <v>37.399000000000001</v>
      </c>
    </row>
    <row r="75" spans="2:18">
      <c r="B75">
        <v>2009</v>
      </c>
      <c r="C75" s="28">
        <v>94.885000000000005</v>
      </c>
      <c r="E75">
        <v>2009</v>
      </c>
      <c r="F75" s="28">
        <v>93.448999999999998</v>
      </c>
      <c r="H75">
        <v>2009</v>
      </c>
      <c r="I75" s="28">
        <v>71.22</v>
      </c>
      <c r="K75">
        <v>2009</v>
      </c>
      <c r="L75" s="28">
        <v>69.435000000000002</v>
      </c>
      <c r="N75">
        <v>2009</v>
      </c>
      <c r="O75" s="28">
        <v>59.893999999999998</v>
      </c>
      <c r="Q75">
        <v>2009</v>
      </c>
      <c r="R75">
        <v>37.334000000000003</v>
      </c>
    </row>
    <row r="79" spans="2:18">
      <c r="C79" s="28" t="s">
        <v>7</v>
      </c>
      <c r="D79" t="s">
        <v>6</v>
      </c>
      <c r="E79" t="s">
        <v>5</v>
      </c>
      <c r="F79" s="28" t="s">
        <v>4</v>
      </c>
      <c r="G79" t="s">
        <v>3</v>
      </c>
      <c r="H79" t="s">
        <v>2</v>
      </c>
      <c r="I79" s="28" t="s">
        <v>31</v>
      </c>
    </row>
    <row r="80" spans="2:18">
      <c r="B80">
        <f>Norway!B29</f>
        <v>1963</v>
      </c>
      <c r="C80" s="17">
        <f>Norway!R29/10^2</f>
        <v>0.13537000000000002</v>
      </c>
      <c r="D80" s="17">
        <f>(Norway!O29-Norway!R29)/10^2</f>
        <v>0.18198</v>
      </c>
      <c r="E80" s="17">
        <f>(Norway!L29-Norway!O29)/10^2</f>
        <v>0.12855000000000005</v>
      </c>
      <c r="F80" s="17">
        <f>(Norway!I29-Norway!L29)/10^2</f>
        <v>4.5939999999999939E-2</v>
      </c>
      <c r="G80" s="17">
        <f>(Norway!F29-Norway!I29)/10^2</f>
        <v>0.41519000000000006</v>
      </c>
      <c r="H80" s="17">
        <f>(Norway!C29-Norway!F29)/10^2</f>
        <v>4.1730000000000017E-2</v>
      </c>
      <c r="I80" s="17">
        <f>1-Norway!C29/10^2</f>
        <v>5.1239999999999952E-2</v>
      </c>
      <c r="J80" s="17"/>
      <c r="K80" s="17">
        <f t="shared" ref="K80:K115" si="0">SUM(C80:I80)</f>
        <v>1</v>
      </c>
    </row>
    <row r="81" spans="2:11">
      <c r="B81">
        <f>Norway!B30</f>
        <v>1964</v>
      </c>
      <c r="C81" s="17">
        <f>Norway!R30/10^2</f>
        <v>0.13541</v>
      </c>
      <c r="D81" s="17">
        <f>(Norway!O30-Norway!R30)/10^2</f>
        <v>0.18198</v>
      </c>
      <c r="E81" s="17">
        <f>(Norway!L30-Norway!O30)/10^2</f>
        <v>0.12846999999999997</v>
      </c>
      <c r="F81" s="17">
        <f>(Norway!I30-Norway!L30)/10^2</f>
        <v>4.5930000000000033E-2</v>
      </c>
      <c r="G81" s="17">
        <f>(Norway!F30-Norway!I30)/10^2</f>
        <v>0.41519999999999996</v>
      </c>
      <c r="H81" s="17">
        <f>(Norway!C30-Norway!F30)/10^2</f>
        <v>4.1770000000000064E-2</v>
      </c>
      <c r="I81" s="17">
        <f>1-Norway!C30/10^2</f>
        <v>5.1239999999999952E-2</v>
      </c>
      <c r="J81" s="17"/>
      <c r="K81" s="17">
        <f>SUM(C81:I81)</f>
        <v>1</v>
      </c>
    </row>
    <row r="82" spans="2:11">
      <c r="B82">
        <f>Norway!B31</f>
        <v>1965</v>
      </c>
      <c r="C82" s="17">
        <f>Norway!R31/10^2</f>
        <v>0.13546</v>
      </c>
      <c r="D82" s="17">
        <f>(Norway!O31-Norway!R31)/10^2</f>
        <v>0.18198</v>
      </c>
      <c r="E82" s="17">
        <f>(Norway!L31-Norway!O31)/10^2</f>
        <v>0.12837000000000004</v>
      </c>
      <c r="F82" s="17">
        <f>(Norway!I31-Norway!L31)/10^2</f>
        <v>4.5939999999999939E-2</v>
      </c>
      <c r="G82" s="17">
        <f>(Norway!F31-Norway!I31)/10^2</f>
        <v>0.41519000000000006</v>
      </c>
      <c r="H82" s="17">
        <f>(Norway!C31-Norway!F31)/10^2</f>
        <v>4.1820000000000024E-2</v>
      </c>
      <c r="I82" s="17">
        <f>1-Norway!C31/10^2</f>
        <v>5.1239999999999952E-2</v>
      </c>
      <c r="J82" s="17"/>
      <c r="K82" s="17">
        <f t="shared" si="0"/>
        <v>1</v>
      </c>
    </row>
    <row r="83" spans="2:11">
      <c r="B83">
        <f>Norway!B32</f>
        <v>1966</v>
      </c>
      <c r="C83" s="17">
        <f>Norway!R32/10^2</f>
        <v>0.13550000000000001</v>
      </c>
      <c r="D83" s="17">
        <f>(Norway!O32-Norway!R32)/10^2</f>
        <v>0.18198</v>
      </c>
      <c r="E83" s="17">
        <f>(Norway!L32-Norway!O32)/10^2</f>
        <v>0.12828999999999996</v>
      </c>
      <c r="F83" s="17">
        <f>(Norway!I32-Norway!L32)/10^2</f>
        <v>4.5930000000000033E-2</v>
      </c>
      <c r="G83" s="17">
        <f>(Norway!F32-Norway!I32)/10^2</f>
        <v>0.41519999999999996</v>
      </c>
      <c r="H83" s="17">
        <f>(Norway!C32-Norway!F32)/10^2</f>
        <v>4.1860000000000071E-2</v>
      </c>
      <c r="I83" s="17">
        <f>1-Norway!C32/10^2</f>
        <v>5.1239999999999952E-2</v>
      </c>
      <c r="J83" s="17"/>
      <c r="K83" s="17">
        <f t="shared" si="0"/>
        <v>1</v>
      </c>
    </row>
    <row r="84" spans="2:11">
      <c r="B84">
        <f>Norway!B33</f>
        <v>1967</v>
      </c>
      <c r="C84" s="17">
        <f>Norway!R33/10^2</f>
        <v>0.13553999999999999</v>
      </c>
      <c r="D84" s="17">
        <f>(Norway!O33-Norway!R33)/10^2</f>
        <v>0.18198999999999999</v>
      </c>
      <c r="E84" s="17">
        <f>(Norway!L33-Norway!O33)/10^2</f>
        <v>0.12820000000000001</v>
      </c>
      <c r="F84" s="17">
        <f>(Norway!I33-Norway!L33)/10^2</f>
        <v>4.5929999999999964E-2</v>
      </c>
      <c r="G84" s="17">
        <f>(Norway!F33-Norway!I33)/10^2</f>
        <v>0.41519000000000006</v>
      </c>
      <c r="H84" s="17">
        <f>(Norway!C33-Norway!F33)/10^2</f>
        <v>4.1910000000000024E-2</v>
      </c>
      <c r="I84" s="17">
        <f>1-Norway!C33/10^2</f>
        <v>5.1239999999999952E-2</v>
      </c>
      <c r="J84" s="17"/>
      <c r="K84" s="17">
        <f t="shared" si="0"/>
        <v>0.99999999999999989</v>
      </c>
    </row>
    <row r="85" spans="2:11">
      <c r="B85">
        <f>Norway!B34</f>
        <v>1968</v>
      </c>
      <c r="C85" s="17">
        <f>Norway!R34/10^2</f>
        <v>0.13558999999999999</v>
      </c>
      <c r="D85" s="17">
        <f>(Norway!O34-Norway!R34)/10^2</f>
        <v>0.18198</v>
      </c>
      <c r="E85" s="17">
        <f>(Norway!L34-Norway!O34)/10^2</f>
        <v>0.12810999999999997</v>
      </c>
      <c r="F85" s="17">
        <f>(Norway!I34-Norway!L34)/10^2</f>
        <v>4.5930000000000033E-2</v>
      </c>
      <c r="G85" s="17">
        <f>(Norway!F34-Norway!I34)/10^2</f>
        <v>0.41519999999999996</v>
      </c>
      <c r="H85" s="17">
        <f>(Norway!C34-Norway!F34)/10^2</f>
        <v>4.1950000000000071E-2</v>
      </c>
      <c r="I85" s="17">
        <f>1-Norway!C34/10^2</f>
        <v>5.1239999999999952E-2</v>
      </c>
      <c r="J85" s="17"/>
      <c r="K85" s="17">
        <f t="shared" si="0"/>
        <v>0.99999999999999989</v>
      </c>
    </row>
    <row r="86" spans="2:11">
      <c r="B86">
        <f>Norway!B35</f>
        <v>1969</v>
      </c>
      <c r="C86" s="17">
        <f>Norway!R35/10^2</f>
        <v>0.13563</v>
      </c>
      <c r="D86" s="17">
        <f>(Norway!O35-Norway!R35)/10^2</f>
        <v>0.18198</v>
      </c>
      <c r="E86" s="17">
        <f>(Norway!L35-Norway!O35)/10^2</f>
        <v>0.12803</v>
      </c>
      <c r="F86" s="17">
        <f>(Norway!I35-Norway!L35)/10^2</f>
        <v>4.5929999999999964E-2</v>
      </c>
      <c r="G86" s="17">
        <f>(Norway!F35-Norway!I35)/10^2</f>
        <v>0.41519000000000006</v>
      </c>
      <c r="H86" s="17">
        <f>(Norway!C35-Norway!F35)/10^2</f>
        <v>4.200000000000003E-2</v>
      </c>
      <c r="I86" s="17">
        <f>1-Norway!C35/10^2</f>
        <v>5.1239999999999952E-2</v>
      </c>
      <c r="J86" s="17"/>
      <c r="K86" s="17">
        <f t="shared" si="0"/>
        <v>1</v>
      </c>
    </row>
    <row r="87" spans="2:11">
      <c r="B87">
        <f>Norway!B36</f>
        <v>1970</v>
      </c>
      <c r="C87" s="17">
        <f>Norway!R36/10^2</f>
        <v>0.13568</v>
      </c>
      <c r="D87" s="17">
        <f>(Norway!O36-Norway!R36)/10^2</f>
        <v>0.18198</v>
      </c>
      <c r="E87" s="17">
        <f>(Norway!L36-Norway!O36)/10^2</f>
        <v>0.12792999999999999</v>
      </c>
      <c r="F87" s="17">
        <f>(Norway!I36-Norway!L36)/10^2</f>
        <v>4.5940000000000009E-2</v>
      </c>
      <c r="G87" s="17">
        <f>(Norway!F36-Norway!I36)/10^2</f>
        <v>0.41519</v>
      </c>
      <c r="H87" s="17">
        <f>(Norway!C36-Norway!F36)/10^2</f>
        <v>4.2040000000000077E-2</v>
      </c>
      <c r="I87" s="17">
        <f>1-Norway!C36/10^2</f>
        <v>5.1239999999999952E-2</v>
      </c>
      <c r="J87" s="17"/>
      <c r="K87" s="17">
        <f t="shared" si="0"/>
        <v>1</v>
      </c>
    </row>
    <row r="88" spans="2:11">
      <c r="B88">
        <f>Norway!B37</f>
        <v>1971</v>
      </c>
      <c r="C88" s="17">
        <f>Norway!R37/10^2</f>
        <v>0.13571999999999998</v>
      </c>
      <c r="D88" s="17">
        <f>(Norway!O37-Norway!R37)/10^2</f>
        <v>0.18198</v>
      </c>
      <c r="E88" s="17">
        <f>(Norway!L37-Norway!O37)/10^2</f>
        <v>0.12784999999999999</v>
      </c>
      <c r="F88" s="17">
        <f>(Norway!I37-Norway!L37)/10^2</f>
        <v>4.5930000000000033E-2</v>
      </c>
      <c r="G88" s="17">
        <f>(Norway!F37-Norway!I37)/10^2</f>
        <v>0.41520000000000001</v>
      </c>
      <c r="H88" s="17">
        <f>(Norway!C37-Norway!F37)/10^2</f>
        <v>4.2079999999999985E-2</v>
      </c>
      <c r="I88" s="17">
        <f>1-Norway!C37/10^2</f>
        <v>5.1239999999999952E-2</v>
      </c>
      <c r="J88" s="17"/>
      <c r="K88" s="17">
        <f t="shared" si="0"/>
        <v>1</v>
      </c>
    </row>
    <row r="89" spans="2:11">
      <c r="B89">
        <f>Norway!B38</f>
        <v>1972</v>
      </c>
      <c r="C89" s="17">
        <f>Norway!R38/10^2</f>
        <v>0.13577</v>
      </c>
      <c r="D89" s="17">
        <f>(Norway!O38-Norway!R38)/10^2</f>
        <v>0.18198</v>
      </c>
      <c r="E89" s="17">
        <f>(Norway!L38-Norway!O38)/10^2</f>
        <v>0.12776000000000004</v>
      </c>
      <c r="F89" s="17">
        <f>(Norway!I38-Norway!L38)/10^2</f>
        <v>4.5929999999999964E-2</v>
      </c>
      <c r="G89" s="17">
        <f>(Norway!F38-Norway!I38)/10^2</f>
        <v>0.41519</v>
      </c>
      <c r="H89" s="17">
        <f>(Norway!C38-Norway!F38)/10^2</f>
        <v>4.2130000000000084E-2</v>
      </c>
      <c r="I89" s="17">
        <f>1-Norway!C38/10^2</f>
        <v>5.1239999999999952E-2</v>
      </c>
      <c r="J89" s="17"/>
      <c r="K89" s="17">
        <f t="shared" si="0"/>
        <v>1</v>
      </c>
    </row>
    <row r="90" spans="2:11">
      <c r="B90">
        <f>Norway!B39</f>
        <v>1973</v>
      </c>
      <c r="C90" s="17">
        <f>Norway!R39/10^2</f>
        <v>0.13580999999999999</v>
      </c>
      <c r="D90" s="17">
        <f>(Norway!O39-Norway!R39)/10^2</f>
        <v>0.18198</v>
      </c>
      <c r="E90" s="17">
        <f>(Norway!L39-Norway!O39)/10^2</f>
        <v>0.12767000000000001</v>
      </c>
      <c r="F90" s="17">
        <f>(Norway!I39-Norway!L39)/10^2</f>
        <v>4.5930000000000033E-2</v>
      </c>
      <c r="G90" s="17">
        <f>(Norway!F39-Norway!I39)/10^2</f>
        <v>0.41520000000000001</v>
      </c>
      <c r="H90" s="17">
        <f>(Norway!C39-Norway!F39)/10^2</f>
        <v>4.2169999999999985E-2</v>
      </c>
      <c r="I90" s="17">
        <f>1-Norway!C39/10^2</f>
        <v>5.1239999999999952E-2</v>
      </c>
      <c r="J90" s="17"/>
      <c r="K90" s="17">
        <f t="shared" si="0"/>
        <v>1</v>
      </c>
    </row>
    <row r="91" spans="2:11">
      <c r="B91">
        <f>Norway!B40</f>
        <v>1974</v>
      </c>
      <c r="C91" s="17">
        <f>Norway!R40/10^2</f>
        <v>0.13585</v>
      </c>
      <c r="D91" s="17">
        <f>(Norway!O40-Norway!R40)/10^2</f>
        <v>0.18198</v>
      </c>
      <c r="E91" s="17">
        <f>(Norway!L40-Norway!O40)/10^2</f>
        <v>0.12759000000000001</v>
      </c>
      <c r="F91" s="17">
        <f>(Norway!I40-Norway!L40)/10^2</f>
        <v>4.5929999999999964E-2</v>
      </c>
      <c r="G91" s="17">
        <f>(Norway!F40-Norway!I40)/10^2</f>
        <v>0.41519</v>
      </c>
      <c r="H91" s="17">
        <f>(Norway!C40-Norway!F40)/10^2</f>
        <v>4.2220000000000084E-2</v>
      </c>
      <c r="I91" s="17">
        <f>1-Norway!C40/10^2</f>
        <v>5.1239999999999952E-2</v>
      </c>
      <c r="J91" s="17"/>
      <c r="K91" s="17">
        <f t="shared" si="0"/>
        <v>1</v>
      </c>
    </row>
    <row r="92" spans="2:11">
      <c r="B92">
        <f>Norway!B41</f>
        <v>1975</v>
      </c>
      <c r="C92" s="17">
        <f>Norway!R41/10^2</f>
        <v>0.13589999999999999</v>
      </c>
      <c r="D92" s="17">
        <f>(Norway!O41-Norway!R41)/10^2</f>
        <v>0.18198</v>
      </c>
      <c r="E92" s="17">
        <f>(Norway!L41-Norway!O41)/10^2</f>
        <v>0.12748999999999999</v>
      </c>
      <c r="F92" s="17">
        <f>(Norway!I41-Norway!L41)/10^2</f>
        <v>4.5930000000000033E-2</v>
      </c>
      <c r="G92" s="17">
        <f>(Norway!F41-Norway!I41)/10^2</f>
        <v>0.41520000000000001</v>
      </c>
      <c r="H92" s="17">
        <f>(Norway!C41-Norway!F41)/10^2</f>
        <v>4.2259999999999992E-2</v>
      </c>
      <c r="I92" s="17">
        <f>1-Norway!C41/10^2</f>
        <v>5.1239999999999952E-2</v>
      </c>
      <c r="J92" s="17"/>
      <c r="K92" s="17">
        <f t="shared" si="0"/>
        <v>1</v>
      </c>
    </row>
    <row r="93" spans="2:11">
      <c r="B93">
        <f>Norway!B42</f>
        <v>1976</v>
      </c>
      <c r="C93" s="17">
        <f>Norway!R42/10^2</f>
        <v>0.13594000000000001</v>
      </c>
      <c r="D93" s="17">
        <f>(Norway!O42-Norway!R42)/10^2</f>
        <v>0.18198</v>
      </c>
      <c r="E93" s="17">
        <f>(Norway!L42-Norway!O42)/10^2</f>
        <v>0.12741</v>
      </c>
      <c r="F93" s="17">
        <f>(Norway!I42-Norway!L42)/10^2</f>
        <v>4.5929999999999964E-2</v>
      </c>
      <c r="G93" s="17">
        <f>(Norway!F42-Norway!I42)/10^2</f>
        <v>0.41519</v>
      </c>
      <c r="H93" s="17">
        <f>(Norway!C42-Norway!F42)/10^2</f>
        <v>4.2310000000000091E-2</v>
      </c>
      <c r="I93" s="17">
        <f>1-Norway!C42/10^2</f>
        <v>5.1239999999999952E-2</v>
      </c>
      <c r="J93" s="17"/>
      <c r="K93" s="17">
        <f t="shared" si="0"/>
        <v>1</v>
      </c>
    </row>
    <row r="94" spans="2:11">
      <c r="B94">
        <f>Norway!B43</f>
        <v>1977</v>
      </c>
      <c r="C94" s="17">
        <f>Norway!R43/10^2</f>
        <v>0.13599</v>
      </c>
      <c r="D94" s="17">
        <f>(Norway!O43-Norway!R43)/10^2</f>
        <v>0.18198</v>
      </c>
      <c r="E94" s="17">
        <f>(Norway!L43-Norway!O43)/10^2</f>
        <v>0.12730999999999998</v>
      </c>
      <c r="F94" s="17">
        <f>(Norway!I43-Norway!L43)/10^2</f>
        <v>4.5930000000000033E-2</v>
      </c>
      <c r="G94" s="17">
        <f>(Norway!F43-Norway!I43)/10^2</f>
        <v>0.41520000000000001</v>
      </c>
      <c r="H94" s="17">
        <f>(Norway!C43-Norway!F43)/10^2</f>
        <v>4.2349999999999992E-2</v>
      </c>
      <c r="I94" s="17">
        <f>1-Norway!C43/10^2</f>
        <v>5.1239999999999952E-2</v>
      </c>
      <c r="J94" s="17"/>
      <c r="K94" s="17">
        <f t="shared" si="0"/>
        <v>0.99999999999999989</v>
      </c>
    </row>
    <row r="95" spans="2:11">
      <c r="B95" s="60">
        <f>Norway!B44</f>
        <v>1978</v>
      </c>
      <c r="C95" s="61">
        <f>Norway!R44/10^2</f>
        <v>0.13602999999999998</v>
      </c>
      <c r="D95" s="61">
        <f>(Norway!O44-Norway!R44)/10^2</f>
        <v>0.18198</v>
      </c>
      <c r="E95" s="61">
        <f>(Norway!L44-Norway!O44)/10^2</f>
        <v>0.12723000000000004</v>
      </c>
      <c r="F95" s="61">
        <f>(Norway!I44-Norway!L44)/10^2</f>
        <v>4.5929999999999964E-2</v>
      </c>
      <c r="G95" s="61">
        <f>(Norway!F44-Norway!I44)/10^2</f>
        <v>0.41519</v>
      </c>
      <c r="H95" s="61">
        <f>(Norway!C44-Norway!F44)/10^2</f>
        <v>4.240000000000009E-2</v>
      </c>
      <c r="I95" s="61">
        <f>1-Norway!C44/10^2</f>
        <v>5.1239999999999952E-2</v>
      </c>
      <c r="J95" s="17"/>
      <c r="K95" s="17">
        <f t="shared" si="0"/>
        <v>1</v>
      </c>
    </row>
    <row r="96" spans="2:11">
      <c r="B96">
        <f>Norway!B45</f>
        <v>1979</v>
      </c>
      <c r="C96" s="17">
        <f>Norway!R45/10^2</f>
        <v>0.14984999999999998</v>
      </c>
      <c r="D96" s="17">
        <f>(Norway!O45-Norway!R45)/10^2</f>
        <v>0.19579000000000002</v>
      </c>
      <c r="E96" s="17">
        <f>(Norway!L45-Norway!O45)/10^2</f>
        <v>0.12429999999999999</v>
      </c>
      <c r="F96" s="17">
        <f>(Norway!I45-Norway!L45)/10^2</f>
        <v>6.6180000000000017E-2</v>
      </c>
      <c r="G96" s="17">
        <f>(Norway!F45-Norway!I45)/10^2</f>
        <v>0.34690999999999994</v>
      </c>
      <c r="H96" s="17">
        <f>(Norway!C45-Norway!F45)/10^2</f>
        <v>7.1300000000000099E-2</v>
      </c>
      <c r="I96" s="17">
        <f>1-Norway!C45/10^2</f>
        <v>4.5669999999999877E-2</v>
      </c>
      <c r="J96" s="17"/>
      <c r="K96" s="17">
        <f t="shared" si="0"/>
        <v>1</v>
      </c>
    </row>
    <row r="97" spans="2:11">
      <c r="B97">
        <f>Norway!B46</f>
        <v>1980</v>
      </c>
      <c r="C97" s="17">
        <f>Norway!R46/10^2</f>
        <v>0.16809000000000002</v>
      </c>
      <c r="D97" s="17">
        <f>(Norway!O46-Norway!R46)/10^2</f>
        <v>0.17248999999999998</v>
      </c>
      <c r="E97" s="17">
        <f>(Norway!L46-Norway!O46)/10^2</f>
        <v>0.11058999999999998</v>
      </c>
      <c r="F97" s="17">
        <f>(Norway!I46-Norway!L46)/10^2</f>
        <v>0.04</v>
      </c>
      <c r="G97" s="17">
        <f>(Norway!F46-Norway!I46)/10^2</f>
        <v>0.37705999999999995</v>
      </c>
      <c r="H97" s="17">
        <f>(Norway!C46-Norway!F46)/10^2</f>
        <v>8.7600000000000053E-2</v>
      </c>
      <c r="I97" s="17">
        <f>1-Norway!C46/10^2</f>
        <v>4.4170000000000043E-2</v>
      </c>
      <c r="J97" s="17"/>
      <c r="K97" s="17">
        <f t="shared" si="0"/>
        <v>0.99999999999999989</v>
      </c>
    </row>
    <row r="98" spans="2:11">
      <c r="B98">
        <f>Norway!B47</f>
        <v>1981</v>
      </c>
      <c r="C98" s="17">
        <f>Norway!R47/10^2</f>
        <v>0.14983000000000002</v>
      </c>
      <c r="D98" s="17">
        <f>(Norway!O47-Norway!R47)/10^2</f>
        <v>0.18511999999999998</v>
      </c>
      <c r="E98" s="17">
        <f>(Norway!L47-Norway!O47)/10^2</f>
        <v>0.14283000000000001</v>
      </c>
      <c r="F98" s="17">
        <f>(Norway!I47-Norway!L47)/10^2</f>
        <v>2.9190000000000039E-2</v>
      </c>
      <c r="G98" s="17">
        <f>(Norway!F47-Norway!I47)/10^2</f>
        <v>0.34644999999999998</v>
      </c>
      <c r="H98" s="17">
        <f>(Norway!C47-Norway!F47)/10^2</f>
        <v>4.2459999999999949E-2</v>
      </c>
      <c r="I98" s="17">
        <f>1-Norway!C47/10^2</f>
        <v>0.1041200000000001</v>
      </c>
      <c r="J98" s="17"/>
      <c r="K98" s="17">
        <f t="shared" si="0"/>
        <v>1</v>
      </c>
    </row>
    <row r="99" spans="2:11">
      <c r="B99">
        <f>Norway!B48</f>
        <v>1982</v>
      </c>
      <c r="C99" s="17">
        <f>Norway!R48/10^2</f>
        <v>0.13744000000000001</v>
      </c>
      <c r="D99" s="17">
        <f>(Norway!O48-Norway!R48)/10^2</f>
        <v>0.18987000000000001</v>
      </c>
      <c r="E99" s="17">
        <f>(Norway!L48-Norway!O48)/10^2</f>
        <v>0.12991</v>
      </c>
      <c r="F99" s="17">
        <f>(Norway!I48-Norway!L48)/10^2</f>
        <v>1.3269999999999981E-2</v>
      </c>
      <c r="G99" s="17">
        <f>(Norway!F48-Norway!I48)/10^2</f>
        <v>0.32470999999999994</v>
      </c>
      <c r="H99" s="17">
        <f>(Norway!C48-Norway!F48)/10^2</f>
        <v>2.2100000000000078E-2</v>
      </c>
      <c r="I99" s="17">
        <f>1-Norway!C48/10^2</f>
        <v>0.18269999999999997</v>
      </c>
      <c r="J99" s="17"/>
      <c r="K99" s="17">
        <f t="shared" si="0"/>
        <v>1</v>
      </c>
    </row>
    <row r="100" spans="2:11">
      <c r="B100">
        <f>Norway!B49</f>
        <v>1983</v>
      </c>
      <c r="C100" s="17">
        <f>Norway!R49/10^2</f>
        <v>0.12922</v>
      </c>
      <c r="D100" s="17">
        <f>(Norway!O49-Norway!R49)/10^2</f>
        <v>0.16637000000000002</v>
      </c>
      <c r="E100" s="17">
        <f>(Norway!L49-Norway!O49)/10^2</f>
        <v>9.0929999999999997E-2</v>
      </c>
      <c r="F100" s="17">
        <f>(Norway!I49-Norway!L49)/10^2</f>
        <v>2.0640000000000002E-2</v>
      </c>
      <c r="G100" s="17">
        <f>(Norway!F49-Norway!I49)/10^2</f>
        <v>0.32963000000000003</v>
      </c>
      <c r="H100" s="17">
        <f>(Norway!C49-Norway!F49)/10^2</f>
        <v>2.6569999999999965E-2</v>
      </c>
      <c r="I100" s="17">
        <f>1-Norway!C49/10^2</f>
        <v>0.23663999999999996</v>
      </c>
      <c r="J100" s="17"/>
      <c r="K100" s="17">
        <f t="shared" si="0"/>
        <v>1</v>
      </c>
    </row>
    <row r="101" spans="2:11">
      <c r="B101">
        <f>Norway!B50</f>
        <v>1984</v>
      </c>
      <c r="C101" s="17">
        <f>Norway!R50/10^2</f>
        <v>0.14663000000000001</v>
      </c>
      <c r="D101" s="17">
        <f>(Norway!O50-Norway!R50)/10^2</f>
        <v>0.21310999999999997</v>
      </c>
      <c r="E101" s="17">
        <f>(Norway!L50-Norway!O50)/10^2</f>
        <v>0.10108000000000004</v>
      </c>
      <c r="F101" s="17">
        <f>(Norway!I50-Norway!L50)/10^2</f>
        <v>3.1109999999999971E-2</v>
      </c>
      <c r="G101" s="17">
        <f>(Norway!F50-Norway!I50)/10^2</f>
        <v>0.28481000000000006</v>
      </c>
      <c r="H101" s="17">
        <f>(Norway!C50-Norway!F50)/10^2</f>
        <v>6.7239999999999897E-2</v>
      </c>
      <c r="I101" s="17">
        <f>1-Norway!C50/10^2</f>
        <v>0.15602000000000005</v>
      </c>
      <c r="J101" s="17"/>
      <c r="K101" s="17">
        <f t="shared" si="0"/>
        <v>0.99999999999999989</v>
      </c>
    </row>
    <row r="102" spans="2:11">
      <c r="B102">
        <f>Norway!B51</f>
        <v>1985</v>
      </c>
      <c r="C102" s="17">
        <f>Norway!R51/10^2</f>
        <v>0.18548999999999999</v>
      </c>
      <c r="D102" s="17">
        <f>(Norway!O51-Norway!R51)/10^2</f>
        <v>7.8760000000000011E-2</v>
      </c>
      <c r="E102" s="17">
        <f>(Norway!L51-Norway!O51)/10^2</f>
        <v>0.18793000000000004</v>
      </c>
      <c r="F102" s="62">
        <f>(Norway!I51-Norway!L51)/10^2</f>
        <v>0</v>
      </c>
      <c r="G102" s="17">
        <f>(Norway!F51-Norway!I51)/10^2</f>
        <v>0.38213999999999998</v>
      </c>
      <c r="H102" s="17">
        <f>(Norway!C51-Norway!F51)/10^2</f>
        <v>4.3490000000000036E-2</v>
      </c>
      <c r="I102" s="17">
        <f>1-Norway!C51/10^2</f>
        <v>0.12218999999999991</v>
      </c>
      <c r="J102" s="17"/>
      <c r="K102" s="17">
        <f t="shared" si="0"/>
        <v>0.99999999999999989</v>
      </c>
    </row>
    <row r="103" spans="2:11">
      <c r="B103">
        <f>Norway!B52</f>
        <v>1986</v>
      </c>
      <c r="C103" s="17">
        <f>Norway!R52/10^2</f>
        <v>0.18260999999999999</v>
      </c>
      <c r="D103" s="17">
        <f>(Norway!O52-Norway!R52)/10^2</f>
        <v>4.8840000000000001E-2</v>
      </c>
      <c r="E103" s="17">
        <f>(Norway!L52-Norway!O52)/10^2</f>
        <v>0.15507000000000001</v>
      </c>
      <c r="F103" s="17">
        <f>(Norway!I52-Norway!L52)/10^2</f>
        <v>1.3590000000000017E-2</v>
      </c>
      <c r="G103" s="17">
        <f>(Norway!F52-Norway!I52)/10^2</f>
        <v>0.40332999999999991</v>
      </c>
      <c r="H103" s="17">
        <f>(Norway!C52-Norway!F52)/10^2</f>
        <v>3.4060000000000062E-2</v>
      </c>
      <c r="I103" s="17">
        <f>1-Norway!C52/10^2</f>
        <v>0.16249999999999998</v>
      </c>
      <c r="J103" s="17"/>
      <c r="K103" s="17">
        <f t="shared" si="0"/>
        <v>1</v>
      </c>
    </row>
    <row r="104" spans="2:11">
      <c r="B104">
        <f>Norway!B53</f>
        <v>1987</v>
      </c>
      <c r="C104" s="17">
        <f>Norway!R53/10^2</f>
        <v>0.14468</v>
      </c>
      <c r="D104" s="17">
        <f>(Norway!O53-Norway!R53)/10^2</f>
        <v>0.18851999999999999</v>
      </c>
      <c r="E104" s="17">
        <f>(Norway!L53-Norway!O53)/10^2</f>
        <v>7.9179999999999987E-2</v>
      </c>
      <c r="F104" s="17">
        <f>(Norway!I53-Norway!L53)/10^2</f>
        <v>2.8689999999999997E-2</v>
      </c>
      <c r="G104" s="17">
        <f>(Norway!F53-Norway!I53)/10^2</f>
        <v>0.31629999999999997</v>
      </c>
      <c r="H104" s="17">
        <f>(Norway!C53-Norway!F53)/10^2</f>
        <v>3.9830000000000039E-2</v>
      </c>
      <c r="I104" s="17">
        <f>1-Norway!C53/10^2</f>
        <v>0.20279999999999998</v>
      </c>
      <c r="J104" s="17"/>
      <c r="K104" s="17">
        <f t="shared" si="0"/>
        <v>0.99999999999999989</v>
      </c>
    </row>
    <row r="105" spans="2:11">
      <c r="B105">
        <f>Norway!B54</f>
        <v>1988</v>
      </c>
      <c r="C105" s="17">
        <f>Norway!R54/10^2</f>
        <v>9.6850000000000006E-2</v>
      </c>
      <c r="D105" s="17">
        <f>(Norway!O54-Norway!R54)/10^2</f>
        <v>0.20155999999999999</v>
      </c>
      <c r="E105" s="17">
        <f>(Norway!L54-Norway!O54)/10^2</f>
        <v>6.4129999999999965E-2</v>
      </c>
      <c r="F105" s="17">
        <f>(Norway!I54-Norway!L54)/10^2</f>
        <v>2.0150000000000005E-2</v>
      </c>
      <c r="G105" s="17">
        <f>(Norway!F54-Norway!I54)/10^2</f>
        <v>0.32862000000000002</v>
      </c>
      <c r="H105" s="17">
        <f>(Norway!C54-Norway!F54)/10^2</f>
        <v>4.5579999999999926E-2</v>
      </c>
      <c r="I105" s="17">
        <f>1-Norway!C54/10^2</f>
        <v>0.24311000000000005</v>
      </c>
      <c r="J105" s="17"/>
      <c r="K105" s="17">
        <f t="shared" si="0"/>
        <v>1</v>
      </c>
    </row>
    <row r="106" spans="2:11">
      <c r="B106">
        <f>Norway!B55</f>
        <v>1989</v>
      </c>
      <c r="C106" s="17">
        <f>Norway!R55/10^2</f>
        <v>0.18905999999999998</v>
      </c>
      <c r="D106" s="17">
        <f>(Norway!O55-Norway!R55)/10^2</f>
        <v>0.18236000000000005</v>
      </c>
      <c r="E106" s="17">
        <f>(Norway!L55-Norway!O55)/10^2</f>
        <v>0.14241999999999996</v>
      </c>
      <c r="F106" s="20">
        <f>(Norway!I55-Norway!L55)/10^2</f>
        <v>0</v>
      </c>
      <c r="G106" s="17">
        <f>(Norway!F55-Norway!I55)/10^2</f>
        <v>0.34906000000000004</v>
      </c>
      <c r="H106" s="17">
        <f>(Norway!C55-Norway!F55)/10^2</f>
        <v>2.2779999999999915E-2</v>
      </c>
      <c r="I106" s="17">
        <f>1-Norway!C55/10^2</f>
        <v>0.11431999999999998</v>
      </c>
      <c r="J106" s="17"/>
      <c r="K106" s="17">
        <f t="shared" si="0"/>
        <v>0.99999999999999989</v>
      </c>
    </row>
    <row r="107" spans="2:11">
      <c r="B107">
        <f>Norway!B56</f>
        <v>1990</v>
      </c>
      <c r="C107" s="17">
        <f>Norway!R56/10^2</f>
        <v>0.19724</v>
      </c>
      <c r="D107" s="17">
        <f>(Norway!O56-Norway!R56)/10^2</f>
        <v>0.19952000000000003</v>
      </c>
      <c r="E107" s="17">
        <f>(Norway!L56-Norway!O56)/10^2</f>
        <v>0.17621999999999999</v>
      </c>
      <c r="F107" s="17">
        <f>(Norway!I56-Norway!L56)/10^2</f>
        <v>1.036999999999999E-2</v>
      </c>
      <c r="G107" s="17">
        <f>(Norway!F56-Norway!I56)/10^2</f>
        <v>0.28758</v>
      </c>
      <c r="H107" s="17">
        <f>(Norway!C56-Norway!F56)/10^2</f>
        <v>1.8729999999999903E-2</v>
      </c>
      <c r="I107" s="17">
        <f>1-Norway!C56/10^2</f>
        <v>0.1103400000000001</v>
      </c>
      <c r="J107" s="17"/>
      <c r="K107" s="17">
        <f t="shared" si="0"/>
        <v>1</v>
      </c>
    </row>
    <row r="108" spans="2:11">
      <c r="B108">
        <f>Norway!B57</f>
        <v>1991</v>
      </c>
      <c r="C108" s="17">
        <f>Norway!R57/10^2</f>
        <v>0.24417999999999998</v>
      </c>
      <c r="D108" s="17">
        <f>(Norway!O57-Norway!R57)/10^2</f>
        <v>0.15965000000000004</v>
      </c>
      <c r="E108" s="17">
        <f>(Norway!L57-Norway!O57)/10^2</f>
        <v>0.20923999999999998</v>
      </c>
      <c r="F108" s="17">
        <f>(Norway!I57-Norway!L57)/10^2</f>
        <v>7.1799999999999642E-3</v>
      </c>
      <c r="G108" s="17">
        <f>(Norway!F57-Norway!I57)/10^2</f>
        <v>0.27716000000000002</v>
      </c>
      <c r="H108" s="17">
        <f>(Norway!C57-Norway!F57)/10^2</f>
        <v>2.5460000000000066E-2</v>
      </c>
      <c r="I108" s="17">
        <f>1-Norway!C57/10^2</f>
        <v>7.7129999999999921E-2</v>
      </c>
      <c r="J108" s="17"/>
      <c r="K108" s="17">
        <f t="shared" si="0"/>
        <v>1</v>
      </c>
    </row>
    <row r="109" spans="2:11">
      <c r="B109">
        <f>Norway!B58</f>
        <v>1992</v>
      </c>
      <c r="C109" s="17">
        <f>Norway!R58/10^2</f>
        <v>0.25953999999999999</v>
      </c>
      <c r="D109" s="17">
        <f>(Norway!O58-Norway!R58)/10^2</f>
        <v>0.18650999999999995</v>
      </c>
      <c r="E109" s="17">
        <f>(Norway!L58-Norway!O58)/10^2</f>
        <v>0.16702000000000006</v>
      </c>
      <c r="F109" s="17">
        <f>(Norway!I58-Norway!L58)/10^2</f>
        <v>6.2319999999999993E-2</v>
      </c>
      <c r="G109" s="17">
        <f>(Norway!F58-Norway!I58)/10^2</f>
        <v>0.23438999999999993</v>
      </c>
      <c r="H109" s="17">
        <f>(Norway!C58-Norway!F58)/10^2</f>
        <v>9.9099999999999969E-3</v>
      </c>
      <c r="I109" s="17">
        <f>1-Norway!C58/10^2</f>
        <v>8.0310000000000104E-2</v>
      </c>
      <c r="J109" s="17"/>
      <c r="K109" s="17">
        <f t="shared" si="0"/>
        <v>1</v>
      </c>
    </row>
    <row r="110" spans="2:11">
      <c r="B110">
        <f>Norway!B59</f>
        <v>1993</v>
      </c>
      <c r="C110" s="17">
        <f>Norway!R59/10^2</f>
        <v>0.32573000000000002</v>
      </c>
      <c r="D110" s="17">
        <f>(Norway!O59-Norway!R59)/10^2</f>
        <v>0.25140000000000001</v>
      </c>
      <c r="E110" s="17">
        <f>(Norway!L59-Norway!O59)/10^2</f>
        <v>0.27285000000000004</v>
      </c>
      <c r="F110" s="17">
        <f>(Norway!I59-Norway!L59)/10^2</f>
        <v>1.762999999999991E-2</v>
      </c>
      <c r="G110" s="17">
        <f>(Norway!F59-Norway!I59)/10^2</f>
        <v>2.5100000000000053E-2</v>
      </c>
      <c r="H110" s="17">
        <f>(Norway!C59-Norway!F59)/10^2</f>
        <v>1.7929999999999922E-2</v>
      </c>
      <c r="I110" s="17">
        <f>1-Norway!C59/10^2</f>
        <v>8.9360000000000106E-2</v>
      </c>
      <c r="J110" s="17"/>
      <c r="K110" s="17">
        <f t="shared" si="0"/>
        <v>1</v>
      </c>
    </row>
    <row r="111" spans="2:11">
      <c r="B111">
        <f>Norway!B60</f>
        <v>1994</v>
      </c>
      <c r="C111" s="17">
        <f>Norway!R60/10^2</f>
        <v>0.35025000000000001</v>
      </c>
      <c r="D111" s="17">
        <f>(Norway!O60-Norway!R60)/10^2</f>
        <v>0.25081000000000003</v>
      </c>
      <c r="E111" s="17">
        <f>(Norway!L60-Norway!O60)/10^2</f>
        <v>0.13375999999999999</v>
      </c>
      <c r="F111" s="17">
        <f>(Norway!I60-Norway!L60)/10^2</f>
        <v>1.6189999999999996E-2</v>
      </c>
      <c r="G111" s="17">
        <f>(Norway!F60-Norway!I60)/10^2</f>
        <v>9.0700000000000072E-2</v>
      </c>
      <c r="H111" s="17">
        <f>(Norway!C60-Norway!F60)/10^2</f>
        <v>2.6229999999999906E-2</v>
      </c>
      <c r="I111" s="17">
        <f>1-Norway!C60/10^2</f>
        <v>0.13206000000000007</v>
      </c>
      <c r="J111" s="17"/>
      <c r="K111" s="17">
        <f t="shared" si="0"/>
        <v>1</v>
      </c>
    </row>
    <row r="112" spans="2:11">
      <c r="B112">
        <f>Norway!B61</f>
        <v>1995</v>
      </c>
      <c r="C112" s="17">
        <f>Norway!R61/10^2</f>
        <v>0.37040000000000001</v>
      </c>
      <c r="D112" s="17">
        <f>(Norway!O61-Norway!R61)/10^2</f>
        <v>0.22362000000000001</v>
      </c>
      <c r="E112" s="17">
        <f>(Norway!L61-Norway!O61)/10^2</f>
        <v>0.10567999999999998</v>
      </c>
      <c r="F112" s="17">
        <f>(Norway!I61-Norway!L61)/10^2</f>
        <v>1.7830000000000013E-2</v>
      </c>
      <c r="G112" s="17">
        <f>(Norway!F61-Norway!I61)/10^2</f>
        <v>0.20010000000000006</v>
      </c>
      <c r="H112" s="17">
        <f>(Norway!C61-Norway!F61)/10^2</f>
        <v>1.9409999999999882E-2</v>
      </c>
      <c r="I112" s="17">
        <f>1-Norway!C61/10^2</f>
        <v>6.2960000000000016E-2</v>
      </c>
      <c r="J112" s="17"/>
      <c r="K112" s="17">
        <f t="shared" si="0"/>
        <v>1</v>
      </c>
    </row>
    <row r="113" spans="2:11">
      <c r="B113">
        <f>Norway!B62</f>
        <v>1996</v>
      </c>
      <c r="C113" s="17">
        <f>Norway!R62/10^2</f>
        <v>0.30681000000000003</v>
      </c>
      <c r="D113" s="17">
        <f>(Norway!O62-Norway!R62)/10^2</f>
        <v>0.24754999999999999</v>
      </c>
      <c r="E113" s="17">
        <f>(Norway!L62-Norway!O62)/10^2</f>
        <v>3.0409999999999968E-2</v>
      </c>
      <c r="F113" s="17">
        <f>(Norway!I62-Norway!L62)/10^2</f>
        <v>3.0630000000000025E-2</v>
      </c>
      <c r="G113" s="17">
        <f>(Norway!F62-Norway!I62)/10^2</f>
        <v>0.21997000000000008</v>
      </c>
      <c r="H113" s="17">
        <f>(Norway!C62-Norway!F62)/10^2</f>
        <v>3.589999999999989E-2</v>
      </c>
      <c r="I113" s="17">
        <f>1-Norway!C62/10^2</f>
        <v>0.12873000000000001</v>
      </c>
      <c r="J113" s="17"/>
      <c r="K113" s="17">
        <f t="shared" si="0"/>
        <v>1</v>
      </c>
    </row>
    <row r="114" spans="2:11">
      <c r="B114">
        <f>Norway!B63</f>
        <v>1997</v>
      </c>
      <c r="C114" s="17">
        <f>Norway!R63/10^2</f>
        <v>0.34369</v>
      </c>
      <c r="D114" s="17">
        <f>(Norway!O63-Norway!R63)/10^2</f>
        <v>0.22457000000000002</v>
      </c>
      <c r="E114" s="17">
        <f>(Norway!L63-Norway!O63)/10^2</f>
        <v>0.12508000000000002</v>
      </c>
      <c r="F114" s="17">
        <f>(Norway!I63-Norway!L63)/10^2</f>
        <v>1.3699999999999903E-2</v>
      </c>
      <c r="G114" s="17">
        <f>(Norway!F63-Norway!I63)/10^2</f>
        <v>0.18181000000000011</v>
      </c>
      <c r="H114" s="17">
        <f>(Norway!C63-Norway!F63)/10^2</f>
        <v>1.2770000000000011E-2</v>
      </c>
      <c r="I114" s="17">
        <f>1-Norway!C63/10^2</f>
        <v>9.8379999999999912E-2</v>
      </c>
      <c r="J114" s="17"/>
      <c r="K114" s="17">
        <f t="shared" si="0"/>
        <v>1</v>
      </c>
    </row>
    <row r="115" spans="2:11">
      <c r="B115" s="60">
        <f>Norway!B64</f>
        <v>1998</v>
      </c>
      <c r="C115" s="61">
        <f>Norway!R64/10^2</f>
        <v>0.39290999999999998</v>
      </c>
      <c r="D115" s="61">
        <f>(Norway!O64-Norway!R64)/10^2</f>
        <v>0.21757000000000004</v>
      </c>
      <c r="E115" s="61">
        <f>(Norway!L64-Norway!O64)/10^2</f>
        <v>0.10156999999999997</v>
      </c>
      <c r="F115" s="61">
        <f>(Norway!I64-Norway!L64)/10^2</f>
        <v>3.1490000000000011E-2</v>
      </c>
      <c r="G115" s="61">
        <f>(Norway!F64-Norway!I64)/10^2</f>
        <v>0.15186000000000008</v>
      </c>
      <c r="H115" s="61">
        <f>(Norway!C64-Norway!F64)/10^2</f>
        <v>1.3999999999999915E-2</v>
      </c>
      <c r="I115" s="61">
        <f>1-Norway!C64/10^2</f>
        <v>9.0600000000000014E-2</v>
      </c>
      <c r="J115" s="17"/>
      <c r="K115" s="17">
        <f t="shared" si="0"/>
        <v>1</v>
      </c>
    </row>
    <row r="116" spans="2:11">
      <c r="B116">
        <f>Norway!B65</f>
        <v>1999</v>
      </c>
      <c r="C116" s="17">
        <f>Norway!R65/10^2</f>
        <v>0.37982999999999995</v>
      </c>
      <c r="D116" s="17">
        <f>(Norway!O65-Norway!R65)/10^2</f>
        <v>0.22383000000000003</v>
      </c>
      <c r="E116" s="17">
        <f>(Norway!L65-Norway!O65)/10^2</f>
        <v>9.7840000000000066E-2</v>
      </c>
      <c r="F116" s="17">
        <f>(Norway!I65-Norway!L65)/10^2</f>
        <v>1.899000000000001E-2</v>
      </c>
      <c r="G116" s="17">
        <f>(Norway!F65-Norway!I65)/10^2</f>
        <v>0.20139999999999986</v>
      </c>
      <c r="H116" s="17">
        <f>(Norway!C65-Norway!F65)/10^2</f>
        <v>2.2950000000000016E-2</v>
      </c>
      <c r="I116" s="17">
        <f>1-Norway!C65/10^2</f>
        <v>5.5160000000000098E-2</v>
      </c>
      <c r="J116" s="17"/>
      <c r="K116" s="17">
        <f t="shared" ref="K116:K126" si="1">SUM(C116:I116)</f>
        <v>1</v>
      </c>
    </row>
    <row r="117" spans="2:11">
      <c r="B117">
        <f>Norway!B66</f>
        <v>2000</v>
      </c>
      <c r="C117" s="17">
        <f>Norway!R66/10^2</f>
        <v>0.37918000000000002</v>
      </c>
      <c r="D117" s="17">
        <f>(Norway!O66-Norway!R66)/10^2</f>
        <v>0.21975999999999998</v>
      </c>
      <c r="E117" s="17">
        <f>(Norway!L66-Norway!O66)/10^2</f>
        <v>9.5410000000000036E-2</v>
      </c>
      <c r="F117" s="17">
        <f>(Norway!I66-Norway!L66)/10^2</f>
        <v>2.0900000000000033E-2</v>
      </c>
      <c r="G117" s="17">
        <f>(Norway!F66-Norway!I66)/10^2</f>
        <v>0.21771000000000001</v>
      </c>
      <c r="H117" s="17">
        <f>(Norway!C66-Norway!F66)/10^2</f>
        <v>1.7419999999999901E-2</v>
      </c>
      <c r="I117" s="17">
        <f>1-Norway!C66/10^2</f>
        <v>4.9619999999999997E-2</v>
      </c>
      <c r="J117" s="17"/>
      <c r="K117" s="17">
        <f t="shared" si="1"/>
        <v>0.99999999999999989</v>
      </c>
    </row>
    <row r="118" spans="2:11">
      <c r="B118">
        <f>Norway!B67</f>
        <v>2001</v>
      </c>
      <c r="C118" s="17">
        <f>Norway!R67/10^2</f>
        <v>0.37853000000000003</v>
      </c>
      <c r="D118" s="17">
        <f>(Norway!O67-Norway!R67)/10^2</f>
        <v>0.22040999999999997</v>
      </c>
      <c r="E118" s="17">
        <f>(Norway!L67-Norway!O67)/10^2</f>
        <v>9.5410000000000036E-2</v>
      </c>
      <c r="F118" s="17">
        <f>(Norway!I67-Norway!L67)/10^2</f>
        <v>2.0559999999999974E-2</v>
      </c>
      <c r="G118" s="17">
        <f>(Norway!F67-Norway!I67)/10^2</f>
        <v>0.21822000000000003</v>
      </c>
      <c r="H118" s="17">
        <f>(Norway!C67-Norway!F67)/10^2</f>
        <v>1.7079999999999984E-2</v>
      </c>
      <c r="I118" s="17">
        <f>1-Norway!C67/10^2</f>
        <v>4.9790000000000001E-2</v>
      </c>
      <c r="J118" s="17"/>
      <c r="K118" s="17">
        <f t="shared" si="1"/>
        <v>1</v>
      </c>
    </row>
    <row r="119" spans="2:11">
      <c r="B119">
        <f>Norway!B68</f>
        <v>2002</v>
      </c>
      <c r="C119" s="17">
        <f>Norway!R68/10^2</f>
        <v>0.37787999999999999</v>
      </c>
      <c r="D119" s="17">
        <f>(Norway!O68-Norway!R68)/10^2</f>
        <v>0.22106000000000001</v>
      </c>
      <c r="E119" s="17">
        <f>(Norway!L68-Norway!O68)/10^2</f>
        <v>9.5410000000000036E-2</v>
      </c>
      <c r="F119" s="17">
        <f>(Norway!I68-Norway!L68)/10^2</f>
        <v>2.0219999999999915E-2</v>
      </c>
      <c r="G119" s="17">
        <f>(Norway!F68-Norway!I68)/10^2</f>
        <v>0.21873000000000004</v>
      </c>
      <c r="H119" s="17">
        <f>(Norway!C68-Norway!F68)/10^2</f>
        <v>1.6740000000000067E-2</v>
      </c>
      <c r="I119" s="17">
        <f>1-Norway!C68/10^2</f>
        <v>4.9960000000000004E-2</v>
      </c>
      <c r="J119" s="17"/>
      <c r="K119" s="17">
        <f t="shared" si="1"/>
        <v>1</v>
      </c>
    </row>
    <row r="120" spans="2:11">
      <c r="B120">
        <f>Norway!B69</f>
        <v>2003</v>
      </c>
      <c r="C120" s="17">
        <f>Norway!R69/10^2</f>
        <v>0.37723000000000001</v>
      </c>
      <c r="D120" s="17">
        <f>(Norway!O69-Norway!R69)/10^2</f>
        <v>0.22170999999999999</v>
      </c>
      <c r="E120" s="17">
        <f>(Norway!L69-Norway!O69)/10^2</f>
        <v>9.5410000000000036E-2</v>
      </c>
      <c r="F120" s="17">
        <f>(Norway!I69-Norway!L69)/10^2</f>
        <v>1.9879999999999995E-2</v>
      </c>
      <c r="G120" s="17">
        <f>(Norway!F69-Norway!I69)/10^2</f>
        <v>0.21923999999999993</v>
      </c>
      <c r="H120" s="17">
        <f>(Norway!C69-Norway!F69)/10^2</f>
        <v>1.6400000000000005E-2</v>
      </c>
      <c r="I120" s="17">
        <f>1-Norway!C69/10^2</f>
        <v>5.0130000000000008E-2</v>
      </c>
      <c r="J120" s="17"/>
      <c r="K120" s="17">
        <f t="shared" si="1"/>
        <v>1</v>
      </c>
    </row>
    <row r="121" spans="2:11">
      <c r="B121">
        <f>Norway!B70</f>
        <v>2004</v>
      </c>
      <c r="C121" s="17">
        <f>Norway!R70/10^2</f>
        <v>0.37658000000000003</v>
      </c>
      <c r="D121" s="17">
        <f>(Norway!O70-Norway!R70)/10^2</f>
        <v>0.22235999999999997</v>
      </c>
      <c r="E121" s="17">
        <f>(Norway!L70-Norway!O70)/10^2</f>
        <v>9.5410000000000036E-2</v>
      </c>
      <c r="F121" s="17">
        <f>(Norway!I70-Norway!L70)/10^2</f>
        <v>1.9539999999999936E-2</v>
      </c>
      <c r="G121" s="17">
        <f>(Norway!F70-Norway!I70)/10^2</f>
        <v>0.21975000000000008</v>
      </c>
      <c r="H121" s="17">
        <f>(Norway!C70-Norway!F70)/10^2</f>
        <v>1.6059999999999946E-2</v>
      </c>
      <c r="I121" s="17">
        <f>1-Norway!C70/10^2</f>
        <v>5.0300000000000011E-2</v>
      </c>
      <c r="J121" s="17"/>
      <c r="K121" s="17">
        <f t="shared" si="1"/>
        <v>1</v>
      </c>
    </row>
    <row r="122" spans="2:11">
      <c r="B122">
        <f>Norway!B71</f>
        <v>2005</v>
      </c>
      <c r="C122" s="17">
        <f>Norway!R71/10^2</f>
        <v>0.37594</v>
      </c>
      <c r="D122" s="17">
        <f>(Norway!O71-Norway!R71)/10^2</f>
        <v>0.22299999999999998</v>
      </c>
      <c r="E122" s="17">
        <f>(Norway!L71-Norway!O71)/10^2</f>
        <v>9.5410000000000036E-2</v>
      </c>
      <c r="F122" s="17">
        <f>(Norway!I71-Norway!L71)/10^2</f>
        <v>1.9200000000000016E-2</v>
      </c>
      <c r="G122" s="17">
        <f>(Norway!F71-Norway!I71)/10^2</f>
        <v>0.22025999999999996</v>
      </c>
      <c r="H122" s="17">
        <f>(Norway!C71-Norway!F71)/10^2</f>
        <v>1.5720000000000026E-2</v>
      </c>
      <c r="I122" s="17">
        <f>1-Norway!C71/10^2</f>
        <v>5.0470000000000015E-2</v>
      </c>
      <c r="J122" s="17"/>
      <c r="K122" s="17">
        <f t="shared" si="1"/>
        <v>1</v>
      </c>
    </row>
    <row r="123" spans="2:11">
      <c r="B123">
        <f>Norway!B72</f>
        <v>2006</v>
      </c>
      <c r="C123" s="17">
        <f>Norway!R72/10^2</f>
        <v>0.37529000000000001</v>
      </c>
      <c r="D123" s="17">
        <f>(Norway!O72-Norway!R72)/10^2</f>
        <v>0.22364999999999996</v>
      </c>
      <c r="E123" s="17">
        <f>(Norway!L72-Norway!O72)/10^2</f>
        <v>9.5410000000000036E-2</v>
      </c>
      <c r="F123" s="17">
        <f>(Norway!I72-Norway!L72)/10^2</f>
        <v>1.8859999999999957E-2</v>
      </c>
      <c r="G123" s="17">
        <f>(Norway!F72-Norway!I72)/10^2</f>
        <v>0.22076999999999999</v>
      </c>
      <c r="H123" s="17">
        <f>(Norway!C72-Norway!F72)/10^2</f>
        <v>1.5380000000000109E-2</v>
      </c>
      <c r="I123" s="17">
        <f>1-Norway!C72/10^2</f>
        <v>5.0639999999999907E-2</v>
      </c>
      <c r="J123" s="17"/>
      <c r="K123" s="17">
        <f t="shared" si="1"/>
        <v>1</v>
      </c>
    </row>
    <row r="124" spans="2:11">
      <c r="B124">
        <f>Norway!B73</f>
        <v>2007</v>
      </c>
      <c r="C124" s="17">
        <f>Norway!R73/10^2</f>
        <v>0.37463999999999997</v>
      </c>
      <c r="D124" s="17">
        <f>(Norway!O73-Norway!R73)/10^2</f>
        <v>0.2243</v>
      </c>
      <c r="E124" s="17">
        <f>(Norway!L73-Norway!O73)/10^2</f>
        <v>9.5410000000000036E-2</v>
      </c>
      <c r="F124" s="17">
        <f>(Norway!I73-Norway!L73)/10^2</f>
        <v>1.852000000000004E-2</v>
      </c>
      <c r="G124" s="17">
        <f>(Norway!F73-Norway!I73)/10^2</f>
        <v>0.22128</v>
      </c>
      <c r="H124" s="17">
        <f>(Norway!C73-Norway!F73)/10^2</f>
        <v>1.5039999999999908E-2</v>
      </c>
      <c r="I124" s="17">
        <f>1-Norway!C73/10^2</f>
        <v>5.0810000000000022E-2</v>
      </c>
      <c r="J124" s="17"/>
      <c r="K124" s="17">
        <f t="shared" si="1"/>
        <v>1</v>
      </c>
    </row>
    <row r="125" spans="2:11">
      <c r="B125">
        <f>Norway!B74</f>
        <v>2008</v>
      </c>
      <c r="C125" s="17">
        <f>Norway!R74/10^2</f>
        <v>0.37398999999999999</v>
      </c>
      <c r="D125" s="17">
        <f>(Norway!O74-Norway!R74)/10^2</f>
        <v>0.22494999999999998</v>
      </c>
      <c r="E125" s="17">
        <f>(Norway!L74-Norway!O74)/10^2</f>
        <v>9.5410000000000036E-2</v>
      </c>
      <c r="F125" s="17">
        <f>(Norway!I74-Norway!L74)/10^2</f>
        <v>1.8190000000000026E-2</v>
      </c>
      <c r="G125" s="17">
        <f>(Norway!F74-Norway!I74)/10^2</f>
        <v>0.22177999999999998</v>
      </c>
      <c r="H125" s="17">
        <f>(Norway!C74-Norway!F74)/10^2</f>
        <v>1.4699999999999989E-2</v>
      </c>
      <c r="I125" s="17">
        <f>1-Norway!C74/10^2</f>
        <v>5.0980000000000025E-2</v>
      </c>
      <c r="J125" s="17"/>
      <c r="K125" s="17">
        <f t="shared" si="1"/>
        <v>1</v>
      </c>
    </row>
    <row r="126" spans="2:11">
      <c r="B126">
        <f>Norway!B75</f>
        <v>2009</v>
      </c>
      <c r="C126" s="17">
        <f>Norway!R75/10^2</f>
        <v>0.37334000000000001</v>
      </c>
      <c r="D126" s="17">
        <f>(Norway!O75-Norway!R75)/10^2</f>
        <v>0.22559999999999994</v>
      </c>
      <c r="E126" s="17">
        <f>(Norway!L75-Norway!O75)/10^2</f>
        <v>9.5410000000000036E-2</v>
      </c>
      <c r="F126" s="17">
        <f>(Norway!I75-Norway!L75)/10^2</f>
        <v>1.7849999999999967E-2</v>
      </c>
      <c r="G126" s="17">
        <f>(Norway!F75-Norway!I75)/10^2</f>
        <v>0.22228999999999999</v>
      </c>
      <c r="H126" s="17">
        <f>(Norway!C75-Norway!F75)/10^2</f>
        <v>1.4360000000000071E-2</v>
      </c>
      <c r="I126" s="17">
        <f>1-Norway!C75/10^2</f>
        <v>5.1149999999999918E-2</v>
      </c>
      <c r="J126" s="17"/>
      <c r="K126" s="17">
        <f t="shared" si="1"/>
        <v>0.99999999999999978</v>
      </c>
    </row>
    <row r="127" spans="2:11">
      <c r="C127" s="17"/>
      <c r="D127" s="17"/>
      <c r="E127" s="17"/>
      <c r="F127" s="17"/>
      <c r="G127" s="17"/>
      <c r="H127" s="17"/>
      <c r="I127" s="17"/>
      <c r="J127" s="17"/>
      <c r="K127" s="17"/>
    </row>
    <row r="135" spans="2:18">
      <c r="B135" s="5" t="s">
        <v>2</v>
      </c>
      <c r="E135" s="6" t="s">
        <v>3</v>
      </c>
      <c r="H135" s="7" t="s">
        <v>4</v>
      </c>
      <c r="I135" s="27"/>
      <c r="K135" s="8" t="s">
        <v>5</v>
      </c>
      <c r="N135" s="9" t="s">
        <v>6</v>
      </c>
      <c r="O135" s="27"/>
      <c r="Q135" s="10" t="s">
        <v>7</v>
      </c>
    </row>
    <row r="136" spans="2:18">
      <c r="B136" s="11" t="s">
        <v>1</v>
      </c>
      <c r="C136" s="31" t="s">
        <v>8</v>
      </c>
      <c r="D136" s="11"/>
      <c r="E136" s="11" t="s">
        <v>1</v>
      </c>
      <c r="F136" s="31" t="s">
        <v>8</v>
      </c>
      <c r="G136" s="11"/>
      <c r="H136" s="11" t="s">
        <v>1</v>
      </c>
      <c r="I136" s="31" t="s">
        <v>8</v>
      </c>
      <c r="J136" s="11"/>
      <c r="K136" s="11" t="s">
        <v>1</v>
      </c>
      <c r="L136" s="31" t="s">
        <v>8</v>
      </c>
      <c r="M136" s="11"/>
      <c r="N136" s="11" t="s">
        <v>1</v>
      </c>
      <c r="O136" s="31" t="s">
        <v>8</v>
      </c>
      <c r="P136" s="11"/>
      <c r="Q136" s="11" t="s">
        <v>1</v>
      </c>
      <c r="R136" s="11" t="s">
        <v>8</v>
      </c>
    </row>
    <row r="137" spans="2:18">
      <c r="B137" s="28"/>
      <c r="C137" s="13"/>
      <c r="D137" s="13"/>
      <c r="E137" s="28"/>
      <c r="F137" s="13"/>
      <c r="G137" s="13"/>
      <c r="H137" s="28"/>
      <c r="I137" s="13"/>
      <c r="J137" s="13"/>
      <c r="K137" s="28"/>
      <c r="L137" s="13"/>
      <c r="M137" s="13"/>
      <c r="N137" s="28"/>
      <c r="O137" s="13"/>
      <c r="P137" s="13"/>
      <c r="Q137" s="13"/>
    </row>
    <row r="138" spans="2:18">
      <c r="B138" s="28"/>
      <c r="C138" s="13"/>
      <c r="D138" s="13"/>
      <c r="E138" s="28"/>
      <c r="F138" s="13"/>
      <c r="G138" s="13"/>
      <c r="H138" s="28"/>
      <c r="I138" s="13"/>
      <c r="J138" s="13"/>
      <c r="K138" s="28"/>
      <c r="L138" s="13"/>
      <c r="N138" s="28"/>
      <c r="O138" s="13"/>
      <c r="P138" s="13"/>
      <c r="Q138" s="13"/>
    </row>
    <row r="139" spans="2:18">
      <c r="B139" s="28">
        <v>1938</v>
      </c>
      <c r="C139" s="13" t="s">
        <v>324</v>
      </c>
      <c r="D139" s="13"/>
      <c r="E139" s="28">
        <v>1938</v>
      </c>
      <c r="F139" s="13" t="s">
        <v>287</v>
      </c>
      <c r="G139" s="13"/>
      <c r="H139" s="28">
        <v>1938</v>
      </c>
      <c r="I139" s="13" t="s">
        <v>250</v>
      </c>
      <c r="J139" s="13"/>
      <c r="K139" s="28">
        <v>1938</v>
      </c>
      <c r="L139" s="13" t="s">
        <v>213</v>
      </c>
      <c r="N139" s="28">
        <v>1938</v>
      </c>
      <c r="O139" s="13" t="s">
        <v>177</v>
      </c>
      <c r="P139" s="13"/>
      <c r="Q139" s="13" t="s">
        <v>105</v>
      </c>
      <c r="R139">
        <v>9.6029999999999998</v>
      </c>
    </row>
    <row r="140" spans="2:18">
      <c r="B140" s="28">
        <v>1939</v>
      </c>
      <c r="C140" s="13" t="s">
        <v>325</v>
      </c>
      <c r="D140" s="13"/>
      <c r="E140" s="28">
        <v>1939</v>
      </c>
      <c r="F140" s="13" t="s">
        <v>288</v>
      </c>
      <c r="G140" s="13"/>
      <c r="H140" s="28">
        <v>1939</v>
      </c>
      <c r="I140" s="13" t="s">
        <v>251</v>
      </c>
      <c r="J140" s="13"/>
      <c r="K140" s="28">
        <v>1939</v>
      </c>
      <c r="L140" s="13" t="s">
        <v>214</v>
      </c>
      <c r="N140" s="28">
        <v>1939</v>
      </c>
      <c r="O140" s="13" t="s">
        <v>178</v>
      </c>
      <c r="P140" s="13"/>
      <c r="Q140" s="13" t="s">
        <v>106</v>
      </c>
      <c r="R140">
        <v>13.43</v>
      </c>
    </row>
    <row r="141" spans="2:18">
      <c r="B141" s="28">
        <v>1940</v>
      </c>
      <c r="C141" s="13" t="s">
        <v>325</v>
      </c>
      <c r="D141" s="13"/>
      <c r="E141" s="28">
        <v>1940</v>
      </c>
      <c r="F141" s="13" t="s">
        <v>289</v>
      </c>
      <c r="G141" s="13"/>
      <c r="H141" s="28">
        <v>1940</v>
      </c>
      <c r="I141" s="13" t="s">
        <v>252</v>
      </c>
      <c r="J141" s="13"/>
      <c r="K141" s="28">
        <v>1940</v>
      </c>
      <c r="L141" s="13" t="s">
        <v>215</v>
      </c>
      <c r="N141" s="28">
        <v>1940</v>
      </c>
      <c r="O141" s="13" t="s">
        <v>179</v>
      </c>
      <c r="P141" s="13"/>
      <c r="Q141" s="13" t="s">
        <v>107</v>
      </c>
      <c r="R141">
        <v>13.435</v>
      </c>
    </row>
    <row r="142" spans="2:18">
      <c r="B142" s="28">
        <v>1941</v>
      </c>
      <c r="C142" s="13" t="s">
        <v>325</v>
      </c>
      <c r="D142" s="13"/>
      <c r="E142" s="28">
        <v>1941</v>
      </c>
      <c r="F142" s="13" t="s">
        <v>290</v>
      </c>
      <c r="G142" s="13"/>
      <c r="H142" s="28">
        <v>1941</v>
      </c>
      <c r="I142" s="13" t="s">
        <v>253</v>
      </c>
      <c r="J142" s="13"/>
      <c r="K142" s="28">
        <v>1941</v>
      </c>
      <c r="L142" s="13" t="s">
        <v>216</v>
      </c>
      <c r="N142" s="28">
        <v>1941</v>
      </c>
      <c r="O142" s="13" t="s">
        <v>180</v>
      </c>
      <c r="P142" s="13"/>
      <c r="Q142" s="13" t="s">
        <v>108</v>
      </c>
      <c r="R142">
        <v>13.439</v>
      </c>
    </row>
    <row r="143" spans="2:18">
      <c r="B143" s="28">
        <v>1942</v>
      </c>
      <c r="C143" s="13" t="s">
        <v>325</v>
      </c>
      <c r="D143" s="13"/>
      <c r="E143" s="28">
        <v>1942</v>
      </c>
      <c r="F143" s="13" t="s">
        <v>291</v>
      </c>
      <c r="G143" s="13"/>
      <c r="H143" s="28">
        <v>1942</v>
      </c>
      <c r="I143" s="13" t="s">
        <v>254</v>
      </c>
      <c r="J143" s="13"/>
      <c r="K143" s="28">
        <v>1942</v>
      </c>
      <c r="L143" s="13" t="s">
        <v>217</v>
      </c>
      <c r="N143" s="28">
        <v>1942</v>
      </c>
      <c r="O143" s="13" t="s">
        <v>181</v>
      </c>
      <c r="P143" s="13"/>
      <c r="Q143" s="13" t="s">
        <v>109</v>
      </c>
      <c r="R143">
        <v>13.444000000000001</v>
      </c>
    </row>
    <row r="144" spans="2:18">
      <c r="B144" s="28">
        <v>1943</v>
      </c>
      <c r="C144" s="13" t="s">
        <v>325</v>
      </c>
      <c r="D144" s="13"/>
      <c r="E144" s="28">
        <v>1943</v>
      </c>
      <c r="F144" s="13" t="s">
        <v>292</v>
      </c>
      <c r="G144" s="13"/>
      <c r="H144" s="28">
        <v>1943</v>
      </c>
      <c r="I144" s="13" t="s">
        <v>255</v>
      </c>
      <c r="J144" s="13"/>
      <c r="K144" s="28">
        <v>1943</v>
      </c>
      <c r="L144" s="13" t="s">
        <v>218</v>
      </c>
      <c r="N144" s="28">
        <v>1943</v>
      </c>
      <c r="O144" s="13" t="s">
        <v>182</v>
      </c>
      <c r="P144" s="13"/>
      <c r="Q144" s="13" t="s">
        <v>110</v>
      </c>
      <c r="R144">
        <v>13.448</v>
      </c>
    </row>
    <row r="145" spans="2:18">
      <c r="B145" s="28">
        <v>1944</v>
      </c>
      <c r="C145" s="13" t="s">
        <v>325</v>
      </c>
      <c r="D145" s="13"/>
      <c r="E145" s="28">
        <v>1944</v>
      </c>
      <c r="F145" s="13" t="s">
        <v>293</v>
      </c>
      <c r="G145" s="13"/>
      <c r="H145" s="28">
        <v>1944</v>
      </c>
      <c r="I145" s="13" t="s">
        <v>256</v>
      </c>
      <c r="J145" s="13"/>
      <c r="K145" s="28">
        <v>1944</v>
      </c>
      <c r="L145" s="13" t="s">
        <v>219</v>
      </c>
      <c r="N145" s="28">
        <v>1944</v>
      </c>
      <c r="O145" s="13" t="s">
        <v>183</v>
      </c>
      <c r="P145" s="13"/>
      <c r="Q145" s="13" t="s">
        <v>111</v>
      </c>
      <c r="R145">
        <v>13.452999999999999</v>
      </c>
    </row>
    <row r="146" spans="2:18">
      <c r="B146" s="28">
        <v>1945</v>
      </c>
      <c r="C146" s="13" t="s">
        <v>325</v>
      </c>
      <c r="D146" s="13"/>
      <c r="E146" s="28">
        <v>1945</v>
      </c>
      <c r="F146" s="13" t="s">
        <v>294</v>
      </c>
      <c r="G146" s="13"/>
      <c r="H146" s="28">
        <v>1945</v>
      </c>
      <c r="I146" s="13" t="s">
        <v>257</v>
      </c>
      <c r="J146" s="13"/>
      <c r="K146" s="28">
        <v>1945</v>
      </c>
      <c r="L146" s="13" t="s">
        <v>220</v>
      </c>
      <c r="N146" s="28">
        <v>1945</v>
      </c>
      <c r="O146" s="13" t="s">
        <v>184</v>
      </c>
      <c r="P146" s="13"/>
      <c r="Q146" s="13" t="s">
        <v>112</v>
      </c>
      <c r="R146">
        <v>13.457000000000001</v>
      </c>
    </row>
    <row r="147" spans="2:18">
      <c r="B147" s="28">
        <v>1946</v>
      </c>
      <c r="C147" s="13" t="s">
        <v>325</v>
      </c>
      <c r="D147" s="13"/>
      <c r="E147" s="28">
        <v>1946</v>
      </c>
      <c r="F147" s="13" t="s">
        <v>295</v>
      </c>
      <c r="G147" s="13"/>
      <c r="H147" s="28">
        <v>1946</v>
      </c>
      <c r="I147" s="13" t="s">
        <v>258</v>
      </c>
      <c r="J147" s="13"/>
      <c r="K147" s="28">
        <v>1946</v>
      </c>
      <c r="L147" s="13" t="s">
        <v>221</v>
      </c>
      <c r="N147" s="28">
        <v>1946</v>
      </c>
      <c r="O147" s="13" t="s">
        <v>185</v>
      </c>
      <c r="P147" s="13"/>
      <c r="Q147" s="13" t="s">
        <v>113</v>
      </c>
      <c r="R147">
        <v>13.461</v>
      </c>
    </row>
    <row r="148" spans="2:18">
      <c r="B148" s="28">
        <v>1947</v>
      </c>
      <c r="C148" s="13" t="s">
        <v>325</v>
      </c>
      <c r="D148" s="13"/>
      <c r="E148" s="28">
        <v>1947</v>
      </c>
      <c r="F148" s="13" t="s">
        <v>296</v>
      </c>
      <c r="G148" s="13"/>
      <c r="H148" s="28">
        <v>1947</v>
      </c>
      <c r="I148" s="13" t="s">
        <v>259</v>
      </c>
      <c r="J148" s="13"/>
      <c r="K148" s="28">
        <v>1947</v>
      </c>
      <c r="L148" s="13" t="s">
        <v>222</v>
      </c>
      <c r="N148" s="28">
        <v>1947</v>
      </c>
      <c r="O148" s="13" t="s">
        <v>186</v>
      </c>
      <c r="P148" s="13"/>
      <c r="Q148" s="13" t="s">
        <v>114</v>
      </c>
      <c r="R148">
        <v>13.465999999999999</v>
      </c>
    </row>
    <row r="149" spans="2:18">
      <c r="B149" s="28">
        <v>1948</v>
      </c>
      <c r="C149" s="13" t="s">
        <v>325</v>
      </c>
      <c r="D149" s="13"/>
      <c r="E149" s="28">
        <v>1948</v>
      </c>
      <c r="F149" s="13" t="s">
        <v>297</v>
      </c>
      <c r="G149" s="13"/>
      <c r="H149" s="28">
        <v>1948</v>
      </c>
      <c r="I149" s="13" t="s">
        <v>260</v>
      </c>
      <c r="J149" s="13"/>
      <c r="K149" s="28">
        <v>1948</v>
      </c>
      <c r="L149" s="13" t="s">
        <v>223</v>
      </c>
      <c r="N149" s="28">
        <v>1948</v>
      </c>
      <c r="O149" s="13" t="s">
        <v>187</v>
      </c>
      <c r="P149" s="13"/>
      <c r="Q149" s="13" t="s">
        <v>115</v>
      </c>
      <c r="R149">
        <v>13.47</v>
      </c>
    </row>
    <row r="150" spans="2:18">
      <c r="B150" s="28">
        <v>1949</v>
      </c>
      <c r="C150" s="13" t="s">
        <v>325</v>
      </c>
      <c r="D150" s="13"/>
      <c r="E150" s="28">
        <v>1949</v>
      </c>
      <c r="F150" s="13" t="s">
        <v>298</v>
      </c>
      <c r="G150" s="13"/>
      <c r="H150" s="28">
        <v>1949</v>
      </c>
      <c r="I150" s="13" t="s">
        <v>261</v>
      </c>
      <c r="J150" s="13"/>
      <c r="K150" s="28">
        <v>1949</v>
      </c>
      <c r="L150" s="13" t="s">
        <v>224</v>
      </c>
      <c r="N150" s="28">
        <v>1949</v>
      </c>
      <c r="O150" s="13" t="s">
        <v>188</v>
      </c>
      <c r="P150" s="13"/>
      <c r="Q150" s="13" t="s">
        <v>116</v>
      </c>
      <c r="R150">
        <v>13.475</v>
      </c>
    </row>
    <row r="151" spans="2:18">
      <c r="B151" s="28">
        <v>1950</v>
      </c>
      <c r="C151" s="13" t="s">
        <v>325</v>
      </c>
      <c r="D151" s="13"/>
      <c r="E151" s="28">
        <v>1950</v>
      </c>
      <c r="F151" s="13" t="s">
        <v>299</v>
      </c>
      <c r="G151" s="13"/>
      <c r="H151" s="28">
        <v>1950</v>
      </c>
      <c r="I151" s="13" t="s">
        <v>262</v>
      </c>
      <c r="J151" s="13"/>
      <c r="K151" s="28">
        <v>1950</v>
      </c>
      <c r="L151" s="13" t="s">
        <v>225</v>
      </c>
      <c r="N151" s="28">
        <v>1950</v>
      </c>
      <c r="O151" s="13" t="s">
        <v>189</v>
      </c>
      <c r="P151" s="13"/>
      <c r="Q151" s="13" t="s">
        <v>117</v>
      </c>
      <c r="R151">
        <v>13.478999999999999</v>
      </c>
    </row>
    <row r="152" spans="2:18">
      <c r="B152" s="28">
        <v>1951</v>
      </c>
      <c r="C152" s="13" t="s">
        <v>325</v>
      </c>
      <c r="D152" s="13"/>
      <c r="E152" s="28">
        <v>1951</v>
      </c>
      <c r="F152" s="13" t="s">
        <v>300</v>
      </c>
      <c r="G152" s="13"/>
      <c r="H152" s="28">
        <v>1951</v>
      </c>
      <c r="I152" s="13" t="s">
        <v>263</v>
      </c>
      <c r="J152" s="13"/>
      <c r="K152" s="28">
        <v>1951</v>
      </c>
      <c r="L152" s="13" t="s">
        <v>226</v>
      </c>
      <c r="N152" s="28">
        <v>1951</v>
      </c>
      <c r="O152" s="13" t="s">
        <v>190</v>
      </c>
      <c r="P152" s="13"/>
      <c r="Q152" s="13" t="s">
        <v>118</v>
      </c>
      <c r="R152">
        <v>13.484</v>
      </c>
    </row>
    <row r="153" spans="2:18">
      <c r="B153" s="28">
        <v>1952</v>
      </c>
      <c r="C153" s="13" t="s">
        <v>325</v>
      </c>
      <c r="D153" s="13"/>
      <c r="E153" s="28">
        <v>1952</v>
      </c>
      <c r="F153" s="13" t="s">
        <v>301</v>
      </c>
      <c r="G153" s="13"/>
      <c r="H153" s="28">
        <v>1952</v>
      </c>
      <c r="I153" s="13" t="s">
        <v>264</v>
      </c>
      <c r="J153" s="13"/>
      <c r="K153" s="28">
        <v>1952</v>
      </c>
      <c r="L153" s="13" t="s">
        <v>227</v>
      </c>
      <c r="N153" s="28">
        <v>1952</v>
      </c>
      <c r="O153" s="13" t="s">
        <v>191</v>
      </c>
      <c r="P153" s="13"/>
      <c r="Q153" s="13" t="s">
        <v>119</v>
      </c>
      <c r="R153">
        <v>13.488</v>
      </c>
    </row>
    <row r="154" spans="2:18">
      <c r="B154" s="28">
        <v>1953</v>
      </c>
      <c r="C154" s="13" t="s">
        <v>325</v>
      </c>
      <c r="D154" s="13"/>
      <c r="E154" s="28">
        <v>1953</v>
      </c>
      <c r="F154" s="13" t="s">
        <v>302</v>
      </c>
      <c r="G154" s="13"/>
      <c r="H154" s="28">
        <v>1953</v>
      </c>
      <c r="I154" s="13" t="s">
        <v>265</v>
      </c>
      <c r="J154" s="13"/>
      <c r="K154" s="28">
        <v>1953</v>
      </c>
      <c r="L154" s="13" t="s">
        <v>228</v>
      </c>
      <c r="N154" s="28">
        <v>1953</v>
      </c>
      <c r="O154" s="13" t="s">
        <v>192</v>
      </c>
      <c r="P154" s="13"/>
      <c r="Q154" s="13" t="s">
        <v>120</v>
      </c>
      <c r="R154">
        <v>13.492000000000001</v>
      </c>
    </row>
    <row r="155" spans="2:18">
      <c r="B155" s="28">
        <v>1954</v>
      </c>
      <c r="C155" s="13" t="s">
        <v>325</v>
      </c>
      <c r="D155" s="13"/>
      <c r="E155" s="28">
        <v>1954</v>
      </c>
      <c r="F155" s="13" t="s">
        <v>303</v>
      </c>
      <c r="G155" s="13"/>
      <c r="H155" s="28">
        <v>1954</v>
      </c>
      <c r="I155" s="13" t="s">
        <v>266</v>
      </c>
      <c r="J155" s="13"/>
      <c r="K155" s="28">
        <v>1954</v>
      </c>
      <c r="L155" s="13" t="s">
        <v>229</v>
      </c>
      <c r="N155" s="28">
        <v>1954</v>
      </c>
      <c r="O155" s="13" t="s">
        <v>193</v>
      </c>
      <c r="P155" s="13"/>
      <c r="Q155" s="13" t="s">
        <v>121</v>
      </c>
      <c r="R155">
        <v>13.497</v>
      </c>
    </row>
    <row r="156" spans="2:18">
      <c r="B156" s="28">
        <v>1955</v>
      </c>
      <c r="C156" s="13" t="s">
        <v>325</v>
      </c>
      <c r="D156" s="13"/>
      <c r="E156" s="28">
        <v>1955</v>
      </c>
      <c r="F156" s="13" t="s">
        <v>304</v>
      </c>
      <c r="G156" s="13"/>
      <c r="H156" s="28">
        <v>1955</v>
      </c>
      <c r="I156" s="13" t="s">
        <v>267</v>
      </c>
      <c r="J156" s="13"/>
      <c r="K156" s="28">
        <v>1955</v>
      </c>
      <c r="L156" s="13" t="s">
        <v>230</v>
      </c>
      <c r="N156" s="28">
        <v>1955</v>
      </c>
      <c r="O156" s="13" t="s">
        <v>194</v>
      </c>
      <c r="P156" s="13"/>
      <c r="Q156" s="13" t="s">
        <v>122</v>
      </c>
      <c r="R156">
        <v>13.500999999999999</v>
      </c>
    </row>
    <row r="157" spans="2:18">
      <c r="B157" s="28">
        <v>1956</v>
      </c>
      <c r="C157" s="13" t="s">
        <v>325</v>
      </c>
      <c r="D157" s="13"/>
      <c r="E157" s="28">
        <v>1956</v>
      </c>
      <c r="F157" s="13" t="s">
        <v>305</v>
      </c>
      <c r="G157" s="13"/>
      <c r="H157" s="28">
        <v>1956</v>
      </c>
      <c r="I157" s="13" t="s">
        <v>268</v>
      </c>
      <c r="J157" s="13"/>
      <c r="K157" s="28">
        <v>1956</v>
      </c>
      <c r="L157" s="13" t="s">
        <v>231</v>
      </c>
      <c r="N157" s="28">
        <v>1956</v>
      </c>
      <c r="O157" s="13" t="s">
        <v>195</v>
      </c>
      <c r="P157" s="13"/>
      <c r="Q157" s="13" t="s">
        <v>123</v>
      </c>
      <c r="R157">
        <v>13.506</v>
      </c>
    </row>
    <row r="158" spans="2:18">
      <c r="B158" s="28">
        <v>1957</v>
      </c>
      <c r="C158" s="13" t="s">
        <v>325</v>
      </c>
      <c r="D158" s="13"/>
      <c r="E158" s="28">
        <v>1957</v>
      </c>
      <c r="F158" s="13" t="s">
        <v>306</v>
      </c>
      <c r="G158" s="13"/>
      <c r="H158" s="28">
        <v>1957</v>
      </c>
      <c r="I158" s="13" t="s">
        <v>269</v>
      </c>
      <c r="J158" s="13"/>
      <c r="K158" s="28">
        <v>1957</v>
      </c>
      <c r="L158" s="13" t="s">
        <v>232</v>
      </c>
      <c r="N158" s="28">
        <v>1957</v>
      </c>
      <c r="O158" s="13" t="s">
        <v>196</v>
      </c>
      <c r="P158" s="13"/>
      <c r="Q158" s="13" t="s">
        <v>124</v>
      </c>
      <c r="R158">
        <v>13.51</v>
      </c>
    </row>
    <row r="159" spans="2:18">
      <c r="B159" s="28">
        <v>1958</v>
      </c>
      <c r="C159" s="13" t="s">
        <v>325</v>
      </c>
      <c r="D159" s="13"/>
      <c r="E159" s="28">
        <v>1958</v>
      </c>
      <c r="F159" s="13" t="s">
        <v>307</v>
      </c>
      <c r="G159" s="13"/>
      <c r="H159" s="28">
        <v>1958</v>
      </c>
      <c r="I159" s="13" t="s">
        <v>270</v>
      </c>
      <c r="J159" s="13"/>
      <c r="K159" s="28">
        <v>1958</v>
      </c>
      <c r="L159" s="13" t="s">
        <v>233</v>
      </c>
      <c r="N159" s="28">
        <v>1958</v>
      </c>
      <c r="O159" s="13" t="s">
        <v>197</v>
      </c>
      <c r="P159" s="13"/>
      <c r="Q159" s="13" t="s">
        <v>125</v>
      </c>
      <c r="R159">
        <v>13.515000000000001</v>
      </c>
    </row>
    <row r="160" spans="2:18">
      <c r="B160" s="28">
        <v>1959</v>
      </c>
      <c r="C160" s="13" t="s">
        <v>325</v>
      </c>
      <c r="D160" s="13"/>
      <c r="E160" s="28">
        <v>1959</v>
      </c>
      <c r="F160" s="13" t="s">
        <v>308</v>
      </c>
      <c r="G160" s="13"/>
      <c r="H160" s="28">
        <v>1959</v>
      </c>
      <c r="I160" s="13" t="s">
        <v>271</v>
      </c>
      <c r="J160" s="13"/>
      <c r="K160" s="28">
        <v>1959</v>
      </c>
      <c r="L160" s="13" t="s">
        <v>234</v>
      </c>
      <c r="N160" s="28">
        <v>1959</v>
      </c>
      <c r="O160" s="13" t="s">
        <v>198</v>
      </c>
      <c r="P160" s="13"/>
      <c r="Q160" s="13" t="s">
        <v>126</v>
      </c>
      <c r="R160">
        <v>13.519</v>
      </c>
    </row>
    <row r="161" spans="2:18">
      <c r="B161" s="28">
        <v>1960</v>
      </c>
      <c r="C161" s="13" t="s">
        <v>325</v>
      </c>
      <c r="D161" s="13"/>
      <c r="E161" s="28">
        <v>1960</v>
      </c>
      <c r="F161" s="13" t="s">
        <v>309</v>
      </c>
      <c r="G161" s="13"/>
      <c r="H161" s="28">
        <v>1960</v>
      </c>
      <c r="I161" s="13" t="s">
        <v>272</v>
      </c>
      <c r="J161" s="13"/>
      <c r="K161" s="28">
        <v>1960</v>
      </c>
      <c r="L161" s="13" t="s">
        <v>235</v>
      </c>
      <c r="N161" s="28">
        <v>1960</v>
      </c>
      <c r="O161" s="13" t="s">
        <v>199</v>
      </c>
      <c r="P161" s="13"/>
      <c r="Q161" s="13" t="s">
        <v>127</v>
      </c>
      <c r="R161">
        <v>13.523</v>
      </c>
    </row>
    <row r="162" spans="2:18">
      <c r="B162" s="28">
        <v>1961</v>
      </c>
      <c r="C162" s="13" t="s">
        <v>325</v>
      </c>
      <c r="D162" s="13"/>
      <c r="E162" s="28">
        <v>1961</v>
      </c>
      <c r="F162" s="13" t="s">
        <v>310</v>
      </c>
      <c r="G162" s="13"/>
      <c r="H162" s="28">
        <v>1961</v>
      </c>
      <c r="I162" s="13" t="s">
        <v>273</v>
      </c>
      <c r="J162" s="13"/>
      <c r="K162" s="28">
        <v>1961</v>
      </c>
      <c r="L162" s="13" t="s">
        <v>236</v>
      </c>
      <c r="N162" s="28">
        <v>1961</v>
      </c>
      <c r="O162" s="13" t="s">
        <v>200</v>
      </c>
      <c r="P162" s="13"/>
      <c r="Q162" s="13" t="s">
        <v>128</v>
      </c>
      <c r="R162">
        <v>13.528</v>
      </c>
    </row>
    <row r="163" spans="2:18">
      <c r="B163" s="28">
        <v>1962</v>
      </c>
      <c r="C163" s="13" t="s">
        <v>325</v>
      </c>
      <c r="D163" s="13"/>
      <c r="E163" s="28">
        <v>1962</v>
      </c>
      <c r="F163" s="13" t="s">
        <v>311</v>
      </c>
      <c r="G163" s="13"/>
      <c r="H163" s="28">
        <v>1962</v>
      </c>
      <c r="I163" s="13" t="s">
        <v>274</v>
      </c>
      <c r="J163" s="13"/>
      <c r="K163" s="28">
        <v>1962</v>
      </c>
      <c r="L163" s="13" t="s">
        <v>237</v>
      </c>
      <c r="N163" s="28">
        <v>1962</v>
      </c>
      <c r="O163" s="13" t="s">
        <v>201</v>
      </c>
      <c r="P163" s="13"/>
      <c r="Q163" s="13" t="s">
        <v>129</v>
      </c>
      <c r="R163">
        <v>13.532</v>
      </c>
    </row>
    <row r="164" spans="2:18">
      <c r="B164" s="28">
        <v>1963</v>
      </c>
      <c r="C164" s="13" t="s">
        <v>325</v>
      </c>
      <c r="D164" s="13"/>
      <c r="E164" s="28">
        <v>1963</v>
      </c>
      <c r="F164" s="13" t="s">
        <v>312</v>
      </c>
      <c r="G164" s="13"/>
      <c r="H164" s="28">
        <v>1963</v>
      </c>
      <c r="I164" s="13" t="s">
        <v>275</v>
      </c>
      <c r="J164" s="13"/>
      <c r="K164" s="28">
        <v>1963</v>
      </c>
      <c r="L164" s="13" t="s">
        <v>238</v>
      </c>
      <c r="N164" s="28">
        <v>1963</v>
      </c>
      <c r="O164" s="13" t="s">
        <v>202</v>
      </c>
      <c r="P164" s="13"/>
      <c r="Q164" s="13" t="s">
        <v>130</v>
      </c>
      <c r="R164">
        <v>13.537000000000001</v>
      </c>
    </row>
    <row r="165" spans="2:18">
      <c r="B165" s="28">
        <v>1964</v>
      </c>
      <c r="C165" s="13" t="s">
        <v>325</v>
      </c>
      <c r="D165" s="13"/>
      <c r="E165" s="28">
        <v>1964</v>
      </c>
      <c r="F165" s="13" t="s">
        <v>313</v>
      </c>
      <c r="G165" s="13"/>
      <c r="H165" s="28">
        <v>1964</v>
      </c>
      <c r="I165" s="13" t="s">
        <v>276</v>
      </c>
      <c r="J165" s="13"/>
      <c r="K165" s="28">
        <v>1964</v>
      </c>
      <c r="L165" s="13" t="s">
        <v>239</v>
      </c>
      <c r="N165" s="28">
        <v>1964</v>
      </c>
      <c r="O165" s="13" t="s">
        <v>203</v>
      </c>
      <c r="P165" s="13"/>
      <c r="Q165" s="13" t="s">
        <v>131</v>
      </c>
      <c r="R165">
        <v>13.541</v>
      </c>
    </row>
    <row r="166" spans="2:18">
      <c r="B166" s="28">
        <v>1965</v>
      </c>
      <c r="C166" s="13" t="s">
        <v>325</v>
      </c>
      <c r="D166" s="13"/>
      <c r="E166" s="28">
        <v>1965</v>
      </c>
      <c r="F166" s="13" t="s">
        <v>314</v>
      </c>
      <c r="G166" s="13"/>
      <c r="H166" s="28">
        <v>1965</v>
      </c>
      <c r="I166" s="13" t="s">
        <v>277</v>
      </c>
      <c r="J166" s="13"/>
      <c r="K166" s="28">
        <v>1965</v>
      </c>
      <c r="L166" s="13" t="s">
        <v>240</v>
      </c>
      <c r="N166" s="28">
        <v>1965</v>
      </c>
      <c r="O166" s="13" t="s">
        <v>204</v>
      </c>
      <c r="P166" s="13"/>
      <c r="Q166" s="13" t="s">
        <v>132</v>
      </c>
      <c r="R166">
        <v>13.545999999999999</v>
      </c>
    </row>
    <row r="167" spans="2:18">
      <c r="B167" s="28">
        <v>1966</v>
      </c>
      <c r="C167" s="13" t="s">
        <v>325</v>
      </c>
      <c r="D167" s="13"/>
      <c r="E167" s="28">
        <v>1966</v>
      </c>
      <c r="F167" s="13" t="s">
        <v>315</v>
      </c>
      <c r="G167" s="13"/>
      <c r="H167" s="28">
        <v>1966</v>
      </c>
      <c r="I167" s="13" t="s">
        <v>278</v>
      </c>
      <c r="J167" s="13"/>
      <c r="K167" s="28">
        <v>1966</v>
      </c>
      <c r="L167" s="13" t="s">
        <v>241</v>
      </c>
      <c r="N167" s="28">
        <v>1966</v>
      </c>
      <c r="O167" s="13" t="s">
        <v>205</v>
      </c>
      <c r="P167" s="13"/>
      <c r="Q167" s="13" t="s">
        <v>133</v>
      </c>
      <c r="R167">
        <v>13.55</v>
      </c>
    </row>
    <row r="168" spans="2:18">
      <c r="B168" s="28">
        <v>1967</v>
      </c>
      <c r="C168" s="13" t="s">
        <v>325</v>
      </c>
      <c r="D168" s="13"/>
      <c r="E168" s="28">
        <v>1967</v>
      </c>
      <c r="F168" s="13" t="s">
        <v>316</v>
      </c>
      <c r="G168" s="13"/>
      <c r="H168" s="28">
        <v>1967</v>
      </c>
      <c r="I168" s="13" t="s">
        <v>279</v>
      </c>
      <c r="J168" s="13"/>
      <c r="K168" s="28">
        <v>1967</v>
      </c>
      <c r="L168" s="13" t="s">
        <v>242</v>
      </c>
      <c r="N168" s="28">
        <v>1967</v>
      </c>
      <c r="O168" s="13" t="s">
        <v>206</v>
      </c>
      <c r="P168" s="13"/>
      <c r="Q168" s="13" t="s">
        <v>134</v>
      </c>
      <c r="R168">
        <v>13.554</v>
      </c>
    </row>
    <row r="169" spans="2:18">
      <c r="B169" s="28">
        <v>1968</v>
      </c>
      <c r="C169" s="13" t="s">
        <v>325</v>
      </c>
      <c r="D169" s="13"/>
      <c r="E169" s="28">
        <v>1968</v>
      </c>
      <c r="F169" s="13" t="s">
        <v>317</v>
      </c>
      <c r="G169" s="13"/>
      <c r="H169" s="28">
        <v>1968</v>
      </c>
      <c r="I169" s="13" t="s">
        <v>280</v>
      </c>
      <c r="J169" s="13"/>
      <c r="K169" s="28">
        <v>1968</v>
      </c>
      <c r="L169" s="13" t="s">
        <v>243</v>
      </c>
      <c r="N169" s="28">
        <v>1968</v>
      </c>
      <c r="O169" s="13" t="s">
        <v>207</v>
      </c>
      <c r="P169" s="13"/>
      <c r="Q169" s="13" t="s">
        <v>135</v>
      </c>
      <c r="R169">
        <v>13.558999999999999</v>
      </c>
    </row>
    <row r="170" spans="2:18">
      <c r="B170" s="28">
        <v>1969</v>
      </c>
      <c r="C170" s="13" t="s">
        <v>325</v>
      </c>
      <c r="D170" s="13"/>
      <c r="E170" s="28">
        <v>1969</v>
      </c>
      <c r="F170" s="13" t="s">
        <v>318</v>
      </c>
      <c r="G170" s="13"/>
      <c r="H170" s="28">
        <v>1969</v>
      </c>
      <c r="I170" s="13" t="s">
        <v>281</v>
      </c>
      <c r="J170" s="13"/>
      <c r="K170" s="28">
        <v>1969</v>
      </c>
      <c r="L170" s="13" t="s">
        <v>244</v>
      </c>
      <c r="N170" s="28">
        <v>1969</v>
      </c>
      <c r="O170" s="13" t="s">
        <v>208</v>
      </c>
      <c r="P170" s="13"/>
      <c r="Q170" s="13" t="s">
        <v>136</v>
      </c>
      <c r="R170">
        <v>13.563000000000001</v>
      </c>
    </row>
    <row r="171" spans="2:18">
      <c r="B171" s="28">
        <v>1970</v>
      </c>
      <c r="C171" s="13" t="s">
        <v>325</v>
      </c>
      <c r="D171" s="13"/>
      <c r="E171" s="28">
        <v>1970</v>
      </c>
      <c r="F171" s="13" t="s">
        <v>319</v>
      </c>
      <c r="G171" s="13"/>
      <c r="H171" s="28">
        <v>1970</v>
      </c>
      <c r="I171" s="13" t="s">
        <v>282</v>
      </c>
      <c r="J171" s="13"/>
      <c r="K171" s="28">
        <v>1970</v>
      </c>
      <c r="L171" s="13" t="s">
        <v>245</v>
      </c>
      <c r="N171" s="28">
        <v>1970</v>
      </c>
      <c r="O171" s="13" t="s">
        <v>209</v>
      </c>
      <c r="P171" s="13"/>
      <c r="Q171" s="13" t="s">
        <v>137</v>
      </c>
      <c r="R171">
        <v>13.568</v>
      </c>
    </row>
    <row r="172" spans="2:18">
      <c r="B172" s="28">
        <v>1971</v>
      </c>
      <c r="C172" s="13" t="s">
        <v>325</v>
      </c>
      <c r="D172" s="13"/>
      <c r="E172" s="28">
        <v>1971</v>
      </c>
      <c r="F172" s="13" t="s">
        <v>320</v>
      </c>
      <c r="G172" s="13"/>
      <c r="H172" s="28">
        <v>1971</v>
      </c>
      <c r="I172" s="13" t="s">
        <v>283</v>
      </c>
      <c r="J172" s="13"/>
      <c r="K172" s="28">
        <v>1971</v>
      </c>
      <c r="L172" s="13" t="s">
        <v>246</v>
      </c>
      <c r="N172" s="28">
        <v>1971</v>
      </c>
      <c r="O172" s="13" t="s">
        <v>210</v>
      </c>
      <c r="P172" s="13"/>
      <c r="Q172" s="13" t="s">
        <v>138</v>
      </c>
      <c r="R172">
        <v>13.571999999999999</v>
      </c>
    </row>
    <row r="173" spans="2:18">
      <c r="B173" s="28">
        <v>1972</v>
      </c>
      <c r="C173" s="13" t="s">
        <v>325</v>
      </c>
      <c r="D173" s="13"/>
      <c r="E173" s="28">
        <v>1972</v>
      </c>
      <c r="F173" s="13" t="s">
        <v>321</v>
      </c>
      <c r="G173" s="13"/>
      <c r="H173" s="28">
        <v>1972</v>
      </c>
      <c r="I173" s="13" t="s">
        <v>284</v>
      </c>
      <c r="J173" s="13"/>
      <c r="K173" s="28">
        <v>1972</v>
      </c>
      <c r="L173" s="13" t="s">
        <v>247</v>
      </c>
      <c r="N173" s="28">
        <v>1972</v>
      </c>
      <c r="O173" s="13" t="s">
        <v>211</v>
      </c>
      <c r="P173" s="13"/>
      <c r="Q173" s="13" t="s">
        <v>139</v>
      </c>
      <c r="R173">
        <v>13.577</v>
      </c>
    </row>
    <row r="174" spans="2:18">
      <c r="B174" s="28">
        <v>1973</v>
      </c>
      <c r="C174" s="13" t="s">
        <v>325</v>
      </c>
      <c r="D174" s="13"/>
      <c r="E174" s="28">
        <v>1973</v>
      </c>
      <c r="F174" s="13" t="s">
        <v>322</v>
      </c>
      <c r="G174" s="13"/>
      <c r="H174" s="28">
        <v>1973</v>
      </c>
      <c r="I174" s="13" t="s">
        <v>285</v>
      </c>
      <c r="J174" s="13"/>
      <c r="K174" s="28">
        <v>1973</v>
      </c>
      <c r="L174" s="13" t="s">
        <v>248</v>
      </c>
      <c r="N174" s="28">
        <v>1973</v>
      </c>
      <c r="O174" s="13" t="s">
        <v>212</v>
      </c>
      <c r="P174" s="13"/>
      <c r="Q174" s="13" t="s">
        <v>140</v>
      </c>
      <c r="R174">
        <v>13.581</v>
      </c>
    </row>
    <row r="175" spans="2:18">
      <c r="B175" s="28">
        <v>1974</v>
      </c>
      <c r="C175" s="13" t="s">
        <v>325</v>
      </c>
      <c r="D175" s="13"/>
      <c r="E175" s="28">
        <v>1974</v>
      </c>
      <c r="F175" s="13" t="s">
        <v>323</v>
      </c>
      <c r="G175" s="13"/>
      <c r="H175" s="28">
        <v>1974</v>
      </c>
      <c r="I175" s="13" t="s">
        <v>286</v>
      </c>
      <c r="J175" s="13"/>
      <c r="K175" s="28">
        <v>1974</v>
      </c>
      <c r="L175" s="13" t="s">
        <v>249</v>
      </c>
      <c r="N175" s="28">
        <v>1974</v>
      </c>
      <c r="O175">
        <v>31.783000000000001</v>
      </c>
      <c r="P175" s="13"/>
      <c r="Q175" s="13" t="s">
        <v>141</v>
      </c>
      <c r="R175">
        <v>13.585000000000001</v>
      </c>
    </row>
    <row r="176" spans="2:18">
      <c r="B176" s="28">
        <v>1975</v>
      </c>
      <c r="C176">
        <v>94.876000000000005</v>
      </c>
      <c r="E176" s="28">
        <v>1975</v>
      </c>
      <c r="F176">
        <v>90.65</v>
      </c>
      <c r="H176" s="28">
        <v>1975</v>
      </c>
      <c r="I176">
        <v>49.13</v>
      </c>
      <c r="K176" s="28">
        <v>1975</v>
      </c>
      <c r="L176">
        <v>44.536999999999999</v>
      </c>
      <c r="N176" s="28">
        <v>1975</v>
      </c>
      <c r="O176">
        <v>31.788</v>
      </c>
      <c r="Q176">
        <v>1975</v>
      </c>
      <c r="R176">
        <v>13.59</v>
      </c>
    </row>
    <row r="177" spans="2:18">
      <c r="B177" s="28">
        <v>1976</v>
      </c>
      <c r="C177">
        <v>94.876000000000005</v>
      </c>
      <c r="E177" s="28">
        <v>1976</v>
      </c>
      <c r="F177">
        <v>90.644999999999996</v>
      </c>
      <c r="H177" s="28">
        <v>1976</v>
      </c>
      <c r="I177">
        <v>49.125999999999998</v>
      </c>
      <c r="K177" s="28">
        <v>1976</v>
      </c>
      <c r="L177">
        <v>44.533000000000001</v>
      </c>
      <c r="N177" s="28">
        <v>1976</v>
      </c>
      <c r="O177">
        <v>31.792000000000002</v>
      </c>
      <c r="Q177">
        <v>1976</v>
      </c>
      <c r="R177">
        <v>13.593999999999999</v>
      </c>
    </row>
    <row r="178" spans="2:18">
      <c r="B178" s="28">
        <v>1977</v>
      </c>
      <c r="C178">
        <v>94.876000000000005</v>
      </c>
      <c r="E178" s="28">
        <v>1977</v>
      </c>
      <c r="F178">
        <v>90.641000000000005</v>
      </c>
      <c r="H178" s="28">
        <v>1977</v>
      </c>
      <c r="I178">
        <v>49.121000000000002</v>
      </c>
      <c r="K178" s="28">
        <v>1977</v>
      </c>
      <c r="L178">
        <v>44.527999999999999</v>
      </c>
      <c r="N178" s="28">
        <v>1977</v>
      </c>
      <c r="O178">
        <v>31.797000000000001</v>
      </c>
      <c r="Q178">
        <v>1977</v>
      </c>
      <c r="R178">
        <v>13.599</v>
      </c>
    </row>
    <row r="179" spans="2:18">
      <c r="B179" s="28">
        <v>1978</v>
      </c>
      <c r="C179">
        <v>94.876000000000005</v>
      </c>
      <c r="E179" s="28">
        <v>1978</v>
      </c>
      <c r="F179">
        <v>90.635999999999996</v>
      </c>
      <c r="H179" s="28">
        <v>1978</v>
      </c>
      <c r="I179">
        <v>49.116999999999997</v>
      </c>
      <c r="K179" s="28">
        <v>1978</v>
      </c>
      <c r="L179">
        <v>44.524000000000001</v>
      </c>
      <c r="N179" s="28">
        <v>1978</v>
      </c>
      <c r="O179">
        <v>31.800999999999998</v>
      </c>
      <c r="Q179">
        <v>1978</v>
      </c>
      <c r="R179">
        <v>13.603</v>
      </c>
    </row>
    <row r="180" spans="2:18">
      <c r="B180" s="28">
        <v>1979</v>
      </c>
      <c r="C180">
        <v>95.433000000000007</v>
      </c>
      <c r="E180" s="28">
        <v>1979</v>
      </c>
      <c r="F180">
        <v>88.302999999999997</v>
      </c>
      <c r="H180" s="28">
        <v>1979</v>
      </c>
      <c r="I180">
        <v>53.612000000000002</v>
      </c>
      <c r="K180" s="28">
        <v>1979</v>
      </c>
      <c r="L180">
        <v>46.994</v>
      </c>
      <c r="N180" s="28">
        <v>1979</v>
      </c>
      <c r="O180">
        <v>34.564</v>
      </c>
      <c r="Q180">
        <v>1979</v>
      </c>
      <c r="R180">
        <v>14.984999999999999</v>
      </c>
    </row>
    <row r="181" spans="2:18">
      <c r="B181" s="28">
        <v>1980</v>
      </c>
      <c r="C181">
        <v>95.582999999999998</v>
      </c>
      <c r="E181" s="28">
        <v>1980</v>
      </c>
      <c r="F181">
        <v>86.822999999999993</v>
      </c>
      <c r="H181" s="28">
        <v>1980</v>
      </c>
      <c r="I181">
        <v>49.116999999999997</v>
      </c>
      <c r="K181" s="28">
        <v>1980</v>
      </c>
      <c r="L181">
        <v>45.116999999999997</v>
      </c>
      <c r="N181" s="28">
        <v>1980</v>
      </c>
      <c r="O181">
        <v>34.058</v>
      </c>
      <c r="Q181">
        <v>1980</v>
      </c>
      <c r="R181">
        <v>16.809000000000001</v>
      </c>
    </row>
    <row r="182" spans="2:18">
      <c r="B182" s="28">
        <v>1981</v>
      </c>
      <c r="C182">
        <v>89.587999999999994</v>
      </c>
      <c r="E182" s="28">
        <v>1981</v>
      </c>
      <c r="F182">
        <v>85.341999999999999</v>
      </c>
      <c r="H182" s="28">
        <v>1981</v>
      </c>
      <c r="I182">
        <v>50.697000000000003</v>
      </c>
      <c r="K182" s="28">
        <v>1981</v>
      </c>
      <c r="L182">
        <v>47.777999999999999</v>
      </c>
      <c r="N182" s="28">
        <v>1981</v>
      </c>
      <c r="O182">
        <v>33.494999999999997</v>
      </c>
      <c r="Q182">
        <v>1981</v>
      </c>
      <c r="R182">
        <v>14.983000000000001</v>
      </c>
    </row>
    <row r="183" spans="2:18">
      <c r="B183" s="28">
        <v>1982</v>
      </c>
      <c r="C183">
        <v>81.73</v>
      </c>
      <c r="E183" s="28">
        <v>1982</v>
      </c>
      <c r="F183">
        <v>79.52</v>
      </c>
      <c r="H183" s="28">
        <v>1982</v>
      </c>
      <c r="I183">
        <v>47.048999999999999</v>
      </c>
      <c r="K183" s="28">
        <v>1982</v>
      </c>
      <c r="L183">
        <v>45.722000000000001</v>
      </c>
      <c r="N183" s="28">
        <v>1982</v>
      </c>
      <c r="O183">
        <v>32.731000000000002</v>
      </c>
      <c r="Q183">
        <v>1982</v>
      </c>
      <c r="R183">
        <v>13.744</v>
      </c>
    </row>
    <row r="184" spans="2:18">
      <c r="B184" s="28">
        <v>1983</v>
      </c>
      <c r="C184">
        <v>76.335999999999999</v>
      </c>
      <c r="E184" s="28">
        <v>1983</v>
      </c>
      <c r="F184">
        <v>73.679000000000002</v>
      </c>
      <c r="H184" s="28">
        <v>1983</v>
      </c>
      <c r="I184">
        <v>40.716000000000001</v>
      </c>
      <c r="K184" s="28">
        <v>1983</v>
      </c>
      <c r="L184">
        <v>38.652000000000001</v>
      </c>
      <c r="N184" s="28">
        <v>1983</v>
      </c>
      <c r="O184">
        <v>29.559000000000001</v>
      </c>
      <c r="Q184">
        <v>1983</v>
      </c>
      <c r="R184">
        <v>12.922000000000001</v>
      </c>
    </row>
    <row r="185" spans="2:18">
      <c r="B185" s="28">
        <v>1984</v>
      </c>
      <c r="C185">
        <v>84.397999999999996</v>
      </c>
      <c r="E185" s="28">
        <v>1984</v>
      </c>
      <c r="F185">
        <v>77.674000000000007</v>
      </c>
      <c r="H185" s="28">
        <v>1984</v>
      </c>
      <c r="I185">
        <v>49.192999999999998</v>
      </c>
      <c r="K185" s="28">
        <v>1984</v>
      </c>
      <c r="L185">
        <v>46.082000000000001</v>
      </c>
      <c r="N185" s="28">
        <v>1984</v>
      </c>
      <c r="O185">
        <v>35.973999999999997</v>
      </c>
      <c r="Q185">
        <v>1984</v>
      </c>
      <c r="R185">
        <v>14.663</v>
      </c>
    </row>
    <row r="186" spans="2:18">
      <c r="B186" s="28">
        <v>1985</v>
      </c>
      <c r="C186">
        <v>87.781000000000006</v>
      </c>
      <c r="E186" s="28">
        <v>1985</v>
      </c>
      <c r="F186">
        <v>83.432000000000002</v>
      </c>
      <c r="H186" s="28">
        <v>1985</v>
      </c>
      <c r="I186">
        <v>45.194000000000003</v>
      </c>
      <c r="K186" s="28">
        <v>1985</v>
      </c>
      <c r="L186">
        <v>45.218000000000004</v>
      </c>
      <c r="N186" s="28">
        <v>1985</v>
      </c>
      <c r="O186">
        <v>26.425000000000001</v>
      </c>
      <c r="Q186">
        <v>1985</v>
      </c>
      <c r="R186">
        <v>18.548999999999999</v>
      </c>
    </row>
    <row r="187" spans="2:18">
      <c r="B187" s="28">
        <v>1986</v>
      </c>
      <c r="C187">
        <v>83.75</v>
      </c>
      <c r="E187" s="28">
        <v>1986</v>
      </c>
      <c r="F187">
        <v>80.343999999999994</v>
      </c>
      <c r="H187" s="28">
        <v>1986</v>
      </c>
      <c r="I187">
        <v>40.011000000000003</v>
      </c>
      <c r="K187" s="28">
        <v>1986</v>
      </c>
      <c r="L187">
        <v>38.652000000000001</v>
      </c>
      <c r="N187" s="28">
        <v>1986</v>
      </c>
      <c r="O187">
        <v>23.145</v>
      </c>
      <c r="Q187">
        <v>1986</v>
      </c>
      <c r="R187">
        <v>18.260999999999999</v>
      </c>
    </row>
    <row r="188" spans="2:18">
      <c r="B188" s="28">
        <v>1987</v>
      </c>
      <c r="C188">
        <v>79.72</v>
      </c>
      <c r="E188" s="28">
        <v>1987</v>
      </c>
      <c r="F188">
        <v>75.736999999999995</v>
      </c>
      <c r="H188" s="28">
        <v>1987</v>
      </c>
      <c r="I188">
        <v>44.106999999999999</v>
      </c>
      <c r="K188" s="28">
        <v>1987</v>
      </c>
      <c r="L188">
        <v>41.238</v>
      </c>
      <c r="N188" s="28">
        <v>1987</v>
      </c>
      <c r="O188">
        <v>33.32</v>
      </c>
      <c r="Q188">
        <v>1987</v>
      </c>
      <c r="R188">
        <v>14.468</v>
      </c>
    </row>
    <row r="189" spans="2:18">
      <c r="B189" s="28">
        <v>1988</v>
      </c>
      <c r="C189">
        <v>75.688999999999993</v>
      </c>
      <c r="E189" s="28">
        <v>1988</v>
      </c>
      <c r="F189">
        <v>71.131</v>
      </c>
      <c r="H189" s="28">
        <v>1988</v>
      </c>
      <c r="I189">
        <v>38.268999999999998</v>
      </c>
      <c r="K189" s="28">
        <v>1988</v>
      </c>
      <c r="L189">
        <v>36.253999999999998</v>
      </c>
      <c r="N189" s="28">
        <v>1988</v>
      </c>
      <c r="O189">
        <v>29.841000000000001</v>
      </c>
      <c r="Q189">
        <v>1988</v>
      </c>
      <c r="R189">
        <v>9.6850000000000005</v>
      </c>
    </row>
    <row r="190" spans="2:18">
      <c r="B190" s="28">
        <v>1989</v>
      </c>
      <c r="C190">
        <v>88.567999999999998</v>
      </c>
      <c r="E190" s="28">
        <v>1989</v>
      </c>
      <c r="F190">
        <v>86.29</v>
      </c>
      <c r="H190" s="28">
        <v>1989</v>
      </c>
      <c r="I190">
        <v>50.524000000000001</v>
      </c>
      <c r="K190" s="28">
        <v>1989</v>
      </c>
      <c r="L190">
        <v>51.384</v>
      </c>
      <c r="N190" s="28">
        <v>1989</v>
      </c>
      <c r="O190">
        <v>37.142000000000003</v>
      </c>
      <c r="Q190">
        <v>1989</v>
      </c>
      <c r="R190">
        <v>18.905999999999999</v>
      </c>
    </row>
    <row r="191" spans="2:18">
      <c r="B191" s="28">
        <v>1990</v>
      </c>
      <c r="C191">
        <v>88.965999999999994</v>
      </c>
      <c r="E191" s="28">
        <v>1990</v>
      </c>
      <c r="F191">
        <v>87.093000000000004</v>
      </c>
      <c r="H191" s="28">
        <v>1990</v>
      </c>
      <c r="I191">
        <v>58.335000000000001</v>
      </c>
      <c r="K191" s="28">
        <v>1990</v>
      </c>
      <c r="L191">
        <v>57.298000000000002</v>
      </c>
      <c r="N191" s="28">
        <v>1990</v>
      </c>
      <c r="O191">
        <v>39.676000000000002</v>
      </c>
      <c r="Q191">
        <v>1990</v>
      </c>
      <c r="R191">
        <v>19.724</v>
      </c>
    </row>
    <row r="192" spans="2:18">
      <c r="B192" s="28">
        <v>1991</v>
      </c>
      <c r="C192">
        <v>92.287000000000006</v>
      </c>
      <c r="E192" s="28">
        <v>1991</v>
      </c>
      <c r="F192">
        <v>89.741</v>
      </c>
      <c r="H192" s="28">
        <v>1991</v>
      </c>
      <c r="I192">
        <v>62.024999999999999</v>
      </c>
      <c r="K192" s="28">
        <v>1991</v>
      </c>
      <c r="L192">
        <v>61.307000000000002</v>
      </c>
      <c r="N192" s="28">
        <v>1991</v>
      </c>
      <c r="O192">
        <v>40.383000000000003</v>
      </c>
      <c r="Q192">
        <v>1991</v>
      </c>
      <c r="R192">
        <v>24.417999999999999</v>
      </c>
    </row>
    <row r="193" spans="2:18">
      <c r="B193" s="28">
        <v>1992</v>
      </c>
      <c r="C193">
        <v>91.968999999999994</v>
      </c>
      <c r="E193" s="28">
        <v>1992</v>
      </c>
      <c r="F193">
        <v>90.977999999999994</v>
      </c>
      <c r="H193" s="28">
        <v>1992</v>
      </c>
      <c r="I193">
        <v>67.539000000000001</v>
      </c>
      <c r="K193" s="28">
        <v>1992</v>
      </c>
      <c r="L193">
        <v>61.307000000000002</v>
      </c>
      <c r="N193" s="28">
        <v>1992</v>
      </c>
      <c r="O193">
        <v>44.604999999999997</v>
      </c>
      <c r="Q193">
        <v>1992</v>
      </c>
      <c r="R193">
        <v>25.954000000000001</v>
      </c>
    </row>
    <row r="194" spans="2:18">
      <c r="B194" s="28">
        <v>1993</v>
      </c>
      <c r="C194">
        <v>91.063999999999993</v>
      </c>
      <c r="E194" s="28">
        <v>1993</v>
      </c>
      <c r="F194">
        <v>89.271000000000001</v>
      </c>
      <c r="H194" s="28">
        <v>1993</v>
      </c>
      <c r="I194">
        <v>86.760999999999996</v>
      </c>
      <c r="K194" s="28">
        <v>1993</v>
      </c>
      <c r="L194">
        <v>84.998000000000005</v>
      </c>
      <c r="N194" s="28">
        <v>1993</v>
      </c>
      <c r="O194">
        <v>57.713000000000001</v>
      </c>
      <c r="Q194">
        <v>1993</v>
      </c>
      <c r="R194">
        <v>32.573</v>
      </c>
    </row>
    <row r="195" spans="2:18">
      <c r="B195" s="28">
        <v>1994</v>
      </c>
      <c r="C195">
        <v>86.793999999999997</v>
      </c>
      <c r="E195" s="28">
        <v>1994</v>
      </c>
      <c r="F195">
        <v>84.171000000000006</v>
      </c>
      <c r="H195" s="28">
        <v>1994</v>
      </c>
      <c r="I195">
        <v>75.100999999999999</v>
      </c>
      <c r="K195" s="28">
        <v>1994</v>
      </c>
      <c r="L195">
        <v>73.481999999999999</v>
      </c>
      <c r="N195" s="28">
        <v>1994</v>
      </c>
      <c r="O195">
        <v>60.106000000000002</v>
      </c>
      <c r="Q195">
        <v>1994</v>
      </c>
      <c r="R195">
        <v>35.024999999999999</v>
      </c>
    </row>
    <row r="196" spans="2:18">
      <c r="B196" s="28">
        <v>1995</v>
      </c>
      <c r="C196">
        <v>93.703999999999994</v>
      </c>
      <c r="E196" s="28">
        <v>1995</v>
      </c>
      <c r="F196">
        <v>91.763000000000005</v>
      </c>
      <c r="H196" s="28">
        <v>1995</v>
      </c>
      <c r="I196">
        <v>71.753</v>
      </c>
      <c r="K196" s="28">
        <v>1995</v>
      </c>
      <c r="L196">
        <v>69.97</v>
      </c>
      <c r="N196" s="28">
        <v>1995</v>
      </c>
      <c r="O196">
        <v>59.402000000000001</v>
      </c>
      <c r="Q196">
        <v>1995</v>
      </c>
      <c r="R196">
        <v>37.04</v>
      </c>
    </row>
    <row r="197" spans="2:18">
      <c r="B197" s="28">
        <v>1996</v>
      </c>
      <c r="C197">
        <v>87.126999999999995</v>
      </c>
      <c r="E197" s="28">
        <v>1996</v>
      </c>
      <c r="F197">
        <v>83.537000000000006</v>
      </c>
      <c r="H197" s="28">
        <v>1996</v>
      </c>
      <c r="I197">
        <v>61.54</v>
      </c>
      <c r="K197" s="28">
        <v>1996</v>
      </c>
      <c r="L197">
        <v>58.476999999999997</v>
      </c>
      <c r="N197" s="28">
        <v>1996</v>
      </c>
      <c r="O197">
        <v>55.436</v>
      </c>
      <c r="Q197">
        <v>1996</v>
      </c>
      <c r="R197">
        <v>30.681000000000001</v>
      </c>
    </row>
    <row r="198" spans="2:18">
      <c r="B198" s="28">
        <v>1997</v>
      </c>
      <c r="C198">
        <v>90.162000000000006</v>
      </c>
      <c r="E198" s="28">
        <v>1997</v>
      </c>
      <c r="F198">
        <v>88.885000000000005</v>
      </c>
      <c r="H198" s="28">
        <v>1997</v>
      </c>
      <c r="I198">
        <v>70.703999999999994</v>
      </c>
      <c r="K198" s="28">
        <v>1997</v>
      </c>
      <c r="L198">
        <v>69.334000000000003</v>
      </c>
      <c r="N198" s="28">
        <v>1997</v>
      </c>
      <c r="O198">
        <v>56.826000000000001</v>
      </c>
      <c r="Q198">
        <v>1997</v>
      </c>
      <c r="R198">
        <v>34.369</v>
      </c>
    </row>
    <row r="199" spans="2:18">
      <c r="B199" s="28">
        <v>1998</v>
      </c>
      <c r="C199">
        <v>90.94</v>
      </c>
      <c r="E199" s="28">
        <v>1998</v>
      </c>
      <c r="F199">
        <v>89.54</v>
      </c>
      <c r="H199" s="28">
        <v>1998</v>
      </c>
      <c r="I199">
        <v>74.353999999999999</v>
      </c>
      <c r="K199" s="28">
        <v>1998</v>
      </c>
      <c r="L199">
        <v>71.204999999999998</v>
      </c>
      <c r="N199" s="28">
        <v>1998</v>
      </c>
      <c r="O199">
        <v>61.048000000000002</v>
      </c>
      <c r="Q199">
        <v>1998</v>
      </c>
      <c r="R199">
        <v>39.290999999999997</v>
      </c>
    </row>
    <row r="200" spans="2:18">
      <c r="B200" s="28">
        <v>1999</v>
      </c>
      <c r="C200">
        <v>94.483999999999995</v>
      </c>
      <c r="E200" s="28">
        <v>1999</v>
      </c>
      <c r="F200">
        <v>92.188999999999993</v>
      </c>
      <c r="H200" s="28">
        <v>1999</v>
      </c>
      <c r="I200">
        <v>72.049000000000007</v>
      </c>
      <c r="K200" s="28">
        <v>1999</v>
      </c>
      <c r="L200">
        <v>70.150000000000006</v>
      </c>
      <c r="N200" s="28">
        <v>1999</v>
      </c>
      <c r="O200">
        <v>60.366</v>
      </c>
      <c r="Q200">
        <v>1999</v>
      </c>
      <c r="R200">
        <v>37.982999999999997</v>
      </c>
    </row>
    <row r="201" spans="2:18">
      <c r="B201" s="28">
        <v>2000</v>
      </c>
      <c r="C201">
        <v>95.037999999999997</v>
      </c>
      <c r="E201" s="28">
        <v>2000</v>
      </c>
      <c r="F201">
        <v>93.296000000000006</v>
      </c>
      <c r="H201" s="28">
        <v>2000</v>
      </c>
      <c r="I201">
        <v>71.525000000000006</v>
      </c>
      <c r="K201" s="28">
        <v>2000</v>
      </c>
      <c r="L201">
        <v>69.435000000000002</v>
      </c>
      <c r="N201" s="28">
        <v>2000</v>
      </c>
      <c r="O201">
        <v>59.893999999999998</v>
      </c>
      <c r="Q201">
        <v>2000</v>
      </c>
      <c r="R201">
        <v>37.917999999999999</v>
      </c>
    </row>
    <row r="202" spans="2:18">
      <c r="B202" s="28">
        <v>2001</v>
      </c>
      <c r="C202">
        <v>95.021000000000001</v>
      </c>
      <c r="E202" s="28">
        <v>2001</v>
      </c>
      <c r="F202">
        <v>93.313000000000002</v>
      </c>
      <c r="H202" s="28">
        <v>2001</v>
      </c>
      <c r="I202">
        <v>71.491</v>
      </c>
      <c r="K202" s="28">
        <v>2001</v>
      </c>
      <c r="L202">
        <v>69.435000000000002</v>
      </c>
      <c r="N202" s="28">
        <v>2001</v>
      </c>
      <c r="O202">
        <v>59.893999999999998</v>
      </c>
      <c r="Q202">
        <v>2001</v>
      </c>
      <c r="R202">
        <v>37.853000000000002</v>
      </c>
    </row>
    <row r="203" spans="2:18">
      <c r="B203" s="28">
        <v>2002</v>
      </c>
      <c r="C203">
        <v>95.004000000000005</v>
      </c>
      <c r="E203" s="28">
        <v>2002</v>
      </c>
      <c r="F203">
        <v>93.33</v>
      </c>
      <c r="H203" s="28">
        <v>2002</v>
      </c>
      <c r="I203">
        <v>71.456999999999994</v>
      </c>
      <c r="K203" s="28">
        <v>2002</v>
      </c>
      <c r="L203">
        <v>69.435000000000002</v>
      </c>
      <c r="N203" s="28">
        <v>2002</v>
      </c>
      <c r="O203">
        <v>59.893999999999998</v>
      </c>
      <c r="Q203">
        <v>2002</v>
      </c>
      <c r="R203">
        <v>37.787999999999997</v>
      </c>
    </row>
    <row r="204" spans="2:18">
      <c r="B204" s="28">
        <v>2003</v>
      </c>
      <c r="C204">
        <v>94.986999999999995</v>
      </c>
      <c r="E204" s="28">
        <v>2003</v>
      </c>
      <c r="F204">
        <v>93.346999999999994</v>
      </c>
      <c r="H204" s="28">
        <v>2003</v>
      </c>
      <c r="I204">
        <v>71.423000000000002</v>
      </c>
      <c r="K204" s="28">
        <v>2003</v>
      </c>
      <c r="L204">
        <v>69.435000000000002</v>
      </c>
      <c r="N204" s="28">
        <v>2003</v>
      </c>
      <c r="O204">
        <v>59.893999999999998</v>
      </c>
      <c r="Q204">
        <v>2003</v>
      </c>
      <c r="R204">
        <v>37.722999999999999</v>
      </c>
    </row>
    <row r="205" spans="2:18">
      <c r="B205" s="28">
        <v>2004</v>
      </c>
      <c r="C205">
        <v>94.97</v>
      </c>
      <c r="E205" s="28">
        <v>2004</v>
      </c>
      <c r="F205">
        <v>93.364000000000004</v>
      </c>
      <c r="H205" s="28">
        <v>2004</v>
      </c>
      <c r="I205">
        <v>71.388999999999996</v>
      </c>
      <c r="K205" s="28">
        <v>2004</v>
      </c>
      <c r="L205">
        <v>69.435000000000002</v>
      </c>
      <c r="N205" s="28">
        <v>2004</v>
      </c>
      <c r="O205">
        <v>59.893999999999998</v>
      </c>
      <c r="Q205">
        <v>2004</v>
      </c>
      <c r="R205">
        <v>37.658000000000001</v>
      </c>
    </row>
    <row r="206" spans="2:18">
      <c r="B206" s="28">
        <v>2005</v>
      </c>
      <c r="C206">
        <v>94.953000000000003</v>
      </c>
      <c r="E206" s="28">
        <v>2005</v>
      </c>
      <c r="F206">
        <v>93.381</v>
      </c>
      <c r="H206" s="28">
        <v>2005</v>
      </c>
      <c r="I206">
        <v>71.355000000000004</v>
      </c>
      <c r="K206" s="28">
        <v>2005</v>
      </c>
      <c r="L206">
        <v>69.435000000000002</v>
      </c>
      <c r="N206" s="28">
        <v>2005</v>
      </c>
      <c r="O206">
        <v>59.893999999999998</v>
      </c>
      <c r="Q206">
        <v>2005</v>
      </c>
      <c r="R206">
        <v>37.594000000000001</v>
      </c>
    </row>
    <row r="207" spans="2:18">
      <c r="B207" s="28">
        <v>2006</v>
      </c>
      <c r="C207">
        <v>94.936000000000007</v>
      </c>
      <c r="E207" s="28">
        <v>2006</v>
      </c>
      <c r="F207">
        <v>93.397999999999996</v>
      </c>
      <c r="H207" s="28">
        <v>2006</v>
      </c>
      <c r="I207">
        <v>71.320999999999998</v>
      </c>
      <c r="K207" s="28">
        <v>2006</v>
      </c>
      <c r="L207">
        <v>69.435000000000002</v>
      </c>
      <c r="N207" s="28">
        <v>2006</v>
      </c>
      <c r="O207">
        <v>59.893999999999998</v>
      </c>
      <c r="Q207">
        <v>2006</v>
      </c>
      <c r="R207">
        <v>37.529000000000003</v>
      </c>
    </row>
    <row r="208" spans="2:18">
      <c r="B208" s="28">
        <v>2007</v>
      </c>
      <c r="C208">
        <v>94.918999999999997</v>
      </c>
      <c r="E208" s="28">
        <v>2007</v>
      </c>
      <c r="F208">
        <v>93.415000000000006</v>
      </c>
      <c r="H208" s="28">
        <v>2007</v>
      </c>
      <c r="I208">
        <v>71.287000000000006</v>
      </c>
      <c r="K208" s="28">
        <v>2007</v>
      </c>
      <c r="L208">
        <v>69.435000000000002</v>
      </c>
      <c r="N208" s="28">
        <v>2007</v>
      </c>
      <c r="O208">
        <v>59.893999999999998</v>
      </c>
      <c r="Q208">
        <v>2007</v>
      </c>
      <c r="R208">
        <v>37.463999999999999</v>
      </c>
    </row>
    <row r="209" spans="2:18">
      <c r="B209" s="28">
        <v>2008</v>
      </c>
      <c r="C209">
        <v>94.902000000000001</v>
      </c>
      <c r="E209" s="28">
        <v>2008</v>
      </c>
      <c r="F209">
        <v>93.432000000000002</v>
      </c>
      <c r="H209" s="28">
        <v>2008</v>
      </c>
      <c r="I209">
        <v>71.254000000000005</v>
      </c>
      <c r="K209" s="28">
        <v>2008</v>
      </c>
      <c r="L209">
        <v>69.435000000000002</v>
      </c>
      <c r="N209" s="28">
        <v>2008</v>
      </c>
      <c r="O209">
        <v>59.893999999999998</v>
      </c>
      <c r="Q209">
        <v>2008</v>
      </c>
      <c r="R209">
        <v>37.399000000000001</v>
      </c>
    </row>
    <row r="210" spans="2:18">
      <c r="B210" s="28">
        <v>2009</v>
      </c>
      <c r="C210">
        <v>94.885000000000005</v>
      </c>
      <c r="E210" s="28">
        <v>2009</v>
      </c>
      <c r="F210">
        <v>93.448999999999998</v>
      </c>
      <c r="H210" s="28">
        <v>2009</v>
      </c>
      <c r="I210">
        <v>71.22</v>
      </c>
      <c r="K210" s="28">
        <v>2009</v>
      </c>
      <c r="L210">
        <v>69.435000000000002</v>
      </c>
      <c r="N210" s="28">
        <v>2009</v>
      </c>
      <c r="O210">
        <v>59.893999999999998</v>
      </c>
      <c r="Q210">
        <v>2009</v>
      </c>
      <c r="R210">
        <v>37.334000000000003</v>
      </c>
    </row>
  </sheetData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037D-6B3B-49F9-82F5-E2D53B353726}">
  <dimension ref="A1:S84"/>
  <sheetViews>
    <sheetView topLeftCell="A55" zoomScale="70" zoomScaleNormal="70" workbookViewId="0">
      <selection activeCell="I45" sqref="I45"/>
    </sheetView>
  </sheetViews>
  <sheetFormatPr baseColWidth="10" defaultRowHeight="15.6"/>
  <cols>
    <col min="3" max="3" width="11.19921875" style="28"/>
    <col min="6" max="6" width="11.19921875" style="28"/>
    <col min="9" max="9" width="11.19921875" style="28"/>
    <col min="12" max="12" width="11.19921875" style="28"/>
    <col min="15" max="15" width="11.19921875" style="28"/>
    <col min="18" max="18" width="11.19921875" style="28"/>
  </cols>
  <sheetData>
    <row r="1" spans="1:19">
      <c r="A1" s="1" t="s">
        <v>23</v>
      </c>
      <c r="O1" s="27"/>
    </row>
    <row r="2" spans="1:19">
      <c r="B2" s="5" t="s">
        <v>2</v>
      </c>
      <c r="E2" s="6" t="s">
        <v>3</v>
      </c>
      <c r="H2" s="7" t="s">
        <v>4</v>
      </c>
      <c r="I2" s="27"/>
      <c r="K2" s="8" t="s">
        <v>5</v>
      </c>
      <c r="N2" s="9" t="s">
        <v>6</v>
      </c>
      <c r="O2" s="27"/>
      <c r="Q2" s="10" t="s">
        <v>7</v>
      </c>
    </row>
    <row r="3" spans="1:19">
      <c r="A3" s="11"/>
      <c r="B3" s="11" t="s">
        <v>1</v>
      </c>
      <c r="C3" s="31" t="s">
        <v>8</v>
      </c>
      <c r="D3" s="11"/>
      <c r="E3" s="11" t="s">
        <v>1</v>
      </c>
      <c r="F3" s="31" t="s">
        <v>8</v>
      </c>
      <c r="G3" s="11"/>
      <c r="H3" s="11" t="s">
        <v>1</v>
      </c>
      <c r="I3" s="31" t="s">
        <v>8</v>
      </c>
      <c r="J3" s="11"/>
      <c r="K3" s="11" t="s">
        <v>1</v>
      </c>
      <c r="L3" s="31" t="s">
        <v>8</v>
      </c>
      <c r="M3" s="11"/>
      <c r="N3" s="11" t="s">
        <v>1</v>
      </c>
      <c r="O3" s="31" t="s">
        <v>8</v>
      </c>
      <c r="P3" s="11"/>
      <c r="Q3" s="11" t="s">
        <v>1</v>
      </c>
      <c r="R3" s="31" t="s">
        <v>8</v>
      </c>
      <c r="S3" s="11"/>
    </row>
    <row r="4" spans="1:19">
      <c r="B4">
        <v>1965</v>
      </c>
      <c r="D4" s="13"/>
      <c r="E4" s="13"/>
      <c r="G4" s="13"/>
      <c r="H4" s="13"/>
      <c r="J4" s="13"/>
      <c r="K4" s="13"/>
      <c r="M4" s="13"/>
      <c r="N4" s="13"/>
      <c r="P4" s="13"/>
      <c r="Q4" s="29">
        <v>1965</v>
      </c>
      <c r="R4" s="28">
        <v>2.02</v>
      </c>
    </row>
    <row r="5" spans="1:19">
      <c r="B5">
        <v>1966</v>
      </c>
      <c r="D5" s="13"/>
      <c r="E5" s="13"/>
      <c r="G5" s="13"/>
      <c r="H5" s="13"/>
      <c r="J5" s="13"/>
      <c r="K5" s="13"/>
      <c r="M5" s="13"/>
      <c r="N5" s="13"/>
      <c r="P5" s="13"/>
      <c r="Q5" s="29">
        <v>1966</v>
      </c>
      <c r="R5" s="28">
        <v>2.02</v>
      </c>
    </row>
    <row r="6" spans="1:19">
      <c r="B6">
        <v>1967</v>
      </c>
      <c r="D6" s="13"/>
      <c r="E6" s="13"/>
      <c r="G6" s="13"/>
      <c r="H6" s="13"/>
      <c r="J6" s="13"/>
      <c r="K6" s="13"/>
      <c r="M6" s="13"/>
      <c r="N6" s="13"/>
      <c r="P6" s="13"/>
      <c r="Q6" s="29">
        <v>1967</v>
      </c>
      <c r="R6" s="28">
        <v>2.02</v>
      </c>
    </row>
    <row r="7" spans="1:19">
      <c r="B7">
        <v>1968</v>
      </c>
      <c r="D7" s="13"/>
      <c r="E7" s="13"/>
      <c r="G7" s="13"/>
      <c r="H7" s="13"/>
      <c r="J7" s="13"/>
      <c r="K7" s="13"/>
      <c r="M7" s="13"/>
      <c r="N7" s="13"/>
      <c r="P7" s="13"/>
      <c r="Q7" s="29">
        <v>1968</v>
      </c>
      <c r="R7" s="28">
        <v>2.02</v>
      </c>
    </row>
    <row r="8" spans="1:19">
      <c r="B8">
        <v>1969</v>
      </c>
      <c r="D8" s="13"/>
      <c r="E8" s="13"/>
      <c r="G8" s="13"/>
      <c r="H8" s="13"/>
      <c r="J8" s="13"/>
      <c r="K8" s="13"/>
      <c r="M8" s="13"/>
      <c r="N8" s="13"/>
      <c r="P8" s="13"/>
      <c r="Q8" s="29">
        <v>1969</v>
      </c>
      <c r="R8" s="28">
        <v>2.02</v>
      </c>
    </row>
    <row r="9" spans="1:19">
      <c r="B9">
        <v>1970</v>
      </c>
      <c r="D9" s="13"/>
      <c r="E9" s="13"/>
      <c r="G9" s="13"/>
      <c r="H9" s="13"/>
      <c r="J9" s="13"/>
      <c r="K9" s="13"/>
      <c r="M9" s="13"/>
      <c r="N9" s="13"/>
      <c r="P9" s="13"/>
      <c r="Q9" s="29">
        <v>1970</v>
      </c>
      <c r="R9" s="28">
        <v>2.02</v>
      </c>
    </row>
    <row r="10" spans="1:19">
      <c r="B10">
        <v>1971</v>
      </c>
      <c r="Q10">
        <v>1971</v>
      </c>
      <c r="R10" s="36">
        <v>2.02</v>
      </c>
    </row>
    <row r="11" spans="1:19">
      <c r="B11">
        <v>1972</v>
      </c>
      <c r="Q11">
        <v>1972</v>
      </c>
      <c r="R11" s="36">
        <v>2.02</v>
      </c>
    </row>
    <row r="12" spans="1:19">
      <c r="B12">
        <v>1973</v>
      </c>
      <c r="Q12">
        <v>1973</v>
      </c>
      <c r="R12" s="36">
        <v>2.02</v>
      </c>
    </row>
    <row r="13" spans="1:19">
      <c r="B13">
        <v>1974</v>
      </c>
      <c r="Q13">
        <v>1974</v>
      </c>
      <c r="R13" s="36">
        <v>2.02</v>
      </c>
    </row>
    <row r="14" spans="1:19">
      <c r="B14">
        <v>1975</v>
      </c>
      <c r="Q14">
        <v>1975</v>
      </c>
      <c r="R14" s="36">
        <v>2.02</v>
      </c>
    </row>
    <row r="15" spans="1:19">
      <c r="B15">
        <v>1976</v>
      </c>
      <c r="Q15">
        <v>1976</v>
      </c>
      <c r="R15" s="36">
        <v>2.02</v>
      </c>
    </row>
    <row r="16" spans="1:19">
      <c r="B16">
        <v>1977</v>
      </c>
      <c r="Q16">
        <v>1977</v>
      </c>
      <c r="R16" s="36">
        <v>2.02</v>
      </c>
    </row>
    <row r="17" spans="2:18">
      <c r="B17">
        <v>1978</v>
      </c>
      <c r="Q17">
        <v>1978</v>
      </c>
      <c r="R17" s="36">
        <v>2.02</v>
      </c>
    </row>
    <row r="18" spans="2:18">
      <c r="B18">
        <v>1979</v>
      </c>
      <c r="Q18">
        <v>1979</v>
      </c>
      <c r="R18" s="36">
        <v>2.02</v>
      </c>
    </row>
    <row r="19" spans="2:18">
      <c r="B19">
        <v>1980</v>
      </c>
      <c r="C19" s="36">
        <f t="shared" ref="C19" si="0">C20</f>
        <v>74.837000000000003</v>
      </c>
      <c r="E19" s="29">
        <v>1980</v>
      </c>
      <c r="F19" s="28">
        <v>63.326999999999998</v>
      </c>
      <c r="I19" s="36">
        <f t="shared" ref="I19" si="1">I20</f>
        <v>45.119</v>
      </c>
      <c r="L19" s="36">
        <f t="shared" ref="L19" si="2">L20</f>
        <v>29.766999999999999</v>
      </c>
      <c r="O19" s="36">
        <f t="shared" ref="O19:O25" si="3">O20</f>
        <v>23.367000000000001</v>
      </c>
      <c r="Q19">
        <v>1980</v>
      </c>
      <c r="R19" s="36">
        <v>2.02</v>
      </c>
    </row>
    <row r="20" spans="2:18">
      <c r="B20">
        <v>1981</v>
      </c>
      <c r="C20" s="28">
        <v>74.837000000000003</v>
      </c>
      <c r="D20" s="13"/>
      <c r="E20" s="29">
        <v>1981</v>
      </c>
      <c r="F20" s="28">
        <v>63.835999999999999</v>
      </c>
      <c r="G20" s="13"/>
      <c r="H20" s="29">
        <v>1981</v>
      </c>
      <c r="I20" s="28">
        <v>45.119</v>
      </c>
      <c r="J20" s="13"/>
      <c r="L20" s="36">
        <f t="shared" ref="L20" si="4">L21</f>
        <v>29.766999999999999</v>
      </c>
      <c r="M20" s="13"/>
      <c r="O20" s="36">
        <f t="shared" si="3"/>
        <v>23.367000000000001</v>
      </c>
      <c r="Q20">
        <v>1981</v>
      </c>
      <c r="R20" s="36">
        <v>2.02</v>
      </c>
    </row>
    <row r="21" spans="2:18">
      <c r="B21">
        <v>1982</v>
      </c>
      <c r="C21" s="28">
        <v>75.397999999999996</v>
      </c>
      <c r="D21" s="13"/>
      <c r="E21" s="29">
        <v>1982</v>
      </c>
      <c r="F21" s="28">
        <v>64.344999999999999</v>
      </c>
      <c r="G21" s="13"/>
      <c r="H21" s="29">
        <v>1982</v>
      </c>
      <c r="I21" s="28">
        <v>45.563000000000002</v>
      </c>
      <c r="J21" s="13"/>
      <c r="K21" s="29">
        <v>1982</v>
      </c>
      <c r="L21" s="28">
        <v>29.766999999999999</v>
      </c>
      <c r="M21" s="13"/>
      <c r="O21" s="36">
        <f t="shared" si="3"/>
        <v>23.367000000000001</v>
      </c>
      <c r="Q21">
        <v>1982</v>
      </c>
      <c r="R21">
        <v>2.0739999999999998</v>
      </c>
    </row>
    <row r="22" spans="2:18">
      <c r="B22">
        <v>1983</v>
      </c>
      <c r="C22" s="28">
        <v>75.957999999999998</v>
      </c>
      <c r="D22" s="13"/>
      <c r="E22" s="29">
        <v>1983</v>
      </c>
      <c r="F22" s="28">
        <v>64.853999999999999</v>
      </c>
      <c r="G22" s="13"/>
      <c r="H22" s="29">
        <v>1983</v>
      </c>
      <c r="I22" s="28">
        <v>46.006999999999998</v>
      </c>
      <c r="J22" s="13"/>
      <c r="K22" s="29">
        <v>1983</v>
      </c>
      <c r="L22" s="28">
        <v>29.998000000000001</v>
      </c>
      <c r="M22" s="13"/>
      <c r="O22" s="36">
        <f t="shared" si="3"/>
        <v>23.367000000000001</v>
      </c>
      <c r="Q22">
        <v>1983</v>
      </c>
      <c r="R22">
        <v>2.2509999999999999</v>
      </c>
    </row>
    <row r="23" spans="2:18">
      <c r="B23">
        <v>1984</v>
      </c>
      <c r="C23" s="28">
        <v>76.519000000000005</v>
      </c>
      <c r="D23" s="13"/>
      <c r="E23" s="29">
        <v>1984</v>
      </c>
      <c r="F23" s="28">
        <v>65.363</v>
      </c>
      <c r="G23" s="13"/>
      <c r="H23" s="29">
        <v>1984</v>
      </c>
      <c r="I23" s="28">
        <v>46.451000000000001</v>
      </c>
      <c r="J23" s="13"/>
      <c r="K23" s="29">
        <v>1984</v>
      </c>
      <c r="L23" s="28">
        <v>30.228000000000002</v>
      </c>
      <c r="M23" s="13"/>
      <c r="O23" s="36">
        <f t="shared" si="3"/>
        <v>23.367000000000001</v>
      </c>
      <c r="Q23">
        <v>1984</v>
      </c>
      <c r="R23">
        <v>2.4289999999999998</v>
      </c>
    </row>
    <row r="24" spans="2:18">
      <c r="B24">
        <v>1985</v>
      </c>
      <c r="C24" s="28">
        <v>77.078999999999994</v>
      </c>
      <c r="D24" s="13"/>
      <c r="E24" s="29">
        <v>1985</v>
      </c>
      <c r="F24" s="28">
        <v>65.872</v>
      </c>
      <c r="G24" s="13"/>
      <c r="H24" s="29">
        <v>1985</v>
      </c>
      <c r="I24" s="28">
        <v>46.893999999999998</v>
      </c>
      <c r="J24" s="13"/>
      <c r="K24" s="29">
        <v>1985</v>
      </c>
      <c r="L24" s="28">
        <v>30.459</v>
      </c>
      <c r="M24" s="13"/>
      <c r="O24" s="36">
        <f t="shared" si="3"/>
        <v>23.367000000000001</v>
      </c>
      <c r="Q24">
        <v>1985</v>
      </c>
      <c r="R24">
        <v>2.6059999999999999</v>
      </c>
    </row>
    <row r="25" spans="2:18">
      <c r="B25">
        <v>1986</v>
      </c>
      <c r="C25" s="27">
        <v>77.64</v>
      </c>
      <c r="D25" s="13"/>
      <c r="E25" s="29">
        <v>1986</v>
      </c>
      <c r="F25" s="28">
        <v>66.381</v>
      </c>
      <c r="G25" s="13"/>
      <c r="H25" s="29">
        <v>1986</v>
      </c>
      <c r="I25" s="28">
        <v>47.338000000000001</v>
      </c>
      <c r="J25" s="13"/>
      <c r="K25" s="29">
        <v>1986</v>
      </c>
      <c r="L25" s="28">
        <v>30.69</v>
      </c>
      <c r="M25" s="13"/>
      <c r="O25" s="36">
        <f t="shared" si="3"/>
        <v>23.367000000000001</v>
      </c>
      <c r="Q25">
        <v>1986</v>
      </c>
      <c r="R25">
        <v>2.6589999999999998</v>
      </c>
    </row>
    <row r="26" spans="2:18">
      <c r="B26">
        <v>1987</v>
      </c>
      <c r="C26" s="27">
        <v>78.2</v>
      </c>
      <c r="D26" s="13"/>
      <c r="E26" s="29">
        <v>1987</v>
      </c>
      <c r="F26" s="28">
        <v>66.89</v>
      </c>
      <c r="G26" s="13"/>
      <c r="H26" s="29">
        <v>1987</v>
      </c>
      <c r="I26" s="28">
        <v>47.781999999999996</v>
      </c>
      <c r="J26" s="13"/>
      <c r="K26" s="29">
        <v>1987</v>
      </c>
      <c r="L26" s="28">
        <v>30.920999999999999</v>
      </c>
      <c r="M26" s="13"/>
      <c r="O26" s="36">
        <f>O27</f>
        <v>23.367000000000001</v>
      </c>
      <c r="Q26">
        <v>1987</v>
      </c>
      <c r="R26">
        <v>2.5910000000000002</v>
      </c>
    </row>
    <row r="27" spans="2:18">
      <c r="B27">
        <v>1988</v>
      </c>
      <c r="C27" s="28">
        <v>78.760999999999996</v>
      </c>
      <c r="D27" s="13"/>
      <c r="E27" s="29">
        <v>1988</v>
      </c>
      <c r="F27" s="28">
        <v>67.399000000000001</v>
      </c>
      <c r="G27" s="13"/>
      <c r="H27" s="29">
        <v>1988</v>
      </c>
      <c r="I27" s="28">
        <v>48.107999999999997</v>
      </c>
      <c r="J27" s="13"/>
      <c r="K27" s="29">
        <v>1988</v>
      </c>
      <c r="L27" s="28">
        <v>30.247</v>
      </c>
      <c r="M27" s="13"/>
      <c r="N27" s="29">
        <v>1988</v>
      </c>
      <c r="O27" s="28">
        <v>23.367000000000001</v>
      </c>
      <c r="Q27">
        <v>1988</v>
      </c>
      <c r="R27">
        <v>2.5230000000000001</v>
      </c>
    </row>
    <row r="28" spans="2:18">
      <c r="B28">
        <v>1989</v>
      </c>
      <c r="C28" s="28">
        <v>79.320999999999998</v>
      </c>
      <c r="D28" s="13"/>
      <c r="E28" s="29">
        <v>1989</v>
      </c>
      <c r="F28" s="28">
        <v>67.909000000000006</v>
      </c>
      <c r="G28" s="13"/>
      <c r="H28" s="29">
        <v>1989</v>
      </c>
      <c r="I28" s="28">
        <v>47.877000000000002</v>
      </c>
      <c r="J28" s="13"/>
      <c r="K28" s="29">
        <v>1989</v>
      </c>
      <c r="L28" s="28">
        <v>29.303000000000001</v>
      </c>
      <c r="M28" s="13"/>
      <c r="N28" s="29">
        <v>1989</v>
      </c>
      <c r="O28" s="28">
        <v>22.757000000000001</v>
      </c>
      <c r="Q28">
        <v>1989</v>
      </c>
      <c r="R28">
        <v>2.4550000000000001</v>
      </c>
    </row>
    <row r="29" spans="2:18">
      <c r="B29">
        <v>1990</v>
      </c>
      <c r="C29" s="28">
        <v>79.882000000000005</v>
      </c>
      <c r="D29" s="13"/>
      <c r="E29" s="29">
        <v>1990</v>
      </c>
      <c r="F29" s="28">
        <v>68.58</v>
      </c>
      <c r="G29" s="13"/>
      <c r="H29" s="29">
        <v>1990</v>
      </c>
      <c r="I29" s="28">
        <v>49.463999999999999</v>
      </c>
      <c r="J29" s="13"/>
      <c r="K29" s="29">
        <v>1990</v>
      </c>
      <c r="L29" s="28">
        <v>30.622</v>
      </c>
      <c r="M29" s="13"/>
      <c r="N29" s="29">
        <v>1990</v>
      </c>
      <c r="O29" s="28">
        <v>23.416</v>
      </c>
      <c r="Q29">
        <v>1990</v>
      </c>
      <c r="R29">
        <v>2.3879999999999999</v>
      </c>
    </row>
    <row r="30" spans="2:18">
      <c r="B30">
        <v>1991</v>
      </c>
      <c r="C30" s="27">
        <v>83.81</v>
      </c>
      <c r="D30" s="13"/>
      <c r="E30" s="29">
        <v>1991</v>
      </c>
      <c r="F30" s="28">
        <v>70.311000000000007</v>
      </c>
      <c r="G30" s="13"/>
      <c r="H30" s="29">
        <v>1991</v>
      </c>
      <c r="I30" s="28">
        <v>54.100999999999999</v>
      </c>
      <c r="J30" s="13"/>
      <c r="K30" s="29">
        <v>1991</v>
      </c>
      <c r="L30" s="28">
        <v>31.940999999999999</v>
      </c>
      <c r="M30" s="13"/>
      <c r="N30" s="29">
        <v>1991</v>
      </c>
      <c r="O30" s="28">
        <v>25.018999999999998</v>
      </c>
      <c r="Q30">
        <v>1991</v>
      </c>
      <c r="R30">
        <v>2.645</v>
      </c>
    </row>
    <row r="31" spans="2:18">
      <c r="B31">
        <v>1992</v>
      </c>
      <c r="C31" s="28">
        <v>89.447999999999993</v>
      </c>
      <c r="D31" s="13"/>
      <c r="E31" s="29">
        <v>1992</v>
      </c>
      <c r="F31" s="28">
        <v>76.569999999999993</v>
      </c>
      <c r="G31" s="13"/>
      <c r="H31" s="29">
        <v>1992</v>
      </c>
      <c r="I31" s="28">
        <v>57.591999999999999</v>
      </c>
      <c r="J31" s="13"/>
      <c r="K31" s="29">
        <v>1992</v>
      </c>
      <c r="L31" s="28">
        <v>37.112000000000002</v>
      </c>
      <c r="M31" s="13"/>
      <c r="N31" s="29">
        <v>1992</v>
      </c>
      <c r="O31" s="28">
        <v>29.187000000000001</v>
      </c>
      <c r="Q31">
        <v>1992</v>
      </c>
      <c r="R31">
        <v>3.169</v>
      </c>
    </row>
    <row r="32" spans="2:18">
      <c r="B32">
        <v>1993</v>
      </c>
      <c r="C32" s="28">
        <v>85.125</v>
      </c>
      <c r="D32" s="13"/>
      <c r="E32" s="29">
        <v>1993</v>
      </c>
      <c r="F32" s="28">
        <v>77.53</v>
      </c>
      <c r="G32" s="13"/>
      <c r="H32" s="29">
        <v>1993</v>
      </c>
      <c r="I32" s="28">
        <v>58.515000000000001</v>
      </c>
      <c r="J32" s="13"/>
      <c r="K32" s="29">
        <v>1993</v>
      </c>
      <c r="L32" s="28">
        <v>40.023000000000003</v>
      </c>
      <c r="M32" s="13"/>
      <c r="N32" s="29">
        <v>1993</v>
      </c>
      <c r="O32" s="28">
        <v>31.751999999999999</v>
      </c>
      <c r="Q32">
        <v>1993</v>
      </c>
      <c r="R32">
        <v>3.694</v>
      </c>
    </row>
    <row r="33" spans="2:18">
      <c r="B33">
        <v>1994</v>
      </c>
      <c r="C33" s="28">
        <v>83.278999999999996</v>
      </c>
      <c r="D33" s="13"/>
      <c r="E33" s="29">
        <v>1994</v>
      </c>
      <c r="F33" s="28">
        <v>76.471999999999994</v>
      </c>
      <c r="G33" s="13"/>
      <c r="H33" s="29">
        <v>1994</v>
      </c>
      <c r="I33" s="28">
        <v>56.811</v>
      </c>
      <c r="J33" s="13"/>
      <c r="K33" s="29">
        <v>1994</v>
      </c>
      <c r="L33" s="28">
        <v>40.6</v>
      </c>
      <c r="M33" s="13"/>
      <c r="N33" s="29">
        <v>1994</v>
      </c>
      <c r="O33" s="28">
        <v>34.316000000000003</v>
      </c>
      <c r="Q33">
        <v>1994</v>
      </c>
      <c r="R33">
        <v>5.4509999999999996</v>
      </c>
    </row>
    <row r="34" spans="2:18">
      <c r="B34">
        <v>1995</v>
      </c>
      <c r="C34" s="28">
        <v>78.757000000000005</v>
      </c>
      <c r="D34" s="13"/>
      <c r="E34" s="29">
        <v>1995</v>
      </c>
      <c r="F34" s="28">
        <v>77.337999999999994</v>
      </c>
      <c r="G34" s="13"/>
      <c r="H34" s="29">
        <v>1995</v>
      </c>
      <c r="I34" s="28">
        <v>55.07</v>
      </c>
      <c r="J34" s="13"/>
      <c r="K34" s="29">
        <v>1995</v>
      </c>
      <c r="L34" s="28">
        <v>55.098999999999997</v>
      </c>
      <c r="M34" s="13"/>
      <c r="N34" s="29">
        <v>1995</v>
      </c>
      <c r="O34" s="28">
        <v>44.795999999999999</v>
      </c>
      <c r="Q34">
        <v>1995</v>
      </c>
      <c r="R34">
        <v>9.6050000000000004</v>
      </c>
    </row>
    <row r="35" spans="2:18">
      <c r="B35">
        <v>1996</v>
      </c>
      <c r="C35" s="28">
        <v>73.400999999999996</v>
      </c>
      <c r="D35" s="13"/>
      <c r="E35" s="29">
        <v>1996</v>
      </c>
      <c r="F35" s="28">
        <v>73.400999999999996</v>
      </c>
      <c r="G35" s="13"/>
      <c r="H35" s="29">
        <v>1996</v>
      </c>
      <c r="I35" s="28">
        <v>54.220999999999997</v>
      </c>
      <c r="J35" s="13"/>
      <c r="K35" s="29">
        <v>1996</v>
      </c>
      <c r="L35" s="28">
        <v>54.406999999999996</v>
      </c>
      <c r="M35" s="13"/>
      <c r="N35" s="29">
        <v>1996</v>
      </c>
      <c r="O35" s="28">
        <v>44.597000000000001</v>
      </c>
      <c r="Q35">
        <v>1996</v>
      </c>
      <c r="R35">
        <v>8.4190000000000005</v>
      </c>
    </row>
    <row r="36" spans="2:18">
      <c r="B36">
        <v>1997</v>
      </c>
      <c r="C36" s="28">
        <v>73.435000000000002</v>
      </c>
      <c r="D36" s="13"/>
      <c r="E36" s="29">
        <v>1997</v>
      </c>
      <c r="F36" s="28">
        <v>73.400999999999996</v>
      </c>
      <c r="G36" s="13"/>
      <c r="H36" s="29">
        <v>1997</v>
      </c>
      <c r="I36" s="28">
        <v>56.238</v>
      </c>
      <c r="J36" s="13"/>
      <c r="K36" s="29">
        <v>1997</v>
      </c>
      <c r="L36" s="28">
        <v>55.856000000000002</v>
      </c>
      <c r="M36" s="13"/>
      <c r="N36" s="29">
        <v>1997</v>
      </c>
      <c r="O36" s="28">
        <v>43.695999999999998</v>
      </c>
      <c r="Q36">
        <v>1997</v>
      </c>
      <c r="R36">
        <v>8.7490000000000006</v>
      </c>
    </row>
    <row r="37" spans="2:18">
      <c r="B37">
        <v>1998</v>
      </c>
      <c r="C37" s="28">
        <v>73.468999999999994</v>
      </c>
      <c r="D37" s="13"/>
      <c r="E37" s="29">
        <v>1998</v>
      </c>
      <c r="F37" s="28">
        <v>73.400999999999996</v>
      </c>
      <c r="G37" s="13"/>
      <c r="H37" s="29">
        <v>1998</v>
      </c>
      <c r="I37" s="28">
        <v>56.31</v>
      </c>
      <c r="J37" s="13"/>
      <c r="K37" s="29">
        <v>1998</v>
      </c>
      <c r="L37" s="28">
        <v>56.261000000000003</v>
      </c>
      <c r="M37" s="13"/>
      <c r="N37" s="29">
        <v>1998</v>
      </c>
      <c r="O37" s="28">
        <v>43.591000000000001</v>
      </c>
      <c r="Q37">
        <v>1998</v>
      </c>
      <c r="R37">
        <v>9.0790000000000006</v>
      </c>
    </row>
    <row r="38" spans="2:18">
      <c r="B38">
        <v>1999</v>
      </c>
      <c r="C38" s="28">
        <v>73.503</v>
      </c>
      <c r="D38" s="13"/>
      <c r="E38" s="29">
        <v>1999</v>
      </c>
      <c r="F38" s="28">
        <v>73.400999999999996</v>
      </c>
      <c r="G38" s="13"/>
      <c r="H38" s="29">
        <v>1999</v>
      </c>
      <c r="I38" s="28">
        <v>56.383000000000003</v>
      </c>
      <c r="J38" s="13"/>
      <c r="K38" s="29">
        <v>1999</v>
      </c>
      <c r="L38" s="28">
        <v>56.3</v>
      </c>
      <c r="M38" s="13"/>
      <c r="N38" s="29">
        <v>1999</v>
      </c>
      <c r="O38" s="28">
        <v>43.485999999999997</v>
      </c>
      <c r="Q38">
        <v>1999</v>
      </c>
      <c r="R38">
        <v>9.1310000000000002</v>
      </c>
    </row>
    <row r="39" spans="2:18">
      <c r="B39">
        <v>2000</v>
      </c>
      <c r="C39" s="28">
        <v>73.537000000000006</v>
      </c>
      <c r="D39" s="13"/>
      <c r="E39" s="29">
        <v>2000</v>
      </c>
      <c r="F39" s="28">
        <v>73.400999999999996</v>
      </c>
      <c r="G39" s="13"/>
      <c r="H39" s="29">
        <v>2000</v>
      </c>
      <c r="I39" s="28">
        <v>56.454999999999998</v>
      </c>
      <c r="J39" s="13"/>
      <c r="K39" s="29">
        <v>2000</v>
      </c>
      <c r="L39" s="28">
        <v>56.338000000000001</v>
      </c>
      <c r="M39" s="13"/>
      <c r="N39" s="29">
        <v>2000</v>
      </c>
      <c r="O39" s="28">
        <v>43.381</v>
      </c>
      <c r="Q39">
        <v>2000</v>
      </c>
      <c r="R39">
        <v>9.1720000000000006</v>
      </c>
    </row>
    <row r="40" spans="2:18">
      <c r="B40">
        <v>2001</v>
      </c>
      <c r="C40" s="28">
        <v>73.570999999999998</v>
      </c>
      <c r="D40" s="13"/>
      <c r="E40" s="29">
        <v>2001</v>
      </c>
      <c r="F40" s="28">
        <v>73.400999999999996</v>
      </c>
      <c r="G40" s="13"/>
      <c r="H40" s="29">
        <v>2001</v>
      </c>
      <c r="I40" s="28">
        <v>56.527000000000001</v>
      </c>
      <c r="J40" s="13"/>
      <c r="K40" s="29">
        <v>2001</v>
      </c>
      <c r="L40" s="28">
        <v>56.377000000000002</v>
      </c>
      <c r="M40" s="13"/>
      <c r="N40" s="29">
        <v>2001</v>
      </c>
      <c r="O40" s="28">
        <v>43.277000000000001</v>
      </c>
      <c r="Q40">
        <v>2001</v>
      </c>
      <c r="R40">
        <v>9.2129999999999992</v>
      </c>
    </row>
    <row r="41" spans="2:18">
      <c r="B41">
        <v>2002</v>
      </c>
      <c r="C41" s="28">
        <v>73.603999999999999</v>
      </c>
      <c r="D41" s="13"/>
      <c r="E41" s="29">
        <v>2002</v>
      </c>
      <c r="F41" s="28">
        <v>73.400999999999996</v>
      </c>
      <c r="G41" s="13"/>
      <c r="H41" s="29">
        <v>2002</v>
      </c>
      <c r="I41" s="28">
        <v>56.598999999999997</v>
      </c>
      <c r="J41" s="13"/>
      <c r="K41" s="29">
        <v>2002</v>
      </c>
      <c r="L41" s="28">
        <v>56.414999999999999</v>
      </c>
      <c r="M41" s="13"/>
      <c r="N41" s="29">
        <v>2002</v>
      </c>
      <c r="O41" s="28">
        <v>43.171999999999997</v>
      </c>
      <c r="Q41">
        <v>2002</v>
      </c>
      <c r="R41">
        <v>9.2539999999999996</v>
      </c>
    </row>
    <row r="42" spans="2:18">
      <c r="B42">
        <v>2003</v>
      </c>
      <c r="C42" s="28">
        <v>73.638000000000005</v>
      </c>
      <c r="D42" s="13"/>
      <c r="E42" s="29">
        <v>2003</v>
      </c>
      <c r="F42" s="28">
        <v>73.400999999999996</v>
      </c>
      <c r="G42" s="13"/>
      <c r="H42" s="29">
        <v>2003</v>
      </c>
      <c r="I42" s="28">
        <v>56.670999999999999</v>
      </c>
      <c r="J42" s="13"/>
      <c r="K42" s="29">
        <v>2003</v>
      </c>
      <c r="L42" s="28">
        <v>56.454000000000001</v>
      </c>
      <c r="M42" s="13"/>
      <c r="N42" s="29">
        <v>2003</v>
      </c>
      <c r="O42" s="28">
        <v>43.067</v>
      </c>
      <c r="Q42">
        <v>2003</v>
      </c>
      <c r="R42">
        <v>9.2949999999999999</v>
      </c>
    </row>
    <row r="43" spans="2:18">
      <c r="B43">
        <v>2004</v>
      </c>
      <c r="C43" s="28">
        <v>73.671999999999997</v>
      </c>
      <c r="D43" s="13"/>
      <c r="E43" s="29">
        <v>2004</v>
      </c>
      <c r="F43" s="28">
        <v>73.400999999999996</v>
      </c>
      <c r="G43" s="13"/>
      <c r="H43" s="29">
        <v>2004</v>
      </c>
      <c r="I43" s="28">
        <v>56.743000000000002</v>
      </c>
      <c r="J43" s="13"/>
      <c r="K43" s="29">
        <v>2004</v>
      </c>
      <c r="L43" s="28">
        <v>56.491999999999997</v>
      </c>
      <c r="M43" s="13"/>
      <c r="N43" s="29">
        <v>2004</v>
      </c>
      <c r="O43" s="28">
        <v>42.962000000000003</v>
      </c>
      <c r="Q43">
        <v>2004</v>
      </c>
      <c r="R43">
        <v>9.3369999999999997</v>
      </c>
    </row>
    <row r="44" spans="2:18">
      <c r="B44">
        <v>2005</v>
      </c>
      <c r="C44" s="28">
        <v>73.706000000000003</v>
      </c>
      <c r="D44" s="13"/>
      <c r="E44" s="29">
        <v>2005</v>
      </c>
      <c r="F44" s="28">
        <v>73.400999999999996</v>
      </c>
      <c r="G44" s="13"/>
      <c r="H44" s="29">
        <v>2005</v>
      </c>
      <c r="I44" s="28">
        <v>56.814999999999998</v>
      </c>
      <c r="J44" s="13"/>
      <c r="K44" s="29">
        <v>2005</v>
      </c>
      <c r="L44" s="28">
        <v>56.53</v>
      </c>
      <c r="M44" s="13"/>
      <c r="N44" s="29">
        <v>2005</v>
      </c>
      <c r="O44" s="28">
        <v>42.856999999999999</v>
      </c>
      <c r="Q44">
        <v>2005</v>
      </c>
      <c r="R44">
        <v>9.3780000000000001</v>
      </c>
    </row>
    <row r="45" spans="2:18">
      <c r="B45">
        <v>2006</v>
      </c>
      <c r="C45" s="28">
        <v>75.272000000000006</v>
      </c>
      <c r="D45" s="13"/>
      <c r="E45" s="29">
        <v>2006</v>
      </c>
      <c r="F45" s="28">
        <v>74.706999999999994</v>
      </c>
      <c r="G45" s="13"/>
      <c r="H45" s="29">
        <v>2006</v>
      </c>
      <c r="I45" s="36">
        <f>L45</f>
        <v>57.79</v>
      </c>
      <c r="J45" s="13"/>
      <c r="K45" s="29">
        <v>2006</v>
      </c>
      <c r="L45" s="28">
        <v>57.79</v>
      </c>
      <c r="M45" s="13"/>
      <c r="N45" s="29">
        <v>2006</v>
      </c>
      <c r="O45" s="28">
        <v>43.218000000000004</v>
      </c>
      <c r="Q45">
        <v>2006</v>
      </c>
      <c r="R45">
        <v>9.4190000000000005</v>
      </c>
    </row>
    <row r="46" spans="2:18">
      <c r="B46">
        <v>2007</v>
      </c>
      <c r="C46" s="28">
        <v>89.602999999999994</v>
      </c>
      <c r="D46" s="13"/>
      <c r="E46" s="29">
        <v>2007</v>
      </c>
      <c r="F46" s="28">
        <v>86.965000000000003</v>
      </c>
      <c r="G46" s="13"/>
      <c r="H46" s="29">
        <v>2007</v>
      </c>
      <c r="I46" s="28">
        <v>73.070999999999998</v>
      </c>
      <c r="J46" s="13"/>
      <c r="K46" s="29">
        <v>2007</v>
      </c>
      <c r="L46" s="28">
        <v>65.677000000000007</v>
      </c>
      <c r="M46" s="13"/>
      <c r="N46" s="29">
        <v>2007</v>
      </c>
      <c r="O46" s="28">
        <v>47.862000000000002</v>
      </c>
      <c r="Q46">
        <v>2007</v>
      </c>
      <c r="R46">
        <v>24.001000000000001</v>
      </c>
    </row>
    <row r="47" spans="2:18">
      <c r="B47">
        <v>2008</v>
      </c>
      <c r="C47" s="28">
        <v>89.795000000000002</v>
      </c>
      <c r="D47" s="13"/>
      <c r="E47" s="29">
        <v>2008</v>
      </c>
      <c r="F47" s="28">
        <v>87.427000000000007</v>
      </c>
      <c r="G47" s="13"/>
      <c r="H47" s="29">
        <v>2008</v>
      </c>
      <c r="I47" s="28">
        <v>75.807000000000002</v>
      </c>
      <c r="J47" s="13"/>
      <c r="K47" s="29">
        <v>2008</v>
      </c>
      <c r="L47" s="28">
        <v>67.012</v>
      </c>
      <c r="M47" s="13"/>
      <c r="N47" s="29">
        <v>2008</v>
      </c>
      <c r="O47" s="28">
        <v>49.707999999999998</v>
      </c>
      <c r="Q47">
        <v>2008</v>
      </c>
      <c r="R47">
        <v>22.905000000000001</v>
      </c>
    </row>
    <row r="48" spans="2:18">
      <c r="B48">
        <v>2009</v>
      </c>
      <c r="C48" s="28">
        <f>C47</f>
        <v>89.795000000000002</v>
      </c>
      <c r="F48" s="28">
        <f>F47</f>
        <v>87.427000000000007</v>
      </c>
      <c r="I48" s="28">
        <f>I47</f>
        <v>75.807000000000002</v>
      </c>
      <c r="K48" s="29">
        <v>2009</v>
      </c>
      <c r="L48" s="28">
        <v>67.203999999999994</v>
      </c>
      <c r="N48" s="29">
        <v>2009</v>
      </c>
      <c r="O48" s="28">
        <v>50.167999999999999</v>
      </c>
      <c r="Q48">
        <v>2009</v>
      </c>
      <c r="R48">
        <v>23.135999999999999</v>
      </c>
    </row>
    <row r="49" spans="2:15">
      <c r="N49" s="29">
        <v>2010</v>
      </c>
      <c r="O49" s="28">
        <v>50.167999999999999</v>
      </c>
    </row>
    <row r="53" spans="2:15">
      <c r="C53" s="64" t="s">
        <v>23</v>
      </c>
      <c r="D53" s="64"/>
      <c r="E53" s="64"/>
      <c r="F53" s="64"/>
      <c r="G53" s="64"/>
      <c r="H53" s="64"/>
      <c r="I53" s="64"/>
    </row>
    <row r="54" spans="2:15">
      <c r="C54" s="17" t="s">
        <v>7</v>
      </c>
      <c r="D54" s="17" t="s">
        <v>6</v>
      </c>
      <c r="E54" s="17" t="s">
        <v>5</v>
      </c>
      <c r="F54" s="17" t="s">
        <v>4</v>
      </c>
      <c r="G54" s="17" t="s">
        <v>3</v>
      </c>
      <c r="H54" s="17" t="s">
        <v>2</v>
      </c>
      <c r="I54" s="17" t="s">
        <v>31</v>
      </c>
      <c r="J54" s="17"/>
      <c r="K54" s="17" t="s">
        <v>32</v>
      </c>
    </row>
    <row r="55" spans="2:15">
      <c r="B55">
        <f>Russia!B19</f>
        <v>1980</v>
      </c>
      <c r="C55" s="17">
        <f>Russia!R19/10^2</f>
        <v>2.0199999999999999E-2</v>
      </c>
      <c r="D55" s="17">
        <f>(Russia!O19-Russia!R19)/10^2</f>
        <v>0.21347000000000002</v>
      </c>
      <c r="E55" s="17">
        <f>(Russia!L19-Russia!O19)/10^2</f>
        <v>6.3999999999999987E-2</v>
      </c>
      <c r="F55" s="17">
        <f>(Russia!I19-Russia!L19)/10^2</f>
        <v>0.15351999999999999</v>
      </c>
      <c r="G55" s="17">
        <f>(Russia!F19-Russia!I19)/10^2</f>
        <v>0.18207999999999999</v>
      </c>
      <c r="H55" s="17">
        <f>(Russia!C19-Russia!F19)/10^2</f>
        <v>0.11510000000000005</v>
      </c>
      <c r="I55" s="17">
        <f>1-Russia!C19/10^2</f>
        <v>0.25163000000000002</v>
      </c>
      <c r="J55" s="17"/>
      <c r="K55" s="17">
        <f t="shared" ref="K55:K83" si="5">SUM(C55:I55)</f>
        <v>1</v>
      </c>
    </row>
    <row r="56" spans="2:15">
      <c r="B56">
        <f>Russia!B20</f>
        <v>1981</v>
      </c>
      <c r="C56" s="17">
        <f>Russia!R20/10^2</f>
        <v>2.0199999999999999E-2</v>
      </c>
      <c r="D56" s="17">
        <f>(Russia!O20-Russia!R20)/10^2</f>
        <v>0.21347000000000002</v>
      </c>
      <c r="E56" s="17">
        <f>(Russia!L20-Russia!O20)/10^2</f>
        <v>6.3999999999999987E-2</v>
      </c>
      <c r="F56" s="17">
        <f>(Russia!I20-Russia!L20)/10^2</f>
        <v>0.15351999999999999</v>
      </c>
      <c r="G56" s="17">
        <f>(Russia!F20-Russia!I20)/10^2</f>
        <v>0.18716999999999998</v>
      </c>
      <c r="H56" s="17">
        <f>(Russia!C20-Russia!F20)/10^2</f>
        <v>0.11001000000000005</v>
      </c>
      <c r="I56" s="17">
        <f>1-Russia!C20/10^2</f>
        <v>0.25163000000000002</v>
      </c>
      <c r="J56" s="17"/>
      <c r="K56" s="17">
        <f t="shared" si="5"/>
        <v>1</v>
      </c>
    </row>
    <row r="57" spans="2:15">
      <c r="B57">
        <f>Russia!B21</f>
        <v>1982</v>
      </c>
      <c r="C57" s="17">
        <f>Russia!R21/10^2</f>
        <v>2.0739999999999998E-2</v>
      </c>
      <c r="D57" s="17">
        <f>(Russia!O21-Russia!R21)/10^2</f>
        <v>0.21292999999999998</v>
      </c>
      <c r="E57" s="17">
        <f>(Russia!L21-Russia!O21)/10^2</f>
        <v>6.3999999999999987E-2</v>
      </c>
      <c r="F57" s="17">
        <f>(Russia!I21-Russia!L21)/10^2</f>
        <v>0.15796000000000002</v>
      </c>
      <c r="G57" s="17">
        <f>(Russia!F21-Russia!I21)/10^2</f>
        <v>0.18781999999999996</v>
      </c>
      <c r="H57" s="17">
        <f>(Russia!C21-Russia!F21)/10^2</f>
        <v>0.11052999999999998</v>
      </c>
      <c r="I57" s="17">
        <f>1-Russia!C21/10^2</f>
        <v>0.24602000000000002</v>
      </c>
      <c r="J57" s="17"/>
      <c r="K57" s="17">
        <f t="shared" si="5"/>
        <v>1</v>
      </c>
    </row>
    <row r="58" spans="2:15">
      <c r="B58">
        <f>Russia!B22</f>
        <v>1983</v>
      </c>
      <c r="C58" s="17">
        <f>Russia!R22/10^2</f>
        <v>2.2509999999999999E-2</v>
      </c>
      <c r="D58" s="17">
        <f>(Russia!O22-Russia!R22)/10^2</f>
        <v>0.21115999999999999</v>
      </c>
      <c r="E58" s="17">
        <f>(Russia!L22-Russia!O22)/10^2</f>
        <v>6.6310000000000008E-2</v>
      </c>
      <c r="F58" s="17">
        <f>(Russia!I22-Russia!L22)/10^2</f>
        <v>0.16008999999999995</v>
      </c>
      <c r="G58" s="17">
        <f>(Russia!F22-Russia!I22)/10^2</f>
        <v>0.18847000000000003</v>
      </c>
      <c r="H58" s="17">
        <f>(Russia!C22-Russia!F22)/10^2</f>
        <v>0.11103999999999999</v>
      </c>
      <c r="I58" s="17">
        <f>1-Russia!C22/10^2</f>
        <v>0.24041999999999997</v>
      </c>
      <c r="J58" s="17"/>
      <c r="K58" s="17">
        <f t="shared" si="5"/>
        <v>1</v>
      </c>
    </row>
    <row r="59" spans="2:15">
      <c r="B59">
        <f>Russia!B23</f>
        <v>1984</v>
      </c>
      <c r="C59" s="17">
        <f>Russia!R23/10^2</f>
        <v>2.4289999999999999E-2</v>
      </c>
      <c r="D59" s="17">
        <f>(Russia!O23-Russia!R23)/10^2</f>
        <v>0.20938000000000001</v>
      </c>
      <c r="E59" s="17">
        <f>(Russia!L23-Russia!O23)/10^2</f>
        <v>6.8610000000000004E-2</v>
      </c>
      <c r="F59" s="17">
        <f>(Russia!I23-Russia!L23)/10^2</f>
        <v>0.16222999999999999</v>
      </c>
      <c r="G59" s="17">
        <f>(Russia!F23-Russia!I23)/10^2</f>
        <v>0.18911999999999998</v>
      </c>
      <c r="H59" s="17">
        <f>(Russia!C23-Russia!F23)/10^2</f>
        <v>0.11156000000000006</v>
      </c>
      <c r="I59" s="17">
        <f>1-Russia!C23/10^2</f>
        <v>0.23480999999999996</v>
      </c>
      <c r="J59" s="17"/>
      <c r="K59" s="17">
        <f t="shared" si="5"/>
        <v>1</v>
      </c>
    </row>
    <row r="60" spans="2:15">
      <c r="B60">
        <f>Russia!B24</f>
        <v>1985</v>
      </c>
      <c r="C60" s="17">
        <f>Russia!R24/10^2</f>
        <v>2.606E-2</v>
      </c>
      <c r="D60" s="17">
        <f>(Russia!O24-Russia!R24)/10^2</f>
        <v>0.20761000000000002</v>
      </c>
      <c r="E60" s="17">
        <f>(Russia!L24-Russia!O24)/10^2</f>
        <v>7.0919999999999983E-2</v>
      </c>
      <c r="F60" s="17">
        <f>(Russia!I24-Russia!L24)/10^2</f>
        <v>0.16435</v>
      </c>
      <c r="G60" s="17">
        <f>(Russia!F24-Russia!I24)/10^2</f>
        <v>0.18978</v>
      </c>
      <c r="H60" s="17">
        <f>(Russia!C24-Russia!F24)/10^2</f>
        <v>0.11206999999999993</v>
      </c>
      <c r="I60" s="17">
        <f>1-Russia!C24/10^2</f>
        <v>0.22921000000000002</v>
      </c>
      <c r="J60" s="17"/>
      <c r="K60" s="17">
        <f t="shared" si="5"/>
        <v>0.99999999999999989</v>
      </c>
    </row>
    <row r="61" spans="2:15">
      <c r="B61">
        <f>Russia!B25</f>
        <v>1986</v>
      </c>
      <c r="C61" s="17">
        <f>Russia!R25/10^2</f>
        <v>2.6589999999999999E-2</v>
      </c>
      <c r="D61" s="17">
        <f>(Russia!O25-Russia!R25)/10^2</f>
        <v>0.20708000000000001</v>
      </c>
      <c r="E61" s="17">
        <f>(Russia!L25-Russia!O25)/10^2</f>
        <v>7.3230000000000003E-2</v>
      </c>
      <c r="F61" s="17">
        <f>(Russia!I25-Russia!L25)/10^2</f>
        <v>0.16647999999999999</v>
      </c>
      <c r="G61" s="17">
        <f>(Russia!F25-Russia!I25)/10^2</f>
        <v>0.19042999999999999</v>
      </c>
      <c r="H61" s="17">
        <f>(Russia!C25-Russia!F25)/10^2</f>
        <v>0.11259000000000001</v>
      </c>
      <c r="I61" s="17">
        <f>1-Russia!C25/10^2</f>
        <v>0.22360000000000002</v>
      </c>
      <c r="J61" s="17"/>
      <c r="K61" s="17">
        <f t="shared" si="5"/>
        <v>1</v>
      </c>
    </row>
    <row r="62" spans="2:15">
      <c r="B62">
        <f>Russia!B26</f>
        <v>1987</v>
      </c>
      <c r="C62" s="17">
        <f>Russia!R26/10^2</f>
        <v>2.5910000000000002E-2</v>
      </c>
      <c r="D62" s="17">
        <f>(Russia!O26-Russia!R26)/10^2</f>
        <v>0.20776</v>
      </c>
      <c r="E62" s="17">
        <f>(Russia!L26-Russia!O26)/10^2</f>
        <v>7.5539999999999982E-2</v>
      </c>
      <c r="F62" s="17">
        <f>(Russia!I26-Russia!L26)/10^2</f>
        <v>0.16860999999999998</v>
      </c>
      <c r="G62" s="17">
        <f>(Russia!F26-Russia!I26)/10^2</f>
        <v>0.19108000000000003</v>
      </c>
      <c r="H62" s="17">
        <f>(Russia!C26-Russia!F26)/10^2</f>
        <v>0.11310000000000002</v>
      </c>
      <c r="I62" s="17">
        <f>1-Russia!C26/10^2</f>
        <v>0.21799999999999997</v>
      </c>
      <c r="J62" s="17"/>
      <c r="K62" s="17">
        <f t="shared" si="5"/>
        <v>1</v>
      </c>
    </row>
    <row r="63" spans="2:15">
      <c r="B63">
        <f>Russia!B27</f>
        <v>1988</v>
      </c>
      <c r="C63" s="17">
        <f>Russia!R27/10^2</f>
        <v>2.5230000000000002E-2</v>
      </c>
      <c r="D63" s="17">
        <f>(Russia!O27-Russia!R27)/10^2</f>
        <v>0.20844000000000001</v>
      </c>
      <c r="E63" s="17">
        <f>(Russia!L27-Russia!O27)/10^2</f>
        <v>6.8799999999999986E-2</v>
      </c>
      <c r="F63" s="17">
        <f>(Russia!I27-Russia!L27)/10^2</f>
        <v>0.17860999999999996</v>
      </c>
      <c r="G63" s="17">
        <f>(Russia!F27-Russia!I27)/10^2</f>
        <v>0.19291000000000003</v>
      </c>
      <c r="H63" s="17">
        <f>(Russia!C27-Russia!F27)/10^2</f>
        <v>0.11361999999999994</v>
      </c>
      <c r="I63" s="17">
        <f>1-Russia!C27/10^2</f>
        <v>0.21239000000000008</v>
      </c>
      <c r="J63" s="17"/>
      <c r="K63" s="17">
        <f t="shared" si="5"/>
        <v>1</v>
      </c>
    </row>
    <row r="64" spans="2:15">
      <c r="B64">
        <f>Russia!B28</f>
        <v>1989</v>
      </c>
      <c r="C64" s="17">
        <f>Russia!R28/10^2</f>
        <v>2.4550000000000002E-2</v>
      </c>
      <c r="D64" s="17">
        <f>(Russia!O28-Russia!R28)/10^2</f>
        <v>0.20302000000000001</v>
      </c>
      <c r="E64" s="17">
        <f>(Russia!L28-Russia!O28)/10^2</f>
        <v>6.545999999999999E-2</v>
      </c>
      <c r="F64" s="17">
        <f>(Russia!I28-Russia!L28)/10^2</f>
        <v>0.18574000000000002</v>
      </c>
      <c r="G64" s="17">
        <f>(Russia!F28-Russia!I28)/10^2</f>
        <v>0.20032000000000003</v>
      </c>
      <c r="H64" s="17">
        <f>(Russia!C28-Russia!F28)/10^2</f>
        <v>0.11411999999999992</v>
      </c>
      <c r="I64" s="17">
        <f>1-Russia!C28/10^2</f>
        <v>0.20679000000000003</v>
      </c>
      <c r="J64" s="17"/>
      <c r="K64" s="17">
        <f t="shared" si="5"/>
        <v>1</v>
      </c>
    </row>
    <row r="65" spans="2:11">
      <c r="B65">
        <f>Russia!B29</f>
        <v>1990</v>
      </c>
      <c r="C65" s="17">
        <f>Russia!R29/10^2</f>
        <v>2.3879999999999998E-2</v>
      </c>
      <c r="D65" s="17">
        <f>(Russia!O29-Russia!R29)/10^2</f>
        <v>0.21027999999999999</v>
      </c>
      <c r="E65" s="17">
        <f>(Russia!L29-Russia!O29)/10^2</f>
        <v>7.2059999999999999E-2</v>
      </c>
      <c r="F65" s="17">
        <f>(Russia!I29-Russia!L29)/10^2</f>
        <v>0.18841999999999998</v>
      </c>
      <c r="G65" s="17">
        <f>(Russia!F29-Russia!I29)/10^2</f>
        <v>0.19116</v>
      </c>
      <c r="H65" s="17">
        <f>(Russia!C29-Russia!F29)/10^2</f>
        <v>0.11302000000000006</v>
      </c>
      <c r="I65" s="17">
        <f>1-Russia!C29/10^2</f>
        <v>0.20117999999999991</v>
      </c>
      <c r="J65" s="17"/>
      <c r="K65" s="17">
        <f t="shared" si="5"/>
        <v>1</v>
      </c>
    </row>
    <row r="66" spans="2:11">
      <c r="B66">
        <f>Russia!B30</f>
        <v>1991</v>
      </c>
      <c r="C66" s="17">
        <f>Russia!R30/10^2</f>
        <v>2.6450000000000001E-2</v>
      </c>
      <c r="D66" s="17">
        <f>(Russia!O30-Russia!R30)/10^2</f>
        <v>0.22373999999999999</v>
      </c>
      <c r="E66" s="17">
        <f>(Russia!L30-Russia!O30)/10^2</f>
        <v>6.9220000000000004E-2</v>
      </c>
      <c r="F66" s="17">
        <f>(Russia!I30-Russia!L30)/10^2</f>
        <v>0.22159999999999999</v>
      </c>
      <c r="G66" s="17">
        <f>(Russia!F30-Russia!I30)/10^2</f>
        <v>0.16210000000000008</v>
      </c>
      <c r="H66" s="17">
        <f>(Russia!C30-Russia!F30)/10^2</f>
        <v>0.13498999999999994</v>
      </c>
      <c r="I66" s="17">
        <f>1-Russia!C30/10^2</f>
        <v>0.16189999999999993</v>
      </c>
      <c r="J66" s="17"/>
      <c r="K66" s="17">
        <f t="shared" si="5"/>
        <v>1</v>
      </c>
    </row>
    <row r="67" spans="2:11">
      <c r="B67">
        <f>Russia!B31</f>
        <v>1992</v>
      </c>
      <c r="C67" s="17">
        <f>Russia!R31/10^2</f>
        <v>3.1690000000000003E-2</v>
      </c>
      <c r="D67" s="17">
        <f>(Russia!O31-Russia!R31)/10^2</f>
        <v>0.26018000000000002</v>
      </c>
      <c r="E67" s="17">
        <f>(Russia!L31-Russia!O31)/10^2</f>
        <v>7.9250000000000001E-2</v>
      </c>
      <c r="F67" s="17">
        <f>(Russia!I31-Russia!L31)/10^2</f>
        <v>0.20479999999999998</v>
      </c>
      <c r="G67" s="17">
        <f>(Russia!F31-Russia!I31)/10^2</f>
        <v>0.18977999999999995</v>
      </c>
      <c r="H67" s="17">
        <f>(Russia!C31-Russia!F31)/10^2</f>
        <v>0.12878000000000001</v>
      </c>
      <c r="I67" s="17">
        <f>1-Russia!C31/10^2</f>
        <v>0.10552000000000006</v>
      </c>
      <c r="J67" s="17"/>
      <c r="K67" s="17">
        <f t="shared" si="5"/>
        <v>1</v>
      </c>
    </row>
    <row r="68" spans="2:11">
      <c r="B68">
        <f>Russia!B32</f>
        <v>1993</v>
      </c>
      <c r="C68" s="17">
        <f>Russia!R32/10^2</f>
        <v>3.6940000000000001E-2</v>
      </c>
      <c r="D68" s="17">
        <f>(Russia!O32-Russia!R32)/10^2</f>
        <v>0.28058</v>
      </c>
      <c r="E68" s="17">
        <f>(Russia!L32-Russia!O32)/10^2</f>
        <v>8.2710000000000047E-2</v>
      </c>
      <c r="F68" s="17">
        <f>(Russia!I32-Russia!L32)/10^2</f>
        <v>0.18491999999999997</v>
      </c>
      <c r="G68" s="17">
        <f>(Russia!F32-Russia!I32)/10^2</f>
        <v>0.19015000000000001</v>
      </c>
      <c r="H68" s="17">
        <f>(Russia!C32-Russia!F32)/10^2</f>
        <v>7.594999999999999E-2</v>
      </c>
      <c r="I68" s="17">
        <f>1-Russia!C32/10^2</f>
        <v>0.14875000000000005</v>
      </c>
      <c r="J68" s="17"/>
      <c r="K68" s="17">
        <f t="shared" si="5"/>
        <v>1</v>
      </c>
    </row>
    <row r="69" spans="2:11">
      <c r="B69">
        <f>Russia!B33</f>
        <v>1994</v>
      </c>
      <c r="C69" s="17">
        <f>Russia!R33/10^2</f>
        <v>5.4509999999999996E-2</v>
      </c>
      <c r="D69" s="17">
        <f>(Russia!O33-Russia!R33)/10^2</f>
        <v>0.28865000000000002</v>
      </c>
      <c r="E69" s="17">
        <f>(Russia!L33-Russia!O33)/10^2</f>
        <v>6.2839999999999993E-2</v>
      </c>
      <c r="F69" s="17">
        <f>(Russia!I33-Russia!L33)/10^2</f>
        <v>0.16210999999999998</v>
      </c>
      <c r="G69" s="17">
        <f>(Russia!F33-Russia!I33)/10^2</f>
        <v>0.19660999999999995</v>
      </c>
      <c r="H69" s="17">
        <f>(Russia!C33-Russia!F33)/10^2</f>
        <v>6.8070000000000019E-2</v>
      </c>
      <c r="I69" s="17">
        <f>1-Russia!C33/10^2</f>
        <v>0.16721000000000008</v>
      </c>
      <c r="J69" s="17"/>
      <c r="K69" s="17">
        <f t="shared" si="5"/>
        <v>1</v>
      </c>
    </row>
    <row r="70" spans="2:11">
      <c r="B70">
        <f>Russia!B34</f>
        <v>1995</v>
      </c>
      <c r="C70" s="17">
        <f>Russia!R34/10^2</f>
        <v>9.605000000000001E-2</v>
      </c>
      <c r="D70" s="17">
        <f>(Russia!O34-Russia!R34)/10^2</f>
        <v>0.35191</v>
      </c>
      <c r="E70" s="17">
        <f>(Russia!L34-Russia!O34)/10^2</f>
        <v>0.10302999999999997</v>
      </c>
      <c r="F70" s="17">
        <f>(Russia!I34-Russia!L34)/10^2</f>
        <v>-2.8999999999996363E-4</v>
      </c>
      <c r="G70" s="17">
        <f>(Russia!F34-Russia!I34)/10^2</f>
        <v>0.22267999999999993</v>
      </c>
      <c r="H70" s="17">
        <f>(Russia!C34-Russia!F34)/10^2</f>
        <v>1.4190000000000112E-2</v>
      </c>
      <c r="I70" s="17">
        <f>1-Russia!C34/10^2</f>
        <v>0.2124299999999999</v>
      </c>
      <c r="J70" s="17"/>
      <c r="K70" s="17">
        <f t="shared" si="5"/>
        <v>1</v>
      </c>
    </row>
    <row r="71" spans="2:11">
      <c r="B71">
        <f>Russia!B35</f>
        <v>1996</v>
      </c>
      <c r="C71" s="17">
        <f>Russia!R35/10^2</f>
        <v>8.4190000000000001E-2</v>
      </c>
      <c r="D71" s="17">
        <f>(Russia!O35-Russia!R35)/10^2</f>
        <v>0.36177999999999999</v>
      </c>
      <c r="E71" s="17">
        <f>(Russia!L35-Russia!O35)/10^2</f>
        <v>9.8099999999999951E-2</v>
      </c>
      <c r="F71" s="17">
        <f>(Russia!I35-Russia!L35)/10^2</f>
        <v>-1.8599999999999995E-3</v>
      </c>
      <c r="G71" s="17">
        <f>(Russia!F35-Russia!I35)/10^2</f>
        <v>0.1918</v>
      </c>
      <c r="H71" s="17">
        <f>(Russia!C35-Russia!F35)/10^2</f>
        <v>0</v>
      </c>
      <c r="I71" s="17">
        <f>1-Russia!C35/10^2</f>
        <v>0.26599000000000006</v>
      </c>
      <c r="J71" s="17"/>
      <c r="K71" s="17">
        <f t="shared" si="5"/>
        <v>1</v>
      </c>
    </row>
    <row r="72" spans="2:11">
      <c r="B72">
        <f>Russia!B36</f>
        <v>1997</v>
      </c>
      <c r="C72" s="17">
        <f>Russia!R36/10^2</f>
        <v>8.7490000000000012E-2</v>
      </c>
      <c r="D72" s="17">
        <f>(Russia!O36-Russia!R36)/10^2</f>
        <v>0.34946999999999995</v>
      </c>
      <c r="E72" s="17">
        <f>(Russia!L36-Russia!O36)/10^2</f>
        <v>0.12160000000000004</v>
      </c>
      <c r="F72" s="17">
        <f>(Russia!I36-Russia!L36)/10^2</f>
        <v>3.8199999999999788E-3</v>
      </c>
      <c r="G72" s="17">
        <f>(Russia!F36-Russia!I36)/10^2</f>
        <v>0.17162999999999998</v>
      </c>
      <c r="H72" s="17">
        <f>(Russia!C36-Russia!F36)/10^2</f>
        <v>3.4000000000006025E-4</v>
      </c>
      <c r="I72" s="17">
        <f>1-Russia!C36/10^2</f>
        <v>0.26564999999999994</v>
      </c>
      <c r="J72" s="17"/>
      <c r="K72" s="17">
        <f t="shared" si="5"/>
        <v>0.99999999999999978</v>
      </c>
    </row>
    <row r="73" spans="2:11">
      <c r="B73">
        <f>Russia!B37</f>
        <v>1998</v>
      </c>
      <c r="C73" s="17">
        <f>Russia!R37/10^2</f>
        <v>9.079000000000001E-2</v>
      </c>
      <c r="D73" s="17">
        <f>(Russia!O37-Russia!R37)/10^2</f>
        <v>0.34511999999999998</v>
      </c>
      <c r="E73" s="17">
        <f>(Russia!L37-Russia!O37)/10^2</f>
        <v>0.12670000000000001</v>
      </c>
      <c r="F73" s="17">
        <f>(Russia!I37-Russia!L37)/10^2</f>
        <v>4.8999999999999489E-4</v>
      </c>
      <c r="G73" s="17">
        <f>(Russia!F37-Russia!I37)/10^2</f>
        <v>0.17090999999999995</v>
      </c>
      <c r="H73" s="17">
        <f>(Russia!C37-Russia!F37)/10^2</f>
        <v>6.7999999999997836E-4</v>
      </c>
      <c r="I73" s="17">
        <f>1-Russia!C37/10^2</f>
        <v>0.26531000000000005</v>
      </c>
      <c r="J73" s="17"/>
      <c r="K73" s="17">
        <f t="shared" si="5"/>
        <v>1</v>
      </c>
    </row>
    <row r="74" spans="2:11">
      <c r="B74">
        <f>Russia!B38</f>
        <v>1999</v>
      </c>
      <c r="C74" s="17">
        <f>Russia!R38/10^2</f>
        <v>9.1310000000000002E-2</v>
      </c>
      <c r="D74" s="17">
        <f>(Russia!O38-Russia!R38)/10^2</f>
        <v>0.34354999999999997</v>
      </c>
      <c r="E74" s="17">
        <f>(Russia!L38-Russia!O38)/10^2</f>
        <v>0.12814</v>
      </c>
      <c r="F74" s="17">
        <f>(Russia!I38-Russia!L38)/10^2</f>
        <v>8.3000000000005509E-4</v>
      </c>
      <c r="G74" s="17">
        <f>(Russia!F38-Russia!I38)/10^2</f>
        <v>0.17017999999999994</v>
      </c>
      <c r="H74" s="17">
        <f>(Russia!C38-Russia!F38)/10^2</f>
        <v>1.0200000000000387E-3</v>
      </c>
      <c r="I74" s="17">
        <f>1-Russia!C38/10^2</f>
        <v>0.26497000000000004</v>
      </c>
      <c r="J74" s="17"/>
      <c r="K74" s="17">
        <f t="shared" si="5"/>
        <v>1</v>
      </c>
    </row>
    <row r="75" spans="2:11">
      <c r="B75">
        <f>Russia!B39</f>
        <v>2000</v>
      </c>
      <c r="C75" s="17">
        <f>Russia!R39/10^2</f>
        <v>9.172000000000001E-2</v>
      </c>
      <c r="D75" s="17">
        <f>(Russia!O39-Russia!R39)/10^2</f>
        <v>0.34209000000000001</v>
      </c>
      <c r="E75" s="17">
        <f>(Russia!L39-Russia!O39)/10^2</f>
        <v>0.12957000000000002</v>
      </c>
      <c r="F75" s="17">
        <f>(Russia!I39-Russia!L39)/10^2</f>
        <v>1.1699999999999734E-3</v>
      </c>
      <c r="G75" s="17">
        <f>(Russia!F39-Russia!I39)/10^2</f>
        <v>0.16945999999999997</v>
      </c>
      <c r="H75" s="17">
        <f>(Russia!C39-Russia!F39)/10^2</f>
        <v>1.360000000000099E-3</v>
      </c>
      <c r="I75" s="17">
        <f>1-Russia!C39/10^2</f>
        <v>0.26462999999999992</v>
      </c>
      <c r="J75" s="17"/>
      <c r="K75" s="17">
        <f t="shared" si="5"/>
        <v>1</v>
      </c>
    </row>
    <row r="76" spans="2:11">
      <c r="B76">
        <f>Russia!B40</f>
        <v>2001</v>
      </c>
      <c r="C76" s="17">
        <f>Russia!R40/10^2</f>
        <v>9.212999999999999E-2</v>
      </c>
      <c r="D76" s="17">
        <f>(Russia!O40-Russia!R40)/10^2</f>
        <v>0.34064</v>
      </c>
      <c r="E76" s="17">
        <f>(Russia!L40-Russia!O40)/10^2</f>
        <v>0.13100000000000001</v>
      </c>
      <c r="F76" s="17">
        <f>(Russia!I40-Russia!L40)/10^2</f>
        <v>1.4999999999999857E-3</v>
      </c>
      <c r="G76" s="17">
        <f>(Russia!F40-Russia!I40)/10^2</f>
        <v>0.16873999999999995</v>
      </c>
      <c r="H76" s="17">
        <f>(Russia!C40-Russia!F40)/10^2</f>
        <v>1.700000000000017E-3</v>
      </c>
      <c r="I76" s="17">
        <f>1-Russia!C40/10^2</f>
        <v>0.26429000000000002</v>
      </c>
      <c r="J76" s="17"/>
      <c r="K76" s="17">
        <f t="shared" si="5"/>
        <v>0.99999999999999989</v>
      </c>
    </row>
    <row r="77" spans="2:11">
      <c r="B77">
        <f>Russia!B41</f>
        <v>2002</v>
      </c>
      <c r="C77" s="17">
        <f>Russia!R41/10^2</f>
        <v>9.2539999999999997E-2</v>
      </c>
      <c r="D77" s="17">
        <f>(Russia!O41-Russia!R41)/10^2</f>
        <v>0.33917999999999998</v>
      </c>
      <c r="E77" s="17">
        <f>(Russia!L41-Russia!O41)/10^2</f>
        <v>0.13243000000000002</v>
      </c>
      <c r="F77" s="17">
        <f>(Russia!I41-Russia!L41)/10^2</f>
        <v>1.8399999999999749E-3</v>
      </c>
      <c r="G77" s="17">
        <f>(Russia!F41-Russia!I41)/10^2</f>
        <v>0.16802</v>
      </c>
      <c r="H77" s="17">
        <f>(Russia!C41-Russia!F41)/10^2</f>
        <v>2.0300000000000296E-3</v>
      </c>
      <c r="I77" s="17">
        <f>1-Russia!C41/10^2</f>
        <v>0.26395999999999997</v>
      </c>
      <c r="J77" s="17"/>
      <c r="K77" s="17">
        <f t="shared" si="5"/>
        <v>1</v>
      </c>
    </row>
    <row r="78" spans="2:11">
      <c r="B78">
        <f>Russia!B42</f>
        <v>2003</v>
      </c>
      <c r="C78" s="17">
        <f>Russia!R42/10^2</f>
        <v>9.2950000000000005E-2</v>
      </c>
      <c r="D78" s="17">
        <f>(Russia!O42-Russia!R42)/10^2</f>
        <v>0.33771999999999996</v>
      </c>
      <c r="E78" s="17">
        <f>(Russia!L42-Russia!O42)/10^2</f>
        <v>0.13387000000000002</v>
      </c>
      <c r="F78" s="17">
        <f>(Russia!I42-Russia!L42)/10^2</f>
        <v>2.1699999999999875E-3</v>
      </c>
      <c r="G78" s="17">
        <f>(Russia!F42-Russia!I42)/10^2</f>
        <v>0.16729999999999998</v>
      </c>
      <c r="H78" s="17">
        <f>(Russia!C42-Russia!F42)/10^2</f>
        <v>2.3700000000000899E-3</v>
      </c>
      <c r="I78" s="17">
        <f>1-Russia!C42/10^2</f>
        <v>0.26361999999999997</v>
      </c>
      <c r="J78" s="17"/>
      <c r="K78" s="17">
        <f t="shared" si="5"/>
        <v>1</v>
      </c>
    </row>
    <row r="79" spans="2:11">
      <c r="B79">
        <f>Russia!B43</f>
        <v>2004</v>
      </c>
      <c r="C79" s="17">
        <f>Russia!R43/10^2</f>
        <v>9.3369999999999995E-2</v>
      </c>
      <c r="D79" s="17">
        <f>(Russia!O43-Russia!R43)/10^2</f>
        <v>0.33624999999999999</v>
      </c>
      <c r="E79" s="17">
        <f>(Russia!L43-Russia!O43)/10^2</f>
        <v>0.13529999999999995</v>
      </c>
      <c r="F79" s="17">
        <f>(Russia!I43-Russia!L43)/10^2</f>
        <v>2.5100000000000478E-3</v>
      </c>
      <c r="G79" s="17">
        <f>(Russia!F43-Russia!I43)/10^2</f>
        <v>0.16657999999999995</v>
      </c>
      <c r="H79" s="17">
        <f>(Russia!C43-Russia!F43)/10^2</f>
        <v>2.710000000000008E-3</v>
      </c>
      <c r="I79" s="17">
        <f>1-Russia!C43/10^2</f>
        <v>0.26328000000000007</v>
      </c>
      <c r="J79" s="17"/>
      <c r="K79" s="17">
        <f t="shared" si="5"/>
        <v>1</v>
      </c>
    </row>
    <row r="80" spans="2:11">
      <c r="B80">
        <f>Russia!B44</f>
        <v>2005</v>
      </c>
      <c r="C80" s="17">
        <f>Russia!R44/10^2</f>
        <v>9.3780000000000002E-2</v>
      </c>
      <c r="D80" s="17">
        <f>(Russia!O44-Russia!R44)/10^2</f>
        <v>0.33478999999999998</v>
      </c>
      <c r="E80" s="17">
        <f>(Russia!L44-Russia!O44)/10^2</f>
        <v>0.13673000000000002</v>
      </c>
      <c r="F80" s="17">
        <f>(Russia!I44-Russia!L44)/10^2</f>
        <v>2.8499999999999658E-3</v>
      </c>
      <c r="G80" s="17">
        <f>(Russia!F44-Russia!I44)/10^2</f>
        <v>0.16585999999999998</v>
      </c>
      <c r="H80" s="17">
        <f>(Russia!C44-Russia!F44)/10^2</f>
        <v>3.0500000000000683E-3</v>
      </c>
      <c r="I80" s="17">
        <f>1-Russia!C44/10^2</f>
        <v>0.26293999999999995</v>
      </c>
      <c r="J80" s="17"/>
      <c r="K80" s="17">
        <f t="shared" si="5"/>
        <v>1</v>
      </c>
    </row>
    <row r="81" spans="2:11">
      <c r="B81">
        <f>Russia!B45</f>
        <v>2006</v>
      </c>
      <c r="C81" s="17">
        <f>Russia!R45/10^2</f>
        <v>9.419000000000001E-2</v>
      </c>
      <c r="D81" s="17">
        <f>(Russia!O45-Russia!R45)/10^2</f>
        <v>0.33799000000000007</v>
      </c>
      <c r="E81" s="17">
        <f>(Russia!L45-Russia!O45)/10^2</f>
        <v>0.14571999999999996</v>
      </c>
      <c r="F81" s="20">
        <f>(Russia!I45-Russia!L45)/10^2</f>
        <v>0</v>
      </c>
      <c r="G81" s="17">
        <f>(Russia!F45-Russia!I45)/10^2</f>
        <v>0.16916999999999993</v>
      </c>
      <c r="H81" s="17">
        <f>(Russia!C45-Russia!F45)/10^2</f>
        <v>5.6500000000001193E-3</v>
      </c>
      <c r="I81" s="17">
        <f>1-Russia!C45/10^2</f>
        <v>0.24727999999999994</v>
      </c>
      <c r="J81" s="17"/>
      <c r="K81" s="17">
        <f t="shared" si="5"/>
        <v>1</v>
      </c>
    </row>
    <row r="82" spans="2:11">
      <c r="B82">
        <f>Russia!B46</f>
        <v>2007</v>
      </c>
      <c r="C82" s="17">
        <f>Russia!R46/10^2</f>
        <v>0.24001</v>
      </c>
      <c r="D82" s="17">
        <f>(Russia!O46-Russia!R46)/10^2</f>
        <v>0.23861000000000002</v>
      </c>
      <c r="E82" s="17">
        <f>(Russia!L46-Russia!O46)/10^2</f>
        <v>0.17815000000000006</v>
      </c>
      <c r="F82" s="17">
        <f>(Russia!I46-Russia!L46)/10^2</f>
        <v>7.3939999999999909E-2</v>
      </c>
      <c r="G82" s="17">
        <f>(Russia!F46-Russia!I46)/10^2</f>
        <v>0.13894000000000006</v>
      </c>
      <c r="H82" s="17">
        <f>(Russia!C46-Russia!F46)/10^2</f>
        <v>2.637999999999991E-2</v>
      </c>
      <c r="I82" s="17">
        <f>1-Russia!C46/10^2</f>
        <v>0.10397000000000001</v>
      </c>
      <c r="J82" s="17"/>
      <c r="K82" s="17">
        <f t="shared" si="5"/>
        <v>1</v>
      </c>
    </row>
    <row r="83" spans="2:11">
      <c r="B83">
        <f>Russia!B47</f>
        <v>2008</v>
      </c>
      <c r="C83" s="17">
        <f>Russia!R47/10^2</f>
        <v>0.22905</v>
      </c>
      <c r="D83" s="17">
        <f>(Russia!O47-Russia!R47)/10^2</f>
        <v>0.26802999999999999</v>
      </c>
      <c r="E83" s="17">
        <f>(Russia!L47-Russia!O47)/10^2</f>
        <v>0.17304000000000003</v>
      </c>
      <c r="F83" s="17">
        <f>(Russia!I47-Russia!L47)/10^2</f>
        <v>8.7950000000000014E-2</v>
      </c>
      <c r="G83" s="17">
        <f>(Russia!F47-Russia!I47)/10^2</f>
        <v>0.11620000000000004</v>
      </c>
      <c r="H83" s="17">
        <f>(Russia!C47-Russia!F47)/10^2</f>
        <v>2.3679999999999951E-2</v>
      </c>
      <c r="I83" s="17">
        <f>1-Russia!C47/10^2</f>
        <v>0.10204999999999997</v>
      </c>
      <c r="J83" s="17"/>
      <c r="K83" s="17">
        <f t="shared" si="5"/>
        <v>1</v>
      </c>
    </row>
    <row r="84" spans="2:11">
      <c r="B84">
        <f>Russia!B48</f>
        <v>2009</v>
      </c>
      <c r="C84" s="17">
        <f>Russia!R48/10^2</f>
        <v>0.23135999999999998</v>
      </c>
      <c r="D84" s="17">
        <f>(Russia!O48-Russia!R48)/10^2</f>
        <v>0.27032</v>
      </c>
      <c r="E84" s="17">
        <f>(Russia!L48-Russia!O48)/10^2</f>
        <v>0.17035999999999996</v>
      </c>
      <c r="F84" s="17">
        <f>(Russia!I48-Russia!L48)/10^2</f>
        <v>8.6030000000000093E-2</v>
      </c>
      <c r="G84" s="17">
        <f>(Russia!F48-Russia!I48)/10^2</f>
        <v>0.11620000000000004</v>
      </c>
      <c r="H84" s="17">
        <f>(Russia!C48-Russia!F48)/10^2</f>
        <v>2.3679999999999951E-2</v>
      </c>
      <c r="I84" s="17">
        <f>1-Russia!C48/10^2</f>
        <v>0.10204999999999997</v>
      </c>
    </row>
  </sheetData>
  <mergeCells count="1">
    <mergeCell ref="C53:I53"/>
  </mergeCells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25696-57FD-4119-81DC-2090D63C38E4}">
  <dimension ref="A1:S108"/>
  <sheetViews>
    <sheetView zoomScale="70" zoomScaleNormal="70" workbookViewId="0">
      <selection activeCell="L23" sqref="L23"/>
    </sheetView>
  </sheetViews>
  <sheetFormatPr baseColWidth="10" defaultRowHeight="15.6"/>
  <cols>
    <col min="3" max="3" width="11.19921875" style="28"/>
    <col min="6" max="6" width="11.19921875" style="28"/>
    <col min="9" max="9" width="11.19921875" style="28"/>
    <col min="12" max="12" width="11.19921875" style="28"/>
    <col min="15" max="15" width="11.19921875" style="28"/>
    <col min="18" max="18" width="11.19921875" style="28"/>
  </cols>
  <sheetData>
    <row r="1" spans="1:19">
      <c r="A1" s="1" t="s">
        <v>20</v>
      </c>
      <c r="C1" s="37" t="s">
        <v>24</v>
      </c>
      <c r="O1" s="27"/>
    </row>
    <row r="2" spans="1:19">
      <c r="B2" s="5" t="s">
        <v>2</v>
      </c>
      <c r="E2" s="6" t="s">
        <v>3</v>
      </c>
      <c r="H2" s="7" t="s">
        <v>4</v>
      </c>
      <c r="I2" s="27"/>
      <c r="K2" s="8" t="s">
        <v>5</v>
      </c>
      <c r="N2" s="9" t="s">
        <v>6</v>
      </c>
      <c r="O2" s="27"/>
      <c r="Q2" s="10" t="s">
        <v>7</v>
      </c>
    </row>
    <row r="3" spans="1:19">
      <c r="A3" s="11"/>
      <c r="B3" s="11" t="s">
        <v>1</v>
      </c>
      <c r="C3" s="31" t="s">
        <v>8</v>
      </c>
      <c r="D3" s="11"/>
      <c r="E3" s="11" t="s">
        <v>1</v>
      </c>
      <c r="F3" s="31" t="s">
        <v>8</v>
      </c>
      <c r="G3" s="11"/>
      <c r="H3" s="11" t="s">
        <v>1</v>
      </c>
      <c r="I3" s="31" t="s">
        <v>8</v>
      </c>
      <c r="J3" s="11"/>
      <c r="K3" s="11" t="s">
        <v>1</v>
      </c>
      <c r="L3" s="31" t="s">
        <v>8</v>
      </c>
      <c r="M3" s="11"/>
      <c r="N3" s="11" t="s">
        <v>1</v>
      </c>
      <c r="O3" s="31" t="s">
        <v>8</v>
      </c>
      <c r="P3" s="11"/>
      <c r="Q3" s="11" t="s">
        <v>1</v>
      </c>
      <c r="R3" s="31" t="s">
        <v>8</v>
      </c>
      <c r="S3" s="11"/>
    </row>
    <row r="4" spans="1:19">
      <c r="M4" s="13"/>
      <c r="N4" s="29">
        <v>1951</v>
      </c>
      <c r="O4" s="28">
        <v>29.411999999999999</v>
      </c>
      <c r="P4" s="13"/>
      <c r="Q4" s="29">
        <v>1951</v>
      </c>
      <c r="R4" s="28">
        <v>24.221</v>
      </c>
    </row>
    <row r="5" spans="1:19">
      <c r="M5" s="13"/>
      <c r="N5" s="29">
        <v>1952</v>
      </c>
      <c r="O5" s="28">
        <v>29.411999999999999</v>
      </c>
      <c r="P5" s="13"/>
      <c r="Q5" s="29">
        <v>1952</v>
      </c>
      <c r="R5" s="28">
        <v>24.221</v>
      </c>
    </row>
    <row r="6" spans="1:19">
      <c r="M6" s="13"/>
      <c r="N6" s="29">
        <v>1953</v>
      </c>
      <c r="O6" s="28">
        <v>29.411999999999999</v>
      </c>
      <c r="P6" s="13"/>
      <c r="Q6" s="29">
        <v>1953</v>
      </c>
      <c r="R6" s="28">
        <v>24.221</v>
      </c>
    </row>
    <row r="7" spans="1:19">
      <c r="M7" s="13"/>
      <c r="N7" s="29">
        <v>1954</v>
      </c>
      <c r="O7" s="28">
        <v>29.411999999999999</v>
      </c>
      <c r="P7" s="13"/>
      <c r="Q7" s="29">
        <v>1954</v>
      </c>
      <c r="R7" s="28">
        <v>24.221</v>
      </c>
    </row>
    <row r="8" spans="1:19">
      <c r="M8" s="13"/>
      <c r="N8" s="29">
        <v>1955</v>
      </c>
      <c r="O8" s="28">
        <v>29.411999999999999</v>
      </c>
      <c r="P8" s="13"/>
      <c r="Q8" s="29">
        <v>1955</v>
      </c>
      <c r="R8" s="28">
        <v>24.221</v>
      </c>
    </row>
    <row r="9" spans="1:19">
      <c r="M9" s="13"/>
      <c r="N9" s="29">
        <v>1956</v>
      </c>
      <c r="O9" s="28">
        <v>29.411999999999999</v>
      </c>
      <c r="P9" s="13"/>
      <c r="Q9" s="29">
        <v>1956</v>
      </c>
      <c r="R9" s="28">
        <v>24.221</v>
      </c>
    </row>
    <row r="10" spans="1:19">
      <c r="M10" s="13"/>
      <c r="N10" s="29">
        <v>1957</v>
      </c>
      <c r="O10" s="28">
        <v>29.411999999999999</v>
      </c>
      <c r="P10" s="13"/>
      <c r="Q10" s="29">
        <v>1957</v>
      </c>
      <c r="R10" s="28">
        <v>24.221</v>
      </c>
    </row>
    <row r="11" spans="1:19">
      <c r="M11" s="13"/>
      <c r="N11" s="29">
        <v>1958</v>
      </c>
      <c r="O11" s="28">
        <v>29.411999999999999</v>
      </c>
      <c r="P11" s="13"/>
      <c r="Q11" s="29">
        <v>1958</v>
      </c>
      <c r="R11" s="28">
        <v>24.221</v>
      </c>
    </row>
    <row r="12" spans="1:19">
      <c r="M12" s="13"/>
      <c r="N12" s="29">
        <v>1959</v>
      </c>
      <c r="O12" s="28">
        <v>29.411999999999999</v>
      </c>
      <c r="P12" s="13"/>
      <c r="Q12" s="29">
        <v>1959</v>
      </c>
      <c r="R12" s="28">
        <v>24.221</v>
      </c>
    </row>
    <row r="13" spans="1:19">
      <c r="M13" s="13"/>
      <c r="N13" s="29">
        <v>1960</v>
      </c>
      <c r="O13" s="28">
        <v>29.411999999999999</v>
      </c>
      <c r="P13" s="13"/>
      <c r="Q13" s="29">
        <v>1960</v>
      </c>
      <c r="R13" s="28">
        <v>24.221</v>
      </c>
    </row>
    <row r="14" spans="1:19">
      <c r="M14" s="13"/>
      <c r="N14" s="29">
        <v>1961</v>
      </c>
      <c r="O14" s="28">
        <v>29.411999999999999</v>
      </c>
      <c r="P14" s="13"/>
      <c r="Q14" s="29">
        <v>1961</v>
      </c>
      <c r="R14" s="28">
        <v>24.221</v>
      </c>
    </row>
    <row r="15" spans="1:19">
      <c r="M15" s="13"/>
      <c r="N15" s="29">
        <v>1962</v>
      </c>
      <c r="O15" s="28">
        <v>29.411999999999999</v>
      </c>
      <c r="P15" s="13"/>
      <c r="Q15" s="29">
        <v>1962</v>
      </c>
      <c r="R15" s="28">
        <v>24.221</v>
      </c>
    </row>
    <row r="16" spans="1:19">
      <c r="M16" s="13"/>
      <c r="N16" s="29">
        <v>1963</v>
      </c>
      <c r="O16" s="28">
        <v>29.411999999999999</v>
      </c>
      <c r="P16" s="13"/>
      <c r="Q16" s="29">
        <v>1963</v>
      </c>
      <c r="R16" s="28">
        <v>24.221</v>
      </c>
    </row>
    <row r="17" spans="2:18">
      <c r="M17" s="13"/>
      <c r="N17" s="29">
        <v>1964</v>
      </c>
      <c r="O17" s="28">
        <v>29.411999999999999</v>
      </c>
      <c r="P17" s="13"/>
      <c r="Q17" s="29">
        <v>1964</v>
      </c>
      <c r="R17" s="28">
        <v>24.221</v>
      </c>
    </row>
    <row r="18" spans="2:18">
      <c r="M18" s="13"/>
      <c r="N18" s="29">
        <v>1965</v>
      </c>
      <c r="O18" s="28">
        <v>29.411999999999999</v>
      </c>
      <c r="P18" s="13"/>
      <c r="Q18" s="29">
        <v>1965</v>
      </c>
      <c r="R18" s="28">
        <v>24.221</v>
      </c>
    </row>
    <row r="19" spans="2:18">
      <c r="M19" s="13"/>
      <c r="N19" s="29">
        <v>1966</v>
      </c>
      <c r="O19" s="28">
        <v>29.411999999999999</v>
      </c>
      <c r="P19" s="13"/>
      <c r="Q19" s="29">
        <v>1966</v>
      </c>
      <c r="R19" s="28">
        <v>24.221</v>
      </c>
    </row>
    <row r="20" spans="2:18">
      <c r="M20" s="13"/>
      <c r="N20" s="29">
        <v>1967</v>
      </c>
      <c r="O20" s="28">
        <v>29.411999999999999</v>
      </c>
      <c r="P20" s="13"/>
      <c r="Q20" s="29">
        <v>1967</v>
      </c>
      <c r="R20" s="28">
        <v>24.221</v>
      </c>
    </row>
    <row r="21" spans="2:18">
      <c r="M21" s="13"/>
      <c r="N21" s="29">
        <v>1968</v>
      </c>
      <c r="O21" s="28">
        <v>29.411999999999999</v>
      </c>
      <c r="P21" s="13"/>
      <c r="Q21" s="29">
        <v>1968</v>
      </c>
      <c r="R21" s="28">
        <v>24.221</v>
      </c>
    </row>
    <row r="22" spans="2:18">
      <c r="M22" s="13"/>
      <c r="N22" s="29">
        <v>1969</v>
      </c>
      <c r="O22" s="28">
        <v>29.411999999999999</v>
      </c>
      <c r="P22" s="13"/>
      <c r="Q22" s="29">
        <v>1969</v>
      </c>
      <c r="R22" s="28">
        <v>24.221</v>
      </c>
    </row>
    <row r="23" spans="2:18">
      <c r="B23">
        <v>1970</v>
      </c>
      <c r="C23" s="28">
        <v>93.846000000000004</v>
      </c>
      <c r="D23" s="13"/>
      <c r="E23" s="29">
        <v>1970</v>
      </c>
      <c r="F23" s="28">
        <v>92.406000000000006</v>
      </c>
      <c r="G23" s="13"/>
      <c r="H23" s="29">
        <v>1970</v>
      </c>
      <c r="I23" s="28">
        <v>75.085999999999999</v>
      </c>
      <c r="J23" s="13"/>
      <c r="K23" s="29">
        <v>1970</v>
      </c>
      <c r="L23" s="28">
        <v>41.445</v>
      </c>
      <c r="M23" s="13"/>
      <c r="N23" s="29">
        <v>1970</v>
      </c>
      <c r="O23" s="28">
        <v>29.411999999999999</v>
      </c>
      <c r="P23" s="13"/>
      <c r="Q23" s="29">
        <v>1970</v>
      </c>
      <c r="R23" s="28">
        <v>24.221</v>
      </c>
    </row>
    <row r="24" spans="2:18">
      <c r="B24">
        <v>1971</v>
      </c>
      <c r="C24" s="28">
        <v>94.117000000000004</v>
      </c>
      <c r="D24" s="13"/>
      <c r="E24" s="29">
        <v>1971</v>
      </c>
      <c r="F24" s="28">
        <v>92.474000000000004</v>
      </c>
      <c r="G24" s="13"/>
      <c r="H24" s="29">
        <v>1971</v>
      </c>
      <c r="I24" s="28">
        <v>74.126999999999995</v>
      </c>
      <c r="J24" s="13"/>
      <c r="K24" s="29">
        <v>1971</v>
      </c>
      <c r="L24" s="28">
        <v>41.308999999999997</v>
      </c>
      <c r="M24" s="13"/>
      <c r="N24" s="29">
        <v>1971</v>
      </c>
      <c r="O24" s="28">
        <v>29.106999999999999</v>
      </c>
      <c r="P24" s="13"/>
      <c r="Q24" s="29">
        <v>1971</v>
      </c>
      <c r="R24" s="28">
        <v>23.646000000000001</v>
      </c>
    </row>
    <row r="25" spans="2:18">
      <c r="B25">
        <v>1972</v>
      </c>
      <c r="C25" s="28">
        <v>94.387</v>
      </c>
      <c r="D25" s="13"/>
      <c r="E25" s="29">
        <v>1972</v>
      </c>
      <c r="F25" s="28">
        <v>92.540999999999997</v>
      </c>
      <c r="G25" s="13"/>
      <c r="H25" s="29">
        <v>1972</v>
      </c>
      <c r="I25" s="28">
        <v>73.14</v>
      </c>
      <c r="J25" s="13"/>
      <c r="K25" s="29">
        <v>1972</v>
      </c>
      <c r="L25" s="28">
        <v>41.173999999999999</v>
      </c>
      <c r="M25" s="13"/>
      <c r="N25" s="29">
        <v>1972</v>
      </c>
      <c r="O25" s="28">
        <v>28.652999999999999</v>
      </c>
      <c r="P25" s="13"/>
      <c r="Q25" s="29">
        <v>1972</v>
      </c>
      <c r="R25" s="28">
        <v>23.053000000000001</v>
      </c>
    </row>
    <row r="26" spans="2:18">
      <c r="B26">
        <v>1973</v>
      </c>
      <c r="C26" s="28">
        <v>94.658000000000001</v>
      </c>
      <c r="E26" s="29">
        <v>1973</v>
      </c>
      <c r="F26" s="28">
        <v>92.608999999999995</v>
      </c>
      <c r="G26" s="13"/>
      <c r="H26" s="29">
        <v>1973</v>
      </c>
      <c r="I26" s="28">
        <v>72.153000000000006</v>
      </c>
      <c r="J26" s="13"/>
      <c r="K26" s="29">
        <v>1973</v>
      </c>
      <c r="L26" s="28">
        <v>41.037999999999997</v>
      </c>
      <c r="M26" s="13"/>
      <c r="N26" s="29">
        <v>1973</v>
      </c>
      <c r="O26" s="28">
        <v>28.2</v>
      </c>
      <c r="P26" s="13"/>
      <c r="Q26" s="29">
        <v>1973</v>
      </c>
      <c r="R26" s="28">
        <v>22.460999999999999</v>
      </c>
    </row>
    <row r="27" spans="2:18">
      <c r="B27">
        <v>1974</v>
      </c>
      <c r="C27" s="28">
        <v>94.929000000000002</v>
      </c>
      <c r="E27" s="29">
        <v>1974</v>
      </c>
      <c r="F27" s="28">
        <v>92.677000000000007</v>
      </c>
      <c r="G27" s="13"/>
      <c r="H27" s="29">
        <v>1974</v>
      </c>
      <c r="I27" s="28">
        <v>71.165999999999997</v>
      </c>
      <c r="J27" s="13"/>
      <c r="K27" s="29">
        <v>1974</v>
      </c>
      <c r="L27" s="28">
        <v>40.902999999999999</v>
      </c>
      <c r="M27" s="13"/>
      <c r="N27" s="29">
        <v>1974</v>
      </c>
      <c r="O27" s="28">
        <v>27.745999999999999</v>
      </c>
      <c r="P27" s="13"/>
      <c r="Q27" s="29">
        <v>1974</v>
      </c>
      <c r="R27" s="28">
        <v>21.869</v>
      </c>
    </row>
    <row r="28" spans="2:18">
      <c r="B28">
        <v>1975</v>
      </c>
      <c r="C28" s="27">
        <v>95.2</v>
      </c>
      <c r="E28" s="29">
        <v>1975</v>
      </c>
      <c r="F28" s="28">
        <v>92.715999999999994</v>
      </c>
      <c r="G28" s="13"/>
      <c r="H28" s="29">
        <v>1975</v>
      </c>
      <c r="I28" s="28">
        <v>70.52</v>
      </c>
      <c r="J28" s="13"/>
      <c r="K28" s="29">
        <v>1975</v>
      </c>
      <c r="L28" s="28">
        <v>40.768000000000001</v>
      </c>
      <c r="M28" s="13"/>
      <c r="N28" s="29">
        <v>1975</v>
      </c>
      <c r="O28" s="28">
        <v>27.292999999999999</v>
      </c>
      <c r="P28" s="13"/>
      <c r="Q28" s="29">
        <v>1975</v>
      </c>
      <c r="R28" s="28">
        <v>21.277000000000001</v>
      </c>
    </row>
    <row r="29" spans="2:18">
      <c r="B29">
        <v>1976</v>
      </c>
      <c r="C29" s="28">
        <v>95.471000000000004</v>
      </c>
      <c r="E29" s="29">
        <v>1976</v>
      </c>
      <c r="F29" s="28">
        <v>92.611999999999995</v>
      </c>
      <c r="G29" s="13"/>
      <c r="H29" s="29">
        <v>1976</v>
      </c>
      <c r="I29" s="28">
        <v>69.977999999999994</v>
      </c>
      <c r="J29" s="13"/>
      <c r="K29" s="29">
        <v>1976</v>
      </c>
      <c r="L29" s="28">
        <v>40.631999999999998</v>
      </c>
      <c r="M29" s="13"/>
      <c r="N29" s="29">
        <v>1976</v>
      </c>
      <c r="O29" s="28">
        <v>26.838999999999999</v>
      </c>
      <c r="P29" s="13"/>
      <c r="Q29" s="29">
        <v>1976</v>
      </c>
      <c r="R29" s="28">
        <v>20.684999999999999</v>
      </c>
    </row>
    <row r="30" spans="2:18">
      <c r="B30">
        <v>1977</v>
      </c>
      <c r="C30" s="28">
        <v>95.742000000000004</v>
      </c>
      <c r="E30" s="29">
        <v>1977</v>
      </c>
      <c r="F30" s="28">
        <v>92.507000000000005</v>
      </c>
      <c r="G30" s="13"/>
      <c r="H30" s="29">
        <v>1977</v>
      </c>
      <c r="I30" s="28">
        <v>69.436000000000007</v>
      </c>
      <c r="J30" s="13"/>
      <c r="K30" s="29">
        <v>1977</v>
      </c>
      <c r="L30" s="28">
        <v>40.497</v>
      </c>
      <c r="M30" s="13"/>
      <c r="N30" s="29">
        <v>1977</v>
      </c>
      <c r="O30" s="28">
        <v>26.385999999999999</v>
      </c>
      <c r="P30" s="13"/>
      <c r="Q30" s="29">
        <v>1977</v>
      </c>
      <c r="R30" s="28">
        <v>20.093</v>
      </c>
    </row>
    <row r="31" spans="2:18">
      <c r="B31">
        <v>1978</v>
      </c>
      <c r="C31" s="28">
        <v>96.013000000000005</v>
      </c>
      <c r="E31" s="29">
        <v>1978</v>
      </c>
      <c r="F31" s="28">
        <v>92.402000000000001</v>
      </c>
      <c r="G31" s="13"/>
      <c r="H31" s="29">
        <v>1978</v>
      </c>
      <c r="I31" s="28">
        <v>68.894000000000005</v>
      </c>
      <c r="J31" s="13"/>
      <c r="K31" s="29">
        <v>1978</v>
      </c>
      <c r="L31" s="28">
        <v>40.360999999999997</v>
      </c>
      <c r="M31" s="13"/>
      <c r="N31" s="29">
        <v>1978</v>
      </c>
      <c r="O31" s="28">
        <v>25.931999999999999</v>
      </c>
      <c r="P31" s="13"/>
      <c r="Q31" s="29">
        <v>1978</v>
      </c>
      <c r="R31" s="28">
        <v>19.501000000000001</v>
      </c>
    </row>
    <row r="32" spans="2:18">
      <c r="B32">
        <v>1979</v>
      </c>
      <c r="C32" s="28">
        <v>96.284000000000006</v>
      </c>
      <c r="D32" s="13"/>
      <c r="E32" s="29">
        <v>1979</v>
      </c>
      <c r="F32" s="28">
        <v>92.298000000000002</v>
      </c>
      <c r="G32" s="13"/>
      <c r="H32" s="29">
        <v>1979</v>
      </c>
      <c r="I32" s="28">
        <v>68.352999999999994</v>
      </c>
      <c r="J32" s="13"/>
      <c r="K32" s="29">
        <v>1979</v>
      </c>
      <c r="L32" s="28">
        <v>40.225999999999999</v>
      </c>
      <c r="M32" s="13"/>
      <c r="N32" s="29">
        <v>1979</v>
      </c>
      <c r="O32" s="28">
        <v>25.478999999999999</v>
      </c>
      <c r="P32" s="13"/>
      <c r="Q32" s="29">
        <v>1979</v>
      </c>
      <c r="R32" s="28">
        <v>18.908999999999999</v>
      </c>
    </row>
    <row r="33" spans="2:18">
      <c r="B33">
        <v>1980</v>
      </c>
      <c r="C33" s="28">
        <v>96.522000000000006</v>
      </c>
      <c r="D33" s="13"/>
      <c r="E33" s="29">
        <v>1980</v>
      </c>
      <c r="F33" s="28">
        <v>92.192999999999998</v>
      </c>
      <c r="G33" s="13"/>
      <c r="H33" s="29">
        <v>1980</v>
      </c>
      <c r="I33" s="28">
        <v>68.111999999999995</v>
      </c>
      <c r="J33" s="13"/>
      <c r="K33" s="29">
        <v>1980</v>
      </c>
      <c r="L33" s="28">
        <v>40.521000000000001</v>
      </c>
      <c r="M33" s="13"/>
      <c r="N33" s="29">
        <v>1980</v>
      </c>
      <c r="O33" s="28">
        <v>25.024999999999999</v>
      </c>
      <c r="P33" s="13"/>
      <c r="Q33" s="29">
        <v>1980</v>
      </c>
      <c r="R33" s="28">
        <v>18.317</v>
      </c>
    </row>
    <row r="34" spans="2:18">
      <c r="B34">
        <v>1981</v>
      </c>
      <c r="C34" s="28">
        <v>96.204999999999998</v>
      </c>
      <c r="D34" s="13"/>
      <c r="E34" s="29">
        <v>1981</v>
      </c>
      <c r="F34" s="28">
        <v>92.087999999999994</v>
      </c>
      <c r="G34" s="13"/>
      <c r="H34" s="29">
        <v>1981</v>
      </c>
      <c r="I34" s="28">
        <v>68.03</v>
      </c>
      <c r="J34" s="13"/>
      <c r="K34" s="29">
        <v>1981</v>
      </c>
      <c r="L34" s="28">
        <v>41.597999999999999</v>
      </c>
      <c r="M34" s="13"/>
      <c r="N34" s="29">
        <v>1981</v>
      </c>
      <c r="O34" s="28">
        <v>25.782</v>
      </c>
      <c r="P34" s="13"/>
      <c r="Q34" s="29">
        <v>1981</v>
      </c>
      <c r="R34" s="28">
        <v>18.283000000000001</v>
      </c>
    </row>
    <row r="35" spans="2:18">
      <c r="B35">
        <v>1982</v>
      </c>
      <c r="C35" s="28">
        <v>95.887</v>
      </c>
      <c r="D35" s="13"/>
      <c r="E35" s="29">
        <v>1982</v>
      </c>
      <c r="F35" s="28">
        <v>91.965000000000003</v>
      </c>
      <c r="G35" s="13"/>
      <c r="H35" s="29">
        <v>1982</v>
      </c>
      <c r="I35" s="28">
        <v>67.947999999999993</v>
      </c>
      <c r="J35" s="13"/>
      <c r="K35" s="29">
        <v>1982</v>
      </c>
      <c r="L35" s="28">
        <v>42.674999999999997</v>
      </c>
      <c r="M35" s="13"/>
      <c r="N35" s="29">
        <v>1982</v>
      </c>
      <c r="O35" s="28">
        <v>26.933</v>
      </c>
      <c r="P35" s="13"/>
      <c r="Q35" s="29">
        <v>1982</v>
      </c>
      <c r="R35" s="28">
        <v>18.922999999999998</v>
      </c>
    </row>
    <row r="36" spans="2:18">
      <c r="B36">
        <v>1983</v>
      </c>
      <c r="C36" s="27">
        <v>95.57</v>
      </c>
      <c r="D36" s="13"/>
      <c r="E36" s="29">
        <v>1983</v>
      </c>
      <c r="F36" s="28">
        <v>91.826999999999998</v>
      </c>
      <c r="G36" s="13"/>
      <c r="H36" s="29">
        <v>1983</v>
      </c>
      <c r="I36" s="28">
        <v>67.864999999999995</v>
      </c>
      <c r="J36" s="13"/>
      <c r="K36" s="29">
        <v>1983</v>
      </c>
      <c r="L36" s="28">
        <v>43.752000000000002</v>
      </c>
      <c r="M36" s="13"/>
      <c r="N36" s="29">
        <v>1983</v>
      </c>
      <c r="O36" s="28">
        <v>28.084</v>
      </c>
      <c r="P36" s="13"/>
      <c r="Q36" s="29">
        <v>1983</v>
      </c>
      <c r="R36" s="28">
        <v>19.562000000000001</v>
      </c>
    </row>
    <row r="37" spans="2:18">
      <c r="B37">
        <v>1984</v>
      </c>
      <c r="C37" s="28">
        <v>95.251999999999995</v>
      </c>
      <c r="D37" s="13"/>
      <c r="E37" s="29">
        <v>1984</v>
      </c>
      <c r="F37" s="28">
        <v>91.688999999999993</v>
      </c>
      <c r="G37" s="13"/>
      <c r="H37" s="29">
        <v>1984</v>
      </c>
      <c r="I37" s="28">
        <v>67.906000000000006</v>
      </c>
      <c r="J37" s="13"/>
      <c r="K37" s="29">
        <v>1984</v>
      </c>
      <c r="L37" s="28">
        <v>44.829000000000001</v>
      </c>
      <c r="M37" s="13"/>
      <c r="N37" s="29">
        <v>1984</v>
      </c>
      <c r="O37" s="28">
        <v>29.236000000000001</v>
      </c>
      <c r="P37" s="13"/>
      <c r="Q37" s="29">
        <v>1984</v>
      </c>
      <c r="R37" s="28">
        <v>20.202000000000002</v>
      </c>
    </row>
    <row r="38" spans="2:18">
      <c r="B38">
        <v>1985</v>
      </c>
      <c r="C38" s="28">
        <v>94.933999999999997</v>
      </c>
      <c r="D38" s="13"/>
      <c r="E38" s="29">
        <v>1985</v>
      </c>
      <c r="F38" s="28">
        <v>91.551000000000002</v>
      </c>
      <c r="G38" s="13"/>
      <c r="H38" s="29">
        <v>1985</v>
      </c>
      <c r="I38" s="28">
        <v>68.097999999999999</v>
      </c>
      <c r="J38" s="13"/>
      <c r="K38" s="29">
        <v>1985</v>
      </c>
      <c r="L38" s="28">
        <v>45.905999999999999</v>
      </c>
      <c r="M38" s="13"/>
      <c r="N38" s="29">
        <v>1985</v>
      </c>
      <c r="O38" s="28">
        <v>30.387</v>
      </c>
      <c r="P38" s="13"/>
      <c r="Q38" s="29">
        <v>1985</v>
      </c>
      <c r="R38" s="28">
        <v>20.841999999999999</v>
      </c>
    </row>
    <row r="39" spans="2:18">
      <c r="B39">
        <v>1986</v>
      </c>
      <c r="C39" s="28">
        <v>94.617000000000004</v>
      </c>
      <c r="D39" s="13"/>
      <c r="E39" s="29">
        <v>1986</v>
      </c>
      <c r="F39" s="28">
        <v>91.412999999999997</v>
      </c>
      <c r="G39" s="13"/>
      <c r="H39" s="29">
        <v>1986</v>
      </c>
      <c r="I39" s="28">
        <v>68.290000000000006</v>
      </c>
      <c r="J39" s="13"/>
      <c r="K39" s="29">
        <v>1986</v>
      </c>
      <c r="L39" s="28">
        <v>46.982999999999997</v>
      </c>
      <c r="M39" s="13"/>
      <c r="N39" s="29">
        <v>1986</v>
      </c>
      <c r="O39" s="28">
        <v>31.538</v>
      </c>
      <c r="P39" s="13"/>
      <c r="Q39" s="29">
        <v>1986</v>
      </c>
      <c r="R39" s="28">
        <v>21.481000000000002</v>
      </c>
    </row>
    <row r="40" spans="2:18">
      <c r="B40">
        <v>1987</v>
      </c>
      <c r="C40" s="28">
        <v>94.299000000000007</v>
      </c>
      <c r="D40" s="13"/>
      <c r="E40" s="29">
        <v>1987</v>
      </c>
      <c r="F40" s="28">
        <v>91.274000000000001</v>
      </c>
      <c r="G40" s="13"/>
      <c r="H40" s="29">
        <v>1987</v>
      </c>
      <c r="I40" s="28">
        <v>68.481999999999999</v>
      </c>
      <c r="J40" s="13"/>
      <c r="K40" s="29">
        <v>1987</v>
      </c>
      <c r="L40" s="28">
        <v>48.06</v>
      </c>
      <c r="M40" s="13"/>
      <c r="N40" s="29">
        <v>1987</v>
      </c>
      <c r="O40" s="28">
        <v>32.69</v>
      </c>
      <c r="P40" s="13"/>
      <c r="Q40" s="29">
        <v>1987</v>
      </c>
      <c r="R40" s="28">
        <v>22.120999999999999</v>
      </c>
    </row>
    <row r="41" spans="2:18">
      <c r="B41">
        <v>1988</v>
      </c>
      <c r="C41" s="28">
        <v>93.981999999999999</v>
      </c>
      <c r="D41" s="13"/>
      <c r="E41" s="29">
        <v>1988</v>
      </c>
      <c r="F41" s="28">
        <v>91.135999999999996</v>
      </c>
      <c r="G41" s="13"/>
      <c r="H41" s="29">
        <v>1988</v>
      </c>
      <c r="I41" s="28">
        <v>68.674000000000007</v>
      </c>
      <c r="J41" s="13"/>
      <c r="K41" s="29">
        <v>1988</v>
      </c>
      <c r="L41" s="28">
        <v>49.137</v>
      </c>
      <c r="M41" s="13"/>
      <c r="N41" s="29">
        <v>1988</v>
      </c>
      <c r="O41" s="28">
        <v>33.841000000000001</v>
      </c>
      <c r="P41" s="13"/>
      <c r="Q41" s="29">
        <v>1988</v>
      </c>
      <c r="R41" s="28">
        <v>22.76</v>
      </c>
    </row>
    <row r="42" spans="2:18">
      <c r="B42">
        <v>1989</v>
      </c>
      <c r="C42" s="28">
        <v>91.950999999999993</v>
      </c>
      <c r="D42" s="13"/>
      <c r="E42" s="29">
        <v>1989</v>
      </c>
      <c r="F42" s="28">
        <v>90.662000000000006</v>
      </c>
      <c r="G42" s="13"/>
      <c r="H42" s="29">
        <v>1989</v>
      </c>
      <c r="I42" s="28">
        <v>68.902000000000001</v>
      </c>
      <c r="J42" s="13"/>
      <c r="K42" s="29">
        <v>1989</v>
      </c>
      <c r="L42" s="28">
        <v>50.371000000000002</v>
      </c>
      <c r="M42" s="13"/>
      <c r="N42" s="29">
        <v>1989</v>
      </c>
      <c r="O42" s="28">
        <v>34.991999999999997</v>
      </c>
      <c r="P42" s="13"/>
      <c r="Q42" s="29">
        <v>1989</v>
      </c>
      <c r="R42" s="28">
        <v>21.916</v>
      </c>
    </row>
    <row r="43" spans="2:18">
      <c r="B43">
        <v>1990</v>
      </c>
      <c r="C43" s="28">
        <v>86.578999999999994</v>
      </c>
      <c r="D43" s="13"/>
      <c r="E43" s="29">
        <v>1990</v>
      </c>
      <c r="F43" s="28">
        <v>81.739999999999995</v>
      </c>
      <c r="G43" s="13"/>
      <c r="H43" s="29">
        <v>1990</v>
      </c>
      <c r="I43" s="28">
        <v>70.052999999999997</v>
      </c>
      <c r="J43" s="13"/>
      <c r="K43" s="29">
        <v>1990</v>
      </c>
      <c r="L43" s="28">
        <v>55.552</v>
      </c>
      <c r="M43" s="13"/>
      <c r="N43" s="29">
        <v>1990</v>
      </c>
      <c r="O43" s="28">
        <v>36.143000000000001</v>
      </c>
      <c r="P43" s="13"/>
      <c r="Q43" s="29">
        <v>1990</v>
      </c>
      <c r="R43" s="28">
        <v>18.678999999999998</v>
      </c>
    </row>
    <row r="44" spans="2:18">
      <c r="B44">
        <v>1991</v>
      </c>
      <c r="C44" s="27">
        <v>84.06</v>
      </c>
      <c r="D44" s="13"/>
      <c r="E44" s="29">
        <v>1991</v>
      </c>
      <c r="F44" s="28">
        <v>80.239999999999995</v>
      </c>
      <c r="G44" s="13"/>
      <c r="H44" s="29">
        <v>1991</v>
      </c>
      <c r="I44" s="28">
        <v>70.224000000000004</v>
      </c>
      <c r="J44" s="13"/>
      <c r="K44" s="29">
        <v>1991</v>
      </c>
      <c r="L44" s="28">
        <v>56.401000000000003</v>
      </c>
      <c r="M44" s="13"/>
      <c r="N44" s="29">
        <v>1991</v>
      </c>
      <c r="O44" s="28">
        <v>36.314</v>
      </c>
      <c r="P44" s="13"/>
      <c r="Q44" s="29">
        <v>1991</v>
      </c>
      <c r="R44" s="28">
        <v>18.637</v>
      </c>
    </row>
    <row r="45" spans="2:18">
      <c r="B45">
        <v>1992</v>
      </c>
      <c r="C45" s="28">
        <v>84.016000000000005</v>
      </c>
      <c r="D45" s="13"/>
      <c r="E45" s="29">
        <v>1992</v>
      </c>
      <c r="F45" s="28">
        <v>80.195999999999998</v>
      </c>
      <c r="G45" s="13"/>
      <c r="H45" s="29">
        <v>1992</v>
      </c>
      <c r="I45" s="28">
        <v>70.201999999999998</v>
      </c>
      <c r="J45" s="13"/>
      <c r="K45" s="29">
        <v>1992</v>
      </c>
      <c r="L45" s="28">
        <v>56.401000000000003</v>
      </c>
      <c r="M45" s="13"/>
      <c r="N45" s="29">
        <v>1992</v>
      </c>
      <c r="O45" s="28">
        <v>36.292999999999999</v>
      </c>
      <c r="P45" s="13"/>
      <c r="Q45" s="29">
        <v>1992</v>
      </c>
      <c r="R45" s="28">
        <v>18.594000000000001</v>
      </c>
    </row>
    <row r="46" spans="2:18">
      <c r="B46">
        <v>1993</v>
      </c>
      <c r="C46" s="28">
        <v>83.972999999999999</v>
      </c>
      <c r="D46" s="13"/>
      <c r="E46" s="29">
        <v>1993</v>
      </c>
      <c r="F46" s="28">
        <v>80.150999999999996</v>
      </c>
      <c r="G46" s="13"/>
      <c r="H46" s="29">
        <v>1993</v>
      </c>
      <c r="I46" s="28">
        <v>70.180999999999997</v>
      </c>
      <c r="J46" s="13"/>
      <c r="K46" s="29">
        <v>1993</v>
      </c>
      <c r="L46" s="28">
        <v>56.401000000000003</v>
      </c>
      <c r="M46" s="13"/>
      <c r="N46" s="29">
        <v>1993</v>
      </c>
      <c r="O46" s="28">
        <v>36.271999999999998</v>
      </c>
      <c r="P46" s="13"/>
      <c r="Q46" s="29">
        <v>1993</v>
      </c>
      <c r="R46" s="28">
        <v>18.550999999999998</v>
      </c>
    </row>
    <row r="47" spans="2:18">
      <c r="B47">
        <v>1994</v>
      </c>
      <c r="C47" s="28">
        <v>83.929000000000002</v>
      </c>
      <c r="D47" s="13"/>
      <c r="E47" s="29">
        <v>1994</v>
      </c>
      <c r="F47" s="28">
        <v>80.106999999999999</v>
      </c>
      <c r="G47" s="13"/>
      <c r="H47" s="29">
        <v>1994</v>
      </c>
      <c r="I47" s="28">
        <v>70.159000000000006</v>
      </c>
      <c r="J47" s="13"/>
      <c r="K47" s="29">
        <v>1994</v>
      </c>
      <c r="L47" s="28">
        <v>56.401000000000003</v>
      </c>
      <c r="M47" s="13"/>
      <c r="N47" s="29">
        <v>1994</v>
      </c>
      <c r="O47" s="28">
        <v>36.25</v>
      </c>
      <c r="P47" s="13"/>
      <c r="Q47" s="29">
        <v>1994</v>
      </c>
      <c r="R47" s="28">
        <v>18.509</v>
      </c>
    </row>
    <row r="48" spans="2:18">
      <c r="B48">
        <v>1995</v>
      </c>
      <c r="C48" s="28">
        <v>83.885999999999996</v>
      </c>
      <c r="D48" s="13"/>
      <c r="E48" s="29">
        <v>1995</v>
      </c>
      <c r="F48" s="28">
        <v>80.063000000000002</v>
      </c>
      <c r="G48" s="13"/>
      <c r="H48" s="29">
        <v>1995</v>
      </c>
      <c r="I48" s="28">
        <v>70.137</v>
      </c>
      <c r="J48" s="13"/>
      <c r="K48" s="29">
        <v>1995</v>
      </c>
      <c r="L48" s="28">
        <v>56.401000000000003</v>
      </c>
      <c r="M48" s="13"/>
      <c r="N48" s="29">
        <v>1995</v>
      </c>
      <c r="O48" s="28">
        <v>36.228999999999999</v>
      </c>
      <c r="P48" s="13"/>
      <c r="Q48" s="29">
        <v>1995</v>
      </c>
      <c r="R48" s="28">
        <v>18.466000000000001</v>
      </c>
    </row>
    <row r="49" spans="2:18">
      <c r="B49">
        <v>1996</v>
      </c>
      <c r="C49" s="28">
        <v>83.843000000000004</v>
      </c>
      <c r="D49" s="13"/>
      <c r="E49" s="29">
        <v>1996</v>
      </c>
      <c r="F49" s="28">
        <v>80.018000000000001</v>
      </c>
      <c r="G49" s="13"/>
      <c r="H49" s="29">
        <v>1996</v>
      </c>
      <c r="I49" s="28">
        <v>70.114999999999995</v>
      </c>
      <c r="J49" s="13"/>
      <c r="K49" s="29">
        <v>1996</v>
      </c>
      <c r="L49" s="28">
        <v>56.401000000000003</v>
      </c>
      <c r="M49" s="13"/>
      <c r="N49" s="29">
        <v>1996</v>
      </c>
      <c r="O49" s="28">
        <v>36.207999999999998</v>
      </c>
      <c r="P49" s="13"/>
      <c r="Q49" s="29">
        <v>1996</v>
      </c>
      <c r="R49" s="28">
        <v>18.422999999999998</v>
      </c>
    </row>
    <row r="50" spans="2:18">
      <c r="B50">
        <v>1997</v>
      </c>
      <c r="C50" s="28">
        <v>83.799000000000007</v>
      </c>
      <c r="D50" s="13"/>
      <c r="E50" s="29">
        <v>1997</v>
      </c>
      <c r="F50" s="28">
        <v>79.974000000000004</v>
      </c>
      <c r="G50" s="13"/>
      <c r="H50" s="29">
        <v>1997</v>
      </c>
      <c r="I50" s="28">
        <v>70.093999999999994</v>
      </c>
      <c r="J50" s="13"/>
      <c r="K50" s="29">
        <v>1997</v>
      </c>
      <c r="L50" s="28">
        <v>56.401000000000003</v>
      </c>
      <c r="M50" s="13"/>
      <c r="N50" s="29">
        <v>1997</v>
      </c>
      <c r="O50" s="28">
        <v>36.186</v>
      </c>
      <c r="P50" s="13"/>
      <c r="Q50" s="29">
        <v>1997</v>
      </c>
      <c r="R50" s="28">
        <v>18.381</v>
      </c>
    </row>
    <row r="51" spans="2:18">
      <c r="B51">
        <v>1998</v>
      </c>
      <c r="C51" s="28">
        <v>83.756</v>
      </c>
      <c r="D51" s="13"/>
      <c r="E51" s="29">
        <v>1998</v>
      </c>
      <c r="F51" s="28">
        <v>79.930000000000007</v>
      </c>
      <c r="G51" s="13"/>
      <c r="H51" s="29">
        <v>1998</v>
      </c>
      <c r="I51" s="28">
        <v>70.072000000000003</v>
      </c>
      <c r="J51" s="13"/>
      <c r="K51" s="29">
        <v>1998</v>
      </c>
      <c r="L51" s="28">
        <v>56.401000000000003</v>
      </c>
      <c r="M51" s="13"/>
      <c r="N51" s="29">
        <v>1998</v>
      </c>
      <c r="O51" s="28">
        <v>36.164999999999999</v>
      </c>
      <c r="P51" s="13"/>
      <c r="Q51" s="29">
        <v>1998</v>
      </c>
      <c r="R51" s="28">
        <v>18.338000000000001</v>
      </c>
    </row>
    <row r="52" spans="2:18">
      <c r="B52">
        <v>1999</v>
      </c>
      <c r="C52" s="28">
        <v>83.712000000000003</v>
      </c>
      <c r="D52" s="13"/>
      <c r="E52" s="29">
        <v>1999</v>
      </c>
      <c r="F52" s="28">
        <v>79.885999999999996</v>
      </c>
      <c r="G52" s="13"/>
      <c r="H52" s="29">
        <v>1999</v>
      </c>
      <c r="I52" s="28">
        <v>70.05</v>
      </c>
      <c r="J52" s="13"/>
      <c r="K52" s="29">
        <v>1999</v>
      </c>
      <c r="L52" s="28">
        <v>56.401000000000003</v>
      </c>
      <c r="M52" s="13"/>
      <c r="N52" s="29">
        <v>1999</v>
      </c>
      <c r="O52" s="28">
        <v>36.143999999999998</v>
      </c>
      <c r="P52" s="13"/>
      <c r="Q52" s="29">
        <v>1999</v>
      </c>
      <c r="R52" s="28">
        <v>18.295999999999999</v>
      </c>
    </row>
    <row r="53" spans="2:18">
      <c r="B53">
        <v>2000</v>
      </c>
      <c r="C53" s="28">
        <v>83.668999999999997</v>
      </c>
      <c r="D53" s="13"/>
      <c r="E53" s="29">
        <v>2000</v>
      </c>
      <c r="F53" s="28">
        <v>79.840999999999994</v>
      </c>
      <c r="G53" s="13"/>
      <c r="H53" s="29">
        <v>2000</v>
      </c>
      <c r="I53" s="28">
        <v>70.028999999999996</v>
      </c>
      <c r="J53" s="13"/>
      <c r="K53" s="29">
        <v>2000</v>
      </c>
      <c r="L53" s="28">
        <v>56.401000000000003</v>
      </c>
      <c r="M53" s="13"/>
      <c r="N53" s="29">
        <v>2000</v>
      </c>
      <c r="O53" s="28">
        <v>36.122</v>
      </c>
      <c r="P53" s="13"/>
      <c r="Q53" s="29">
        <v>2000</v>
      </c>
      <c r="R53" s="28">
        <v>18.253</v>
      </c>
    </row>
    <row r="54" spans="2:18">
      <c r="B54">
        <v>2001</v>
      </c>
      <c r="C54" s="28">
        <v>83.625</v>
      </c>
      <c r="D54" s="13"/>
      <c r="E54" s="29">
        <v>2001</v>
      </c>
      <c r="F54" s="28">
        <v>79.796999999999997</v>
      </c>
      <c r="G54" s="13"/>
      <c r="H54" s="29">
        <v>2001</v>
      </c>
      <c r="I54" s="28">
        <v>70.007000000000005</v>
      </c>
      <c r="J54" s="13"/>
      <c r="K54" s="29">
        <v>2001</v>
      </c>
      <c r="L54" s="28">
        <v>56.401000000000003</v>
      </c>
      <c r="M54" s="13"/>
      <c r="N54" s="29">
        <v>2001</v>
      </c>
      <c r="O54" s="28">
        <v>36.100999999999999</v>
      </c>
      <c r="P54" s="13"/>
      <c r="Q54" s="29">
        <v>2001</v>
      </c>
      <c r="R54" s="28">
        <v>18.21</v>
      </c>
    </row>
    <row r="55" spans="2:18">
      <c r="B55">
        <v>2002</v>
      </c>
      <c r="C55" s="28">
        <v>83.581999999999994</v>
      </c>
      <c r="D55" s="13"/>
      <c r="E55" s="29">
        <v>2002</v>
      </c>
      <c r="F55" s="28">
        <v>79.753</v>
      </c>
      <c r="G55" s="13"/>
      <c r="H55" s="29">
        <v>2002</v>
      </c>
      <c r="I55" s="28">
        <v>69.984999999999999</v>
      </c>
      <c r="J55" s="13"/>
      <c r="K55" s="29">
        <v>2002</v>
      </c>
      <c r="L55" s="28">
        <v>56.401000000000003</v>
      </c>
      <c r="M55" s="13"/>
      <c r="N55" s="29">
        <v>2002</v>
      </c>
      <c r="O55" s="28">
        <v>36.08</v>
      </c>
      <c r="P55" s="13"/>
      <c r="Q55" s="29">
        <v>2002</v>
      </c>
      <c r="R55" s="28">
        <v>18.167999999999999</v>
      </c>
    </row>
    <row r="56" spans="2:18">
      <c r="B56">
        <v>2003</v>
      </c>
      <c r="C56" s="28">
        <v>83.537999999999997</v>
      </c>
      <c r="D56" s="13"/>
      <c r="E56" s="29">
        <v>2003</v>
      </c>
      <c r="F56" s="28">
        <v>79.707999999999998</v>
      </c>
      <c r="G56" s="13"/>
      <c r="H56" s="29">
        <v>2003</v>
      </c>
      <c r="I56" s="28">
        <v>69.962999999999994</v>
      </c>
      <c r="J56" s="13"/>
      <c r="K56" s="29">
        <v>2003</v>
      </c>
      <c r="L56" s="28">
        <v>56.401000000000003</v>
      </c>
      <c r="M56" s="13"/>
      <c r="N56" s="29">
        <v>2003</v>
      </c>
      <c r="O56" s="28">
        <v>36.058999999999997</v>
      </c>
      <c r="P56" s="13"/>
      <c r="Q56" s="29">
        <v>2003</v>
      </c>
      <c r="R56" s="28">
        <v>18.125</v>
      </c>
    </row>
    <row r="57" spans="2:18">
      <c r="B57">
        <v>2004</v>
      </c>
      <c r="C57" s="28">
        <v>83.495000000000005</v>
      </c>
      <c r="D57" s="13"/>
      <c r="E57" s="29">
        <v>2004</v>
      </c>
      <c r="F57" s="28">
        <v>79.664000000000001</v>
      </c>
      <c r="G57" s="13"/>
      <c r="H57" s="29">
        <v>2004</v>
      </c>
      <c r="I57" s="28">
        <v>69.941999999999993</v>
      </c>
      <c r="J57" s="13"/>
      <c r="K57" s="29">
        <v>2004</v>
      </c>
      <c r="L57" s="28">
        <v>56.401000000000003</v>
      </c>
      <c r="M57" s="13"/>
      <c r="N57" s="29">
        <v>2004</v>
      </c>
      <c r="O57" s="28">
        <v>36.036999999999999</v>
      </c>
      <c r="P57" s="13"/>
      <c r="Q57" s="29">
        <v>2004</v>
      </c>
      <c r="R57" s="28">
        <v>18.082000000000001</v>
      </c>
    </row>
    <row r="58" spans="2:18">
      <c r="B58">
        <v>2005</v>
      </c>
      <c r="C58" s="28">
        <v>83.451999999999998</v>
      </c>
      <c r="D58" s="13"/>
      <c r="E58" s="29">
        <v>2005</v>
      </c>
      <c r="F58" s="28">
        <v>79.62</v>
      </c>
      <c r="G58" s="13"/>
      <c r="H58" s="29">
        <v>2005</v>
      </c>
      <c r="I58" s="28">
        <v>69.92</v>
      </c>
      <c r="J58" s="13"/>
      <c r="K58" s="29">
        <v>2005</v>
      </c>
      <c r="L58" s="28">
        <v>56.401000000000003</v>
      </c>
      <c r="N58">
        <v>2005</v>
      </c>
      <c r="O58" s="28">
        <v>36.015999999999998</v>
      </c>
      <c r="Q58">
        <v>2005</v>
      </c>
      <c r="R58" s="36">
        <f>(R57+R59)/2</f>
        <v>18.0395</v>
      </c>
    </row>
    <row r="59" spans="2:18">
      <c r="B59">
        <v>2006</v>
      </c>
      <c r="C59" s="28">
        <v>83.408000000000001</v>
      </c>
      <c r="D59" s="13"/>
      <c r="E59" s="29">
        <v>2006</v>
      </c>
      <c r="F59" s="28">
        <v>80.242000000000004</v>
      </c>
      <c r="G59" s="13"/>
      <c r="H59" s="29">
        <v>2006</v>
      </c>
      <c r="I59" s="28">
        <v>69.897999999999996</v>
      </c>
      <c r="J59" s="13"/>
      <c r="K59" s="29">
        <v>2006</v>
      </c>
      <c r="L59" s="28">
        <v>56.401000000000003</v>
      </c>
      <c r="N59">
        <v>2006</v>
      </c>
      <c r="O59" s="28">
        <v>35.994999999999997</v>
      </c>
      <c r="Q59">
        <v>2006</v>
      </c>
      <c r="R59" s="28">
        <v>17.997</v>
      </c>
    </row>
    <row r="60" spans="2:18">
      <c r="B60">
        <v>2007</v>
      </c>
      <c r="C60" s="28">
        <v>84.555000000000007</v>
      </c>
      <c r="D60" s="13"/>
      <c r="E60" s="29">
        <v>2007</v>
      </c>
      <c r="F60" s="28">
        <v>83.391999999999996</v>
      </c>
      <c r="G60" s="13"/>
      <c r="H60" s="29">
        <v>2007</v>
      </c>
      <c r="I60" s="28">
        <v>73.813000000000002</v>
      </c>
      <c r="J60" s="13"/>
      <c r="K60" s="29">
        <v>2007</v>
      </c>
      <c r="L60" s="28">
        <v>55.183</v>
      </c>
      <c r="N60">
        <v>2007</v>
      </c>
      <c r="O60" s="28">
        <v>34.939</v>
      </c>
      <c r="Q60">
        <v>2007</v>
      </c>
      <c r="R60" s="28">
        <v>16.427</v>
      </c>
    </row>
    <row r="61" spans="2:18">
      <c r="B61">
        <v>2008</v>
      </c>
      <c r="C61" s="28">
        <v>86.474000000000004</v>
      </c>
      <c r="D61" s="13"/>
      <c r="E61" s="29">
        <v>2008</v>
      </c>
      <c r="F61" s="28">
        <v>83.623000000000005</v>
      </c>
      <c r="G61" s="13"/>
      <c r="H61" s="29">
        <v>2008</v>
      </c>
      <c r="I61" s="28">
        <v>74.275000000000006</v>
      </c>
      <c r="J61" s="13"/>
      <c r="K61" s="29">
        <v>2008</v>
      </c>
      <c r="L61" s="28">
        <v>54.600999999999999</v>
      </c>
      <c r="N61">
        <v>2008</v>
      </c>
      <c r="O61" s="28">
        <v>33.212000000000003</v>
      </c>
      <c r="Q61">
        <v>2008</v>
      </c>
      <c r="R61" s="28">
        <v>16.864000000000001</v>
      </c>
    </row>
    <row r="62" spans="2:18">
      <c r="B62">
        <v>2009</v>
      </c>
      <c r="C62" s="28">
        <v>93.016999999999996</v>
      </c>
      <c r="D62" s="13"/>
      <c r="E62" s="29">
        <v>2009</v>
      </c>
      <c r="F62" s="28">
        <v>87.403000000000006</v>
      </c>
      <c r="G62" s="13"/>
      <c r="H62" s="29">
        <v>2009</v>
      </c>
      <c r="I62" s="28">
        <v>75.667000000000002</v>
      </c>
      <c r="J62" s="13"/>
      <c r="K62" s="29">
        <v>2009</v>
      </c>
      <c r="L62" s="28">
        <v>60.588000000000001</v>
      </c>
      <c r="N62">
        <v>2009</v>
      </c>
      <c r="O62" s="28">
        <v>33.334000000000003</v>
      </c>
      <c r="Q62">
        <v>2009</v>
      </c>
      <c r="R62" s="28">
        <v>18.207000000000001</v>
      </c>
    </row>
    <row r="66" spans="2:11">
      <c r="C66" s="64" t="s">
        <v>24</v>
      </c>
      <c r="D66" s="64"/>
      <c r="E66" s="64"/>
      <c r="F66" s="64"/>
      <c r="G66" s="64"/>
      <c r="H66" s="64"/>
      <c r="I66" s="64"/>
    </row>
    <row r="67" spans="2:11">
      <c r="C67" s="28" t="s">
        <v>7</v>
      </c>
      <c r="D67" t="s">
        <v>6</v>
      </c>
      <c r="E67" t="s">
        <v>5</v>
      </c>
      <c r="F67" s="28" t="s">
        <v>4</v>
      </c>
      <c r="G67" t="s">
        <v>3</v>
      </c>
      <c r="H67" t="s">
        <v>2</v>
      </c>
      <c r="I67" s="28" t="s">
        <v>31</v>
      </c>
      <c r="K67" t="s">
        <v>32</v>
      </c>
    </row>
    <row r="68" spans="2:11">
      <c r="B68">
        <f>'South Africa'!B23</f>
        <v>1970</v>
      </c>
      <c r="C68" s="17">
        <f>'South Africa'!R23/10^2</f>
        <v>0.24221000000000001</v>
      </c>
      <c r="D68" s="17">
        <f>('South Africa'!O23-'South Africa'!R23)/10^2</f>
        <v>5.1909999999999991E-2</v>
      </c>
      <c r="E68" s="17">
        <f>('South Africa'!L23-'South Africa'!O23)/10^2</f>
        <v>0.12033000000000001</v>
      </c>
      <c r="F68" s="17">
        <f>('South Africa'!I23-'South Africa'!L23)/10^2</f>
        <v>0.33640999999999999</v>
      </c>
      <c r="G68" s="17">
        <f>('South Africa'!F23-'South Africa'!I23)/10^2</f>
        <v>0.17320000000000008</v>
      </c>
      <c r="H68" s="17">
        <f>('South Africa'!C23-'South Africa'!F23)/10^2</f>
        <v>1.4399999999999977E-2</v>
      </c>
      <c r="I68" s="17">
        <f>1-'South Africa'!C23/10^2</f>
        <v>6.1539999999999928E-2</v>
      </c>
      <c r="J68" s="17"/>
      <c r="K68" s="17">
        <f t="shared" ref="K68:K107" si="0">SUM(C68:I68)</f>
        <v>1</v>
      </c>
    </row>
    <row r="69" spans="2:11">
      <c r="B69">
        <f>'South Africa'!B24</f>
        <v>1971</v>
      </c>
      <c r="C69" s="17">
        <f>'South Africa'!R24/10^2</f>
        <v>0.23646</v>
      </c>
      <c r="D69" s="17">
        <f>('South Africa'!O24-'South Africa'!R24)/10^2</f>
        <v>5.4609999999999985E-2</v>
      </c>
      <c r="E69" s="17">
        <f>('South Africa'!L24-'South Africa'!O24)/10^2</f>
        <v>0.12201999999999998</v>
      </c>
      <c r="F69" s="17">
        <f>('South Africa'!I24-'South Africa'!L24)/10^2</f>
        <v>0.32817999999999997</v>
      </c>
      <c r="G69" s="17">
        <f>('South Africa'!F24-'South Africa'!I24)/10^2</f>
        <v>0.18347000000000008</v>
      </c>
      <c r="H69" s="17">
        <f>('South Africa'!C24-'South Africa'!F24)/10^2</f>
        <v>1.6430000000000007E-2</v>
      </c>
      <c r="I69" s="17">
        <f>1-'South Africa'!C24/10^2</f>
        <v>5.8829999999999938E-2</v>
      </c>
      <c r="J69" s="17"/>
      <c r="K69" s="17">
        <f t="shared" si="0"/>
        <v>0.99999999999999989</v>
      </c>
    </row>
    <row r="70" spans="2:11">
      <c r="B70">
        <f>'South Africa'!B25</f>
        <v>1972</v>
      </c>
      <c r="C70" s="17">
        <f>'South Africa'!R25/10^2</f>
        <v>0.23053000000000001</v>
      </c>
      <c r="D70" s="17">
        <f>('South Africa'!O25-'South Africa'!R25)/10^2</f>
        <v>5.599999999999998E-2</v>
      </c>
      <c r="E70" s="17">
        <f>('South Africa'!L25-'South Africa'!O25)/10^2</f>
        <v>0.12521000000000002</v>
      </c>
      <c r="F70" s="17">
        <f>('South Africa'!I25-'South Africa'!L25)/10^2</f>
        <v>0.31966</v>
      </c>
      <c r="G70" s="17">
        <f>('South Africa'!F25-'South Africa'!I25)/10^2</f>
        <v>0.19400999999999996</v>
      </c>
      <c r="H70" s="17">
        <f>('South Africa'!C25-'South Africa'!F25)/10^2</f>
        <v>1.8460000000000035E-2</v>
      </c>
      <c r="I70" s="17">
        <f>1-'South Africa'!C25/10^2</f>
        <v>5.6130000000000013E-2</v>
      </c>
      <c r="J70" s="17"/>
      <c r="K70" s="17">
        <f t="shared" si="0"/>
        <v>1</v>
      </c>
    </row>
    <row r="71" spans="2:11">
      <c r="B71">
        <f>'South Africa'!B26</f>
        <v>1973</v>
      </c>
      <c r="C71" s="17">
        <f>'South Africa'!R26/10^2</f>
        <v>0.22460999999999998</v>
      </c>
      <c r="D71" s="17">
        <f>('South Africa'!O26-'South Africa'!R26)/10^2</f>
        <v>5.739000000000001E-2</v>
      </c>
      <c r="E71" s="17">
        <f>('South Africa'!L26-'South Africa'!O26)/10^2</f>
        <v>0.12837999999999997</v>
      </c>
      <c r="F71" s="17">
        <f>('South Africa'!I26-'South Africa'!L26)/10^2</f>
        <v>0.31115000000000009</v>
      </c>
      <c r="G71" s="17">
        <f>('South Africa'!F26-'South Africa'!I26)/10^2</f>
        <v>0.20455999999999988</v>
      </c>
      <c r="H71" s="17">
        <f>('South Africa'!C26-'South Africa'!F26)/10^2</f>
        <v>2.0490000000000067E-2</v>
      </c>
      <c r="I71" s="17">
        <f>1-'South Africa'!C26/10^2</f>
        <v>5.3420000000000023E-2</v>
      </c>
      <c r="J71" s="17"/>
      <c r="K71" s="17">
        <f t="shared" si="0"/>
        <v>1</v>
      </c>
    </row>
    <row r="72" spans="2:11">
      <c r="B72">
        <f>'South Africa'!B27</f>
        <v>1974</v>
      </c>
      <c r="C72" s="17">
        <f>'South Africa'!R27/10^2</f>
        <v>0.21869</v>
      </c>
      <c r="D72" s="17">
        <f>('South Africa'!O27-'South Africa'!R27)/10^2</f>
        <v>5.8769999999999989E-2</v>
      </c>
      <c r="E72" s="17">
        <f>('South Africa'!L27-'South Africa'!O27)/10^2</f>
        <v>0.13156999999999999</v>
      </c>
      <c r="F72" s="17">
        <f>('South Africa'!I27-'South Africa'!L27)/10^2</f>
        <v>0.30262999999999995</v>
      </c>
      <c r="G72" s="17">
        <f>('South Africa'!F27-'South Africa'!I27)/10^2</f>
        <v>0.21511000000000011</v>
      </c>
      <c r="H72" s="17">
        <f>('South Africa'!C27-'South Africa'!F27)/10^2</f>
        <v>2.2519999999999953E-2</v>
      </c>
      <c r="I72" s="17">
        <f>1-'South Africa'!C27/10^2</f>
        <v>5.0710000000000033E-2</v>
      </c>
      <c r="J72" s="17"/>
      <c r="K72" s="17">
        <f t="shared" si="0"/>
        <v>1</v>
      </c>
    </row>
    <row r="73" spans="2:11">
      <c r="B73">
        <f>'South Africa'!B28</f>
        <v>1975</v>
      </c>
      <c r="C73" s="17">
        <f>'South Africa'!R28/10^2</f>
        <v>0.21277000000000001</v>
      </c>
      <c r="D73" s="17">
        <f>('South Africa'!O28-'South Africa'!R28)/10^2</f>
        <v>6.0159999999999984E-2</v>
      </c>
      <c r="E73" s="17">
        <f>('South Africa'!L28-'South Africa'!O28)/10^2</f>
        <v>0.13475000000000001</v>
      </c>
      <c r="F73" s="17">
        <f>('South Africa'!I28-'South Africa'!L28)/10^2</f>
        <v>0.29751999999999995</v>
      </c>
      <c r="G73" s="17">
        <f>('South Africa'!F28-'South Africa'!I28)/10^2</f>
        <v>0.22195999999999999</v>
      </c>
      <c r="H73" s="17">
        <f>('South Africa'!C28-'South Africa'!F28)/10^2</f>
        <v>2.4840000000000088E-2</v>
      </c>
      <c r="I73" s="17">
        <f>1-'South Africa'!C28/10^2</f>
        <v>4.7999999999999932E-2</v>
      </c>
      <c r="J73" s="17"/>
      <c r="K73" s="17">
        <f t="shared" si="0"/>
        <v>1</v>
      </c>
    </row>
    <row r="74" spans="2:11">
      <c r="B74">
        <f>'South Africa'!B29</f>
        <v>1976</v>
      </c>
      <c r="C74" s="17">
        <f>'South Africa'!R29/10^2</f>
        <v>0.20684999999999998</v>
      </c>
      <c r="D74" s="17">
        <f>('South Africa'!O29-'South Africa'!R29)/10^2</f>
        <v>6.1539999999999997E-2</v>
      </c>
      <c r="E74" s="17">
        <f>('South Africa'!L29-'South Africa'!O29)/10^2</f>
        <v>0.13793</v>
      </c>
      <c r="F74" s="17">
        <f>('South Africa'!I29-'South Africa'!L29)/10^2</f>
        <v>0.29345999999999994</v>
      </c>
      <c r="G74" s="17">
        <f>('South Africa'!F29-'South Africa'!I29)/10^2</f>
        <v>0.22634000000000001</v>
      </c>
      <c r="H74" s="17">
        <f>('South Africa'!C29-'South Africa'!F29)/10^2</f>
        <v>2.8590000000000088E-2</v>
      </c>
      <c r="I74" s="17">
        <f>1-'South Africa'!C29/10^2</f>
        <v>4.5289999999999941E-2</v>
      </c>
      <c r="J74" s="17"/>
      <c r="K74" s="17">
        <f t="shared" si="0"/>
        <v>0.99999999999999989</v>
      </c>
    </row>
    <row r="75" spans="2:11">
      <c r="B75">
        <f>'South Africa'!B30</f>
        <v>1977</v>
      </c>
      <c r="C75" s="17">
        <f>'South Africa'!R30/10^2</f>
        <v>0.20093</v>
      </c>
      <c r="D75" s="17">
        <f>('South Africa'!O30-'South Africa'!R30)/10^2</f>
        <v>6.2929999999999986E-2</v>
      </c>
      <c r="E75" s="17">
        <f>('South Africa'!L30-'South Africa'!O30)/10^2</f>
        <v>0.14111000000000001</v>
      </c>
      <c r="F75" s="17">
        <f>('South Africa'!I30-'South Africa'!L30)/10^2</f>
        <v>0.28939000000000009</v>
      </c>
      <c r="G75" s="17">
        <f>('South Africa'!F30-'South Africa'!I30)/10^2</f>
        <v>0.23070999999999997</v>
      </c>
      <c r="H75" s="17">
        <f>('South Africa'!C30-'South Africa'!F30)/10^2</f>
        <v>3.2349999999999997E-2</v>
      </c>
      <c r="I75" s="17">
        <f>1-'South Africa'!C30/10^2</f>
        <v>4.2579999999999951E-2</v>
      </c>
      <c r="J75" s="17"/>
      <c r="K75" s="17">
        <f t="shared" si="0"/>
        <v>1</v>
      </c>
    </row>
    <row r="76" spans="2:11">
      <c r="B76">
        <f>'South Africa'!B31</f>
        <v>1978</v>
      </c>
      <c r="C76" s="17">
        <f>'South Africa'!R31/10^2</f>
        <v>0.19501000000000002</v>
      </c>
      <c r="D76" s="17">
        <f>('South Africa'!O31-'South Africa'!R31)/10^2</f>
        <v>6.4309999999999978E-2</v>
      </c>
      <c r="E76" s="17">
        <f>('South Africa'!L31-'South Africa'!O31)/10^2</f>
        <v>0.14428999999999997</v>
      </c>
      <c r="F76" s="17">
        <f>('South Africa'!I31-'South Africa'!L31)/10^2</f>
        <v>0.28533000000000008</v>
      </c>
      <c r="G76" s="17">
        <f>('South Africa'!F31-'South Africa'!I31)/10^2</f>
        <v>0.23507999999999996</v>
      </c>
      <c r="H76" s="17">
        <f>('South Africa'!C31-'South Africa'!F31)/10^2</f>
        <v>3.6110000000000045E-2</v>
      </c>
      <c r="I76" s="17">
        <f>1-'South Africa'!C31/10^2</f>
        <v>3.9869999999999961E-2</v>
      </c>
      <c r="J76" s="17"/>
      <c r="K76" s="17">
        <f t="shared" si="0"/>
        <v>1</v>
      </c>
    </row>
    <row r="77" spans="2:11">
      <c r="B77">
        <f>'South Africa'!B32</f>
        <v>1979</v>
      </c>
      <c r="C77" s="17">
        <f>'South Africa'!R32/10^2</f>
        <v>0.18908999999999998</v>
      </c>
      <c r="D77" s="17">
        <f>('South Africa'!O32-'South Africa'!R32)/10^2</f>
        <v>6.5700000000000008E-2</v>
      </c>
      <c r="E77" s="17">
        <f>('South Africa'!L32-'South Africa'!O32)/10^2</f>
        <v>0.14746999999999999</v>
      </c>
      <c r="F77" s="17">
        <f>('South Africa'!I32-'South Africa'!L32)/10^2</f>
        <v>0.28126999999999996</v>
      </c>
      <c r="G77" s="17">
        <f>('South Africa'!F32-'South Africa'!I32)/10^2</f>
        <v>0.23945000000000008</v>
      </c>
      <c r="H77" s="17">
        <f>('South Africa'!C32-'South Africa'!F32)/10^2</f>
        <v>3.9860000000000041E-2</v>
      </c>
      <c r="I77" s="17">
        <f>1-'South Africa'!C32/10^2</f>
        <v>3.7159999999999971E-2</v>
      </c>
      <c r="J77" s="17"/>
      <c r="K77" s="17">
        <f t="shared" si="0"/>
        <v>1</v>
      </c>
    </row>
    <row r="78" spans="2:11">
      <c r="B78">
        <f>'South Africa'!B33</f>
        <v>1980</v>
      </c>
      <c r="C78" s="17">
        <f>'South Africa'!R33/10^2</f>
        <v>0.18317</v>
      </c>
      <c r="D78" s="17">
        <f>('South Africa'!O33-'South Africa'!R33)/10^2</f>
        <v>6.7079999999999987E-2</v>
      </c>
      <c r="E78" s="17">
        <f>('South Africa'!L33-'South Africa'!O33)/10^2</f>
        <v>0.15496000000000001</v>
      </c>
      <c r="F78" s="17">
        <f>('South Africa'!I33-'South Africa'!L33)/10^2</f>
        <v>0.27590999999999993</v>
      </c>
      <c r="G78" s="17">
        <f>('South Africa'!F33-'South Africa'!I33)/10^2</f>
        <v>0.24081000000000002</v>
      </c>
      <c r="H78" s="17">
        <f>('South Africa'!C33-'South Africa'!F33)/10^2</f>
        <v>4.3290000000000078E-2</v>
      </c>
      <c r="I78" s="17">
        <f>1-'South Africa'!C33/10^2</f>
        <v>3.4779999999999922E-2</v>
      </c>
      <c r="J78" s="17"/>
      <c r="K78" s="17">
        <f t="shared" si="0"/>
        <v>0.99999999999999989</v>
      </c>
    </row>
    <row r="79" spans="2:11">
      <c r="B79">
        <f>'South Africa'!B34</f>
        <v>1981</v>
      </c>
      <c r="C79" s="17">
        <f>'South Africa'!R34/10^2</f>
        <v>0.18283000000000002</v>
      </c>
      <c r="D79" s="17">
        <f>('South Africa'!O34-'South Africa'!R34)/10^2</f>
        <v>7.4989999999999987E-2</v>
      </c>
      <c r="E79" s="17">
        <f>('South Africa'!L34-'South Africa'!O34)/10^2</f>
        <v>0.15816</v>
      </c>
      <c r="F79" s="17">
        <f>('South Africa'!I34-'South Africa'!L34)/10^2</f>
        <v>0.26432</v>
      </c>
      <c r="G79" s="17">
        <f>('South Africa'!F34-'South Africa'!I34)/10^2</f>
        <v>0.24057999999999993</v>
      </c>
      <c r="H79" s="17">
        <f>('South Africa'!C34-'South Africa'!F34)/10^2</f>
        <v>4.1170000000000047E-2</v>
      </c>
      <c r="I79" s="17">
        <f>1-'South Africa'!C34/10^2</f>
        <v>3.7950000000000039E-2</v>
      </c>
      <c r="J79" s="17"/>
      <c r="K79" s="17">
        <f t="shared" si="0"/>
        <v>1</v>
      </c>
    </row>
    <row r="80" spans="2:11">
      <c r="B80">
        <f>'South Africa'!B35</f>
        <v>1982</v>
      </c>
      <c r="C80" s="17">
        <f>'South Africa'!R35/10^2</f>
        <v>0.18922999999999998</v>
      </c>
      <c r="D80" s="17">
        <f>('South Africa'!O35-'South Africa'!R35)/10^2</f>
        <v>8.0100000000000018E-2</v>
      </c>
      <c r="E80" s="17">
        <f>('South Africa'!L35-'South Africa'!O35)/10^2</f>
        <v>0.15741999999999998</v>
      </c>
      <c r="F80" s="17">
        <f>('South Africa'!I35-'South Africa'!L35)/10^2</f>
        <v>0.25272999999999995</v>
      </c>
      <c r="G80" s="17">
        <f>('South Africa'!F35-'South Africa'!I35)/10^2</f>
        <v>0.24017000000000011</v>
      </c>
      <c r="H80" s="17">
        <f>('South Africa'!C35-'South Africa'!F35)/10^2</f>
        <v>3.921999999999997E-2</v>
      </c>
      <c r="I80" s="17">
        <f>1-'South Africa'!C35/10^2</f>
        <v>4.113E-2</v>
      </c>
      <c r="J80" s="17"/>
      <c r="K80" s="17">
        <f t="shared" si="0"/>
        <v>0.99999999999999989</v>
      </c>
    </row>
    <row r="81" spans="2:11">
      <c r="B81">
        <f>'South Africa'!B36</f>
        <v>1983</v>
      </c>
      <c r="C81" s="17">
        <f>'South Africa'!R36/10^2</f>
        <v>0.19562000000000002</v>
      </c>
      <c r="D81" s="17">
        <f>('South Africa'!O36-'South Africa'!R36)/10^2</f>
        <v>8.521999999999999E-2</v>
      </c>
      <c r="E81" s="17">
        <f>('South Africa'!L36-'South Africa'!O36)/10^2</f>
        <v>0.15668000000000004</v>
      </c>
      <c r="F81" s="17">
        <f>('South Africa'!I36-'South Africa'!L36)/10^2</f>
        <v>0.24112999999999993</v>
      </c>
      <c r="G81" s="17">
        <f>('South Africa'!F36-'South Africa'!I36)/10^2</f>
        <v>0.23962000000000003</v>
      </c>
      <c r="H81" s="17">
        <f>('South Africa'!C36-'South Africa'!F36)/10^2</f>
        <v>3.7429999999999949E-2</v>
      </c>
      <c r="I81" s="17">
        <f>1-'South Africa'!C36/10^2</f>
        <v>4.4300000000000117E-2</v>
      </c>
      <c r="J81" s="17"/>
      <c r="K81" s="17">
        <f t="shared" si="0"/>
        <v>1</v>
      </c>
    </row>
    <row r="82" spans="2:11">
      <c r="B82">
        <f>'South Africa'!B37</f>
        <v>1984</v>
      </c>
      <c r="C82" s="17">
        <f>'South Africa'!R37/10^2</f>
        <v>0.20202000000000001</v>
      </c>
      <c r="D82" s="17">
        <f>('South Africa'!O37-'South Africa'!R37)/10^2</f>
        <v>9.033999999999999E-2</v>
      </c>
      <c r="E82" s="17">
        <f>('South Africa'!L37-'South Africa'!O37)/10^2</f>
        <v>0.15593000000000001</v>
      </c>
      <c r="F82" s="17">
        <f>('South Africa'!I37-'South Africa'!L37)/10^2</f>
        <v>0.23077000000000006</v>
      </c>
      <c r="G82" s="17">
        <f>('South Africa'!F37-'South Africa'!I37)/10^2</f>
        <v>0.23782999999999987</v>
      </c>
      <c r="H82" s="17">
        <f>('South Africa'!C37-'South Africa'!F37)/10^2</f>
        <v>3.5630000000000023E-2</v>
      </c>
      <c r="I82" s="17">
        <f>1-'South Africa'!C37/10^2</f>
        <v>4.7480000000000078E-2</v>
      </c>
      <c r="J82" s="17"/>
      <c r="K82" s="17">
        <f t="shared" si="0"/>
        <v>1</v>
      </c>
    </row>
    <row r="83" spans="2:11">
      <c r="B83">
        <f>'South Africa'!B38</f>
        <v>1985</v>
      </c>
      <c r="C83" s="17">
        <f>'South Africa'!R38/10^2</f>
        <v>0.20841999999999999</v>
      </c>
      <c r="D83" s="17">
        <f>('South Africa'!O38-'South Africa'!R38)/10^2</f>
        <v>9.5450000000000021E-2</v>
      </c>
      <c r="E83" s="17">
        <f>('South Africa'!L38-'South Africa'!O38)/10^2</f>
        <v>0.15518999999999999</v>
      </c>
      <c r="F83" s="17">
        <f>('South Africa'!I38-'South Africa'!L38)/10^2</f>
        <v>0.22192000000000001</v>
      </c>
      <c r="G83" s="17">
        <f>('South Africa'!F38-'South Africa'!I38)/10^2</f>
        <v>0.23453000000000002</v>
      </c>
      <c r="H83" s="17">
        <f>('South Africa'!C38-'South Africa'!F38)/10^2</f>
        <v>3.3829999999999957E-2</v>
      </c>
      <c r="I83" s="17">
        <f>1-'South Africa'!C38/10^2</f>
        <v>5.0660000000000038E-2</v>
      </c>
      <c r="J83" s="17"/>
      <c r="K83" s="17">
        <f t="shared" si="0"/>
        <v>1</v>
      </c>
    </row>
    <row r="84" spans="2:11">
      <c r="B84">
        <f>'South Africa'!B39</f>
        <v>1986</v>
      </c>
      <c r="C84" s="17">
        <f>'South Africa'!R39/10^2</f>
        <v>0.21481000000000003</v>
      </c>
      <c r="D84" s="17">
        <f>('South Africa'!O39-'South Africa'!R39)/10^2</f>
        <v>0.10056999999999999</v>
      </c>
      <c r="E84" s="17">
        <f>('South Africa'!L39-'South Africa'!O39)/10^2</f>
        <v>0.15444999999999998</v>
      </c>
      <c r="F84" s="17">
        <f>('South Africa'!I39-'South Africa'!L39)/10^2</f>
        <v>0.21307000000000009</v>
      </c>
      <c r="G84" s="17">
        <f>('South Africa'!F39-'South Africa'!I39)/10^2</f>
        <v>0.23122999999999991</v>
      </c>
      <c r="H84" s="17">
        <f>('South Africa'!C39-'South Africa'!F39)/10^2</f>
        <v>3.2040000000000075E-2</v>
      </c>
      <c r="I84" s="17">
        <f>1-'South Africa'!C39/10^2</f>
        <v>5.3829999999999933E-2</v>
      </c>
      <c r="J84" s="17"/>
      <c r="K84" s="17">
        <f t="shared" si="0"/>
        <v>1</v>
      </c>
    </row>
    <row r="85" spans="2:11">
      <c r="B85">
        <f>'South Africa'!B40</f>
        <v>1987</v>
      </c>
      <c r="C85" s="17">
        <f>'South Africa'!R40/10^2</f>
        <v>0.22120999999999999</v>
      </c>
      <c r="D85" s="17">
        <f>('South Africa'!O40-'South Africa'!R40)/10^2</f>
        <v>0.10568999999999999</v>
      </c>
      <c r="E85" s="17">
        <f>('South Africa'!L40-'South Africa'!O40)/10^2</f>
        <v>0.15370000000000006</v>
      </c>
      <c r="F85" s="17">
        <f>('South Africa'!I40-'South Africa'!L40)/10^2</f>
        <v>0.20421999999999996</v>
      </c>
      <c r="G85" s="17">
        <f>('South Africa'!F40-'South Africa'!I40)/10^2</f>
        <v>0.22792000000000001</v>
      </c>
      <c r="H85" s="17">
        <f>('South Africa'!C40-'South Africa'!F40)/10^2</f>
        <v>3.0250000000000058E-2</v>
      </c>
      <c r="I85" s="17">
        <f>1-'South Africa'!C40/10^2</f>
        <v>5.7009999999999894E-2</v>
      </c>
      <c r="J85" s="17"/>
      <c r="K85" s="17">
        <f t="shared" si="0"/>
        <v>1</v>
      </c>
    </row>
    <row r="86" spans="2:11">
      <c r="B86">
        <f>'South Africa'!B41</f>
        <v>1988</v>
      </c>
      <c r="C86" s="17">
        <f>'South Africa'!R41/10^2</f>
        <v>0.22760000000000002</v>
      </c>
      <c r="D86" s="17">
        <f>('South Africa'!O41-'South Africa'!R41)/10^2</f>
        <v>0.11080999999999999</v>
      </c>
      <c r="E86" s="17">
        <f>('South Africa'!L41-'South Africa'!O41)/10^2</f>
        <v>0.15295999999999998</v>
      </c>
      <c r="F86" s="17">
        <f>('South Africa'!I41-'South Africa'!L41)/10^2</f>
        <v>0.19537000000000007</v>
      </c>
      <c r="G86" s="17">
        <f>('South Africa'!F41-'South Africa'!I41)/10^2</f>
        <v>0.2246199999999999</v>
      </c>
      <c r="H86" s="17">
        <f>('South Africa'!C41-'South Africa'!F41)/10^2</f>
        <v>2.8460000000000037E-2</v>
      </c>
      <c r="I86" s="17">
        <f>1-'South Africa'!C41/10^2</f>
        <v>6.0180000000000011E-2</v>
      </c>
      <c r="J86" s="17"/>
      <c r="K86" s="17">
        <f t="shared" si="0"/>
        <v>1</v>
      </c>
    </row>
    <row r="87" spans="2:11">
      <c r="B87">
        <f>'South Africa'!B42</f>
        <v>1989</v>
      </c>
      <c r="C87" s="17">
        <f>'South Africa'!R42/10^2</f>
        <v>0.21915999999999999</v>
      </c>
      <c r="D87" s="17">
        <f>('South Africa'!O42-'South Africa'!R42)/10^2</f>
        <v>0.13075999999999996</v>
      </c>
      <c r="E87" s="17">
        <f>('South Africa'!L42-'South Africa'!O42)/10^2</f>
        <v>0.15379000000000004</v>
      </c>
      <c r="F87" s="17">
        <f>('South Africa'!I42-'South Africa'!L42)/10^2</f>
        <v>0.18530999999999997</v>
      </c>
      <c r="G87" s="17">
        <f>('South Africa'!F42-'South Africa'!I42)/10^2</f>
        <v>0.21760000000000004</v>
      </c>
      <c r="H87" s="17">
        <f>('South Africa'!C42-'South Africa'!F42)/10^2</f>
        <v>1.2889999999999872E-2</v>
      </c>
      <c r="I87" s="17">
        <f>1-'South Africa'!C42/10^2</f>
        <v>8.0490000000000061E-2</v>
      </c>
      <c r="J87" s="17"/>
      <c r="K87" s="17">
        <f t="shared" si="0"/>
        <v>0.99999999999999989</v>
      </c>
    </row>
    <row r="88" spans="2:11">
      <c r="B88">
        <f>'South Africa'!B43</f>
        <v>1990</v>
      </c>
      <c r="C88" s="17">
        <f>'South Africa'!R43/10^2</f>
        <v>0.18678999999999998</v>
      </c>
      <c r="D88" s="17">
        <f>('South Africa'!O43-'South Africa'!R43)/10^2</f>
        <v>0.17464000000000002</v>
      </c>
      <c r="E88" s="17">
        <f>('South Africa'!L43-'South Africa'!O43)/10^2</f>
        <v>0.19408999999999998</v>
      </c>
      <c r="F88" s="17">
        <f>('South Africa'!I43-'South Africa'!L43)/10^2</f>
        <v>0.14500999999999997</v>
      </c>
      <c r="G88" s="17">
        <f>('South Africa'!F43-'South Africa'!I43)/10^2</f>
        <v>0.11686999999999997</v>
      </c>
      <c r="H88" s="17">
        <f>('South Africa'!C43-'South Africa'!F43)/10^2</f>
        <v>4.8389999999999989E-2</v>
      </c>
      <c r="I88" s="17">
        <f>1-'South Africa'!C43/10^2</f>
        <v>0.13421000000000005</v>
      </c>
      <c r="J88" s="17"/>
      <c r="K88" s="17">
        <f t="shared" si="0"/>
        <v>0.99999999999999989</v>
      </c>
    </row>
    <row r="89" spans="2:11">
      <c r="B89">
        <f>'South Africa'!B44</f>
        <v>1991</v>
      </c>
      <c r="C89" s="17">
        <f>'South Africa'!R44/10^2</f>
        <v>0.18637000000000001</v>
      </c>
      <c r="D89" s="17">
        <f>('South Africa'!O44-'South Africa'!R44)/10^2</f>
        <v>0.17676999999999998</v>
      </c>
      <c r="E89" s="17">
        <f>('South Africa'!L44-'South Africa'!O44)/10^2</f>
        <v>0.20087000000000002</v>
      </c>
      <c r="F89" s="17">
        <f>('South Africa'!I44-'South Africa'!L44)/10^2</f>
        <v>0.13822999999999999</v>
      </c>
      <c r="G89" s="17">
        <f>('South Africa'!F44-'South Africa'!I44)/10^2</f>
        <v>0.10015999999999992</v>
      </c>
      <c r="H89" s="17">
        <f>('South Africa'!C44-'South Africa'!F44)/10^2</f>
        <v>3.8200000000000074E-2</v>
      </c>
      <c r="I89" s="17">
        <f>1-'South Africa'!C44/10^2</f>
        <v>0.15939999999999999</v>
      </c>
      <c r="J89" s="17"/>
      <c r="K89" s="17">
        <f t="shared" si="0"/>
        <v>1</v>
      </c>
    </row>
    <row r="90" spans="2:11">
      <c r="B90">
        <f>'South Africa'!B45</f>
        <v>1992</v>
      </c>
      <c r="C90" s="17">
        <f>'South Africa'!R45/10^2</f>
        <v>0.18594000000000002</v>
      </c>
      <c r="D90" s="17">
        <f>('South Africa'!O45-'South Africa'!R45)/10^2</f>
        <v>0.17698999999999998</v>
      </c>
      <c r="E90" s="17">
        <f>('South Africa'!L45-'South Africa'!O45)/10^2</f>
        <v>0.20108000000000004</v>
      </c>
      <c r="F90" s="17">
        <f>('South Africa'!I45-'South Africa'!L45)/10^2</f>
        <v>0.13800999999999994</v>
      </c>
      <c r="G90" s="17">
        <f>('South Africa'!F45-'South Africa'!I45)/10^2</f>
        <v>9.9940000000000001E-2</v>
      </c>
      <c r="H90" s="17">
        <f>('South Africa'!C45-'South Africa'!F45)/10^2</f>
        <v>3.8200000000000074E-2</v>
      </c>
      <c r="I90" s="17">
        <f>1-'South Africa'!C45/10^2</f>
        <v>0.15983999999999998</v>
      </c>
      <c r="J90" s="17"/>
      <c r="K90" s="17">
        <f t="shared" si="0"/>
        <v>1</v>
      </c>
    </row>
    <row r="91" spans="2:11">
      <c r="B91">
        <f>'South Africa'!B46</f>
        <v>1993</v>
      </c>
      <c r="C91" s="17">
        <f>'South Africa'!R46/10^2</f>
        <v>0.18550999999999998</v>
      </c>
      <c r="D91" s="17">
        <f>('South Africa'!O46-'South Africa'!R46)/10^2</f>
        <v>0.17721000000000001</v>
      </c>
      <c r="E91" s="17">
        <f>('South Africa'!L46-'South Africa'!O46)/10^2</f>
        <v>0.20129000000000005</v>
      </c>
      <c r="F91" s="17">
        <f>('South Africa'!I46-'South Africa'!L46)/10^2</f>
        <v>0.13779999999999995</v>
      </c>
      <c r="G91" s="17">
        <f>('South Africa'!F46-'South Africa'!I46)/10^2</f>
        <v>9.9699999999999983E-2</v>
      </c>
      <c r="H91" s="17">
        <f>('South Africa'!C46-'South Africa'!F46)/10^2</f>
        <v>3.8220000000000025E-2</v>
      </c>
      <c r="I91" s="17">
        <f>1-'South Africa'!C46/10^2</f>
        <v>0.16027000000000002</v>
      </c>
      <c r="J91" s="17"/>
      <c r="K91" s="17">
        <f t="shared" si="0"/>
        <v>1</v>
      </c>
    </row>
    <row r="92" spans="2:11">
      <c r="B92">
        <f>'South Africa'!B47</f>
        <v>1994</v>
      </c>
      <c r="C92" s="17">
        <f>'South Africa'!R47/10^2</f>
        <v>0.18509</v>
      </c>
      <c r="D92" s="17">
        <f>('South Africa'!O47-'South Africa'!R47)/10^2</f>
        <v>0.17740999999999998</v>
      </c>
      <c r="E92" s="17">
        <f>('South Africa'!L47-'South Africa'!O47)/10^2</f>
        <v>0.20151000000000002</v>
      </c>
      <c r="F92" s="17">
        <f>('South Africa'!I47-'South Africa'!L47)/10^2</f>
        <v>0.13758000000000004</v>
      </c>
      <c r="G92" s="17">
        <f>('South Africa'!F47-'South Africa'!I47)/10^2</f>
        <v>9.947999999999993E-2</v>
      </c>
      <c r="H92" s="17">
        <f>('South Africa'!C47-'South Africa'!F47)/10^2</f>
        <v>3.8220000000000025E-2</v>
      </c>
      <c r="I92" s="17">
        <f>1-'South Africa'!C47/10^2</f>
        <v>0.16071000000000002</v>
      </c>
      <c r="J92" s="17"/>
      <c r="K92" s="17">
        <f t="shared" si="0"/>
        <v>1</v>
      </c>
    </row>
    <row r="93" spans="2:11">
      <c r="B93">
        <f>'South Africa'!B48</f>
        <v>1995</v>
      </c>
      <c r="C93" s="17">
        <f>'South Africa'!R48/10^2</f>
        <v>0.18466000000000002</v>
      </c>
      <c r="D93" s="17">
        <f>('South Africa'!O48-'South Africa'!R48)/10^2</f>
        <v>0.17762999999999998</v>
      </c>
      <c r="E93" s="17">
        <f>('South Africa'!L48-'South Africa'!O48)/10^2</f>
        <v>0.20172000000000004</v>
      </c>
      <c r="F93" s="17">
        <f>('South Africa'!I48-'South Africa'!L48)/10^2</f>
        <v>0.13735999999999998</v>
      </c>
      <c r="G93" s="17">
        <f>('South Africa'!F48-'South Africa'!I48)/10^2</f>
        <v>9.9260000000000015E-2</v>
      </c>
      <c r="H93" s="17">
        <f>('South Africa'!C48-'South Africa'!F48)/10^2</f>
        <v>3.8229999999999931E-2</v>
      </c>
      <c r="I93" s="17">
        <f>1-'South Africa'!C48/10^2</f>
        <v>0.16114000000000006</v>
      </c>
      <c r="J93" s="17"/>
      <c r="K93" s="17">
        <f t="shared" si="0"/>
        <v>1</v>
      </c>
    </row>
    <row r="94" spans="2:11">
      <c r="B94">
        <f>'South Africa'!B49</f>
        <v>1996</v>
      </c>
      <c r="C94" s="17">
        <f>'South Africa'!R49/10^2</f>
        <v>0.18422999999999998</v>
      </c>
      <c r="D94" s="17">
        <f>('South Africa'!O49-'South Africa'!R49)/10^2</f>
        <v>0.17785000000000001</v>
      </c>
      <c r="E94" s="17">
        <f>('South Africa'!L49-'South Africa'!O49)/10^2</f>
        <v>0.20193000000000005</v>
      </c>
      <c r="F94" s="17">
        <f>('South Africa'!I49-'South Africa'!L49)/10^2</f>
        <v>0.13713999999999993</v>
      </c>
      <c r="G94" s="17">
        <f>('South Africa'!F49-'South Africa'!I49)/10^2</f>
        <v>9.9030000000000062E-2</v>
      </c>
      <c r="H94" s="17">
        <f>('South Africa'!C49-'South Africa'!F49)/10^2</f>
        <v>3.8250000000000027E-2</v>
      </c>
      <c r="I94" s="17">
        <f>1-'South Africa'!C49/10^2</f>
        <v>0.16156999999999999</v>
      </c>
      <c r="J94" s="17"/>
      <c r="K94" s="17">
        <f t="shared" si="0"/>
        <v>1</v>
      </c>
    </row>
    <row r="95" spans="2:11">
      <c r="B95">
        <f>'South Africa'!B50</f>
        <v>1997</v>
      </c>
      <c r="C95" s="17">
        <f>'South Africa'!R50/10^2</f>
        <v>0.18381</v>
      </c>
      <c r="D95" s="17">
        <f>('South Africa'!O50-'South Africa'!R50)/10^2</f>
        <v>0.17804999999999999</v>
      </c>
      <c r="E95" s="17">
        <f>('South Africa'!L50-'South Africa'!O50)/10^2</f>
        <v>0.20215000000000002</v>
      </c>
      <c r="F95" s="17">
        <f>('South Africa'!I50-'South Africa'!L50)/10^2</f>
        <v>0.13692999999999991</v>
      </c>
      <c r="G95" s="17">
        <f>('South Africa'!F50-'South Africa'!I50)/10^2</f>
        <v>9.8800000000000096E-2</v>
      </c>
      <c r="H95" s="17">
        <f>('South Africa'!C50-'South Africa'!F50)/10^2</f>
        <v>3.8250000000000027E-2</v>
      </c>
      <c r="I95" s="17">
        <f>1-'South Africa'!C50/10^2</f>
        <v>0.16200999999999999</v>
      </c>
      <c r="J95" s="17"/>
      <c r="K95" s="17">
        <f t="shared" si="0"/>
        <v>1</v>
      </c>
    </row>
    <row r="96" spans="2:11">
      <c r="B96">
        <f>'South Africa'!B51</f>
        <v>1998</v>
      </c>
      <c r="C96" s="17">
        <f>'South Africa'!R51/10^2</f>
        <v>0.18338000000000002</v>
      </c>
      <c r="D96" s="17">
        <f>('South Africa'!O51-'South Africa'!R51)/10^2</f>
        <v>0.17826999999999998</v>
      </c>
      <c r="E96" s="17">
        <f>('South Africa'!L51-'South Africa'!O51)/10^2</f>
        <v>0.20236000000000004</v>
      </c>
      <c r="F96" s="17">
        <f>('South Africa'!I51-'South Africa'!L51)/10^2</f>
        <v>0.13671</v>
      </c>
      <c r="G96" s="17">
        <f>('South Africa'!F51-'South Africa'!I51)/10^2</f>
        <v>9.8580000000000043E-2</v>
      </c>
      <c r="H96" s="17">
        <f>('South Africa'!C51-'South Africa'!F51)/10^2</f>
        <v>3.8259999999999933E-2</v>
      </c>
      <c r="I96" s="17">
        <f>1-'South Africa'!C51/10^2</f>
        <v>0.16244000000000003</v>
      </c>
      <c r="J96" s="17"/>
      <c r="K96" s="17">
        <f t="shared" si="0"/>
        <v>1</v>
      </c>
    </row>
    <row r="97" spans="2:11">
      <c r="B97">
        <f>'South Africa'!B52</f>
        <v>1999</v>
      </c>
      <c r="C97" s="17">
        <f>'South Africa'!R52/10^2</f>
        <v>0.18295999999999998</v>
      </c>
      <c r="D97" s="17">
        <f>('South Africa'!O52-'South Africa'!R52)/10^2</f>
        <v>0.17848</v>
      </c>
      <c r="E97" s="17">
        <f>('South Africa'!L52-'South Africa'!O52)/10^2</f>
        <v>0.20257000000000006</v>
      </c>
      <c r="F97" s="17">
        <f>('South Africa'!I52-'South Africa'!L52)/10^2</f>
        <v>0.13648999999999994</v>
      </c>
      <c r="G97" s="17">
        <f>('South Africa'!F52-'South Africa'!I52)/10^2</f>
        <v>9.8359999999999989E-2</v>
      </c>
      <c r="H97" s="17">
        <f>('South Africa'!C52-'South Africa'!F52)/10^2</f>
        <v>3.8260000000000079E-2</v>
      </c>
      <c r="I97" s="17">
        <f>1-'South Africa'!C52/10^2</f>
        <v>0.16287999999999991</v>
      </c>
      <c r="J97" s="17"/>
      <c r="K97" s="17">
        <f t="shared" si="0"/>
        <v>0.99999999999999989</v>
      </c>
    </row>
    <row r="98" spans="2:11">
      <c r="B98">
        <f>'South Africa'!B53</f>
        <v>2000</v>
      </c>
      <c r="C98" s="17">
        <f>'South Africa'!R53/10^2</f>
        <v>0.18253</v>
      </c>
      <c r="D98" s="17">
        <f>('South Africa'!O53-'South Africa'!R53)/10^2</f>
        <v>0.17868999999999999</v>
      </c>
      <c r="E98" s="17">
        <f>('South Africa'!L53-'South Africa'!O53)/10^2</f>
        <v>0.20279000000000003</v>
      </c>
      <c r="F98" s="17">
        <f>('South Africa'!I53-'South Africa'!L53)/10^2</f>
        <v>0.13627999999999993</v>
      </c>
      <c r="G98" s="17">
        <f>('South Africa'!F53-'South Africa'!I53)/10^2</f>
        <v>9.8119999999999971E-2</v>
      </c>
      <c r="H98" s="17">
        <f>('South Africa'!C53-'South Africa'!F53)/10^2</f>
        <v>3.8280000000000029E-2</v>
      </c>
      <c r="I98" s="17">
        <f>1-'South Africa'!C53/10^2</f>
        <v>0.16331000000000007</v>
      </c>
      <c r="J98" s="17"/>
      <c r="K98" s="17">
        <f t="shared" si="0"/>
        <v>1</v>
      </c>
    </row>
    <row r="99" spans="2:11">
      <c r="B99">
        <f>'South Africa'!B54</f>
        <v>2001</v>
      </c>
      <c r="C99" s="17">
        <f>'South Africa'!R54/10^2</f>
        <v>0.18210000000000001</v>
      </c>
      <c r="D99" s="17">
        <f>('South Africa'!O54-'South Africa'!R54)/10^2</f>
        <v>0.17890999999999999</v>
      </c>
      <c r="E99" s="17">
        <f>('South Africa'!L54-'South Africa'!O54)/10^2</f>
        <v>0.20300000000000004</v>
      </c>
      <c r="F99" s="17">
        <f>('South Africa'!I54-'South Africa'!L54)/10^2</f>
        <v>0.13606000000000001</v>
      </c>
      <c r="G99" s="17">
        <f>('South Africa'!F54-'South Africa'!I54)/10^2</f>
        <v>9.7899999999999918E-2</v>
      </c>
      <c r="H99" s="17">
        <f>('South Africa'!C54-'South Africa'!F54)/10^2</f>
        <v>3.8280000000000029E-2</v>
      </c>
      <c r="I99" s="17">
        <f>1-'South Africa'!C54/10^2</f>
        <v>0.16374999999999995</v>
      </c>
      <c r="J99" s="17"/>
      <c r="K99" s="17">
        <f t="shared" si="0"/>
        <v>0.99999999999999978</v>
      </c>
    </row>
    <row r="100" spans="2:11">
      <c r="B100">
        <f>'South Africa'!B55</f>
        <v>2002</v>
      </c>
      <c r="C100" s="17">
        <f>'South Africa'!R55/10^2</f>
        <v>0.18167999999999998</v>
      </c>
      <c r="D100" s="17">
        <f>('South Africa'!O55-'South Africa'!R55)/10^2</f>
        <v>0.17912</v>
      </c>
      <c r="E100" s="17">
        <f>('South Africa'!L55-'South Africa'!O55)/10^2</f>
        <v>0.20321000000000006</v>
      </c>
      <c r="F100" s="17">
        <f>('South Africa'!I55-'South Africa'!L55)/10^2</f>
        <v>0.13583999999999996</v>
      </c>
      <c r="G100" s="17">
        <f>('South Africa'!F55-'South Africa'!I55)/10^2</f>
        <v>9.7680000000000003E-2</v>
      </c>
      <c r="H100" s="17">
        <f>('South Africa'!C55-'South Africa'!F55)/10^2</f>
        <v>3.8289999999999935E-2</v>
      </c>
      <c r="I100" s="17">
        <f>1-'South Africa'!C55/10^2</f>
        <v>0.1641800000000001</v>
      </c>
      <c r="J100" s="17"/>
      <c r="K100" s="17">
        <f t="shared" si="0"/>
        <v>1</v>
      </c>
    </row>
    <row r="101" spans="2:11">
      <c r="B101">
        <f>'South Africa'!B56</f>
        <v>2003</v>
      </c>
      <c r="C101" s="17">
        <f>'South Africa'!R56/10^2</f>
        <v>0.18124999999999999</v>
      </c>
      <c r="D101" s="17">
        <f>('South Africa'!O56-'South Africa'!R56)/10^2</f>
        <v>0.17933999999999997</v>
      </c>
      <c r="E101" s="17">
        <f>('South Africa'!L56-'South Africa'!O56)/10^2</f>
        <v>0.20342000000000005</v>
      </c>
      <c r="F101" s="17">
        <f>('South Africa'!I56-'South Africa'!L56)/10^2</f>
        <v>0.13561999999999991</v>
      </c>
      <c r="G101" s="17">
        <f>('South Africa'!F56-'South Africa'!I56)/10^2</f>
        <v>9.745000000000005E-2</v>
      </c>
      <c r="H101" s="17">
        <f>('South Africa'!C56-'South Africa'!F56)/10^2</f>
        <v>3.829999999999998E-2</v>
      </c>
      <c r="I101" s="17">
        <f>1-'South Africa'!C56/10^2</f>
        <v>0.16461999999999999</v>
      </c>
      <c r="J101" s="17"/>
      <c r="K101" s="17">
        <f t="shared" si="0"/>
        <v>1</v>
      </c>
    </row>
    <row r="102" spans="2:11">
      <c r="B102">
        <f>'South Africa'!B57</f>
        <v>2004</v>
      </c>
      <c r="C102" s="17">
        <f>'South Africa'!R57/10^2</f>
        <v>0.18082000000000001</v>
      </c>
      <c r="D102" s="17">
        <f>('South Africa'!O57-'South Africa'!R57)/10^2</f>
        <v>0.17954999999999999</v>
      </c>
      <c r="E102" s="17">
        <f>('South Africa'!L57-'South Africa'!O57)/10^2</f>
        <v>0.20364000000000004</v>
      </c>
      <c r="F102" s="17">
        <f>('South Africa'!I57-'South Africa'!L57)/10^2</f>
        <v>0.13540999999999989</v>
      </c>
      <c r="G102" s="17">
        <f>('South Africa'!F57-'South Africa'!I57)/10^2</f>
        <v>9.7220000000000084E-2</v>
      </c>
      <c r="H102" s="17">
        <f>('South Africa'!C57-'South Africa'!F57)/10^2</f>
        <v>3.8310000000000032E-2</v>
      </c>
      <c r="I102" s="17">
        <f>1-'South Africa'!C57/10^2</f>
        <v>0.16504999999999992</v>
      </c>
      <c r="J102" s="17"/>
      <c r="K102" s="17">
        <f t="shared" si="0"/>
        <v>1</v>
      </c>
    </row>
    <row r="103" spans="2:11">
      <c r="B103">
        <f>'South Africa'!B58</f>
        <v>2005</v>
      </c>
      <c r="C103" s="17">
        <f>'South Africa'!R58/10^2</f>
        <v>0.180395</v>
      </c>
      <c r="D103" s="17">
        <f>('South Africa'!O58-'South Africa'!R58)/10^2</f>
        <v>0.17976499999999998</v>
      </c>
      <c r="E103" s="17">
        <f>('South Africa'!L58-'South Africa'!O58)/10^2</f>
        <v>0.20385000000000006</v>
      </c>
      <c r="F103" s="17">
        <f>('South Africa'!I58-'South Africa'!L58)/10^2</f>
        <v>0.13518999999999998</v>
      </c>
      <c r="G103" s="17">
        <f>('South Africa'!F58-'South Africa'!I58)/10^2</f>
        <v>9.7000000000000031E-2</v>
      </c>
      <c r="H103" s="17">
        <f>('South Africa'!C58-'South Africa'!F58)/10^2</f>
        <v>3.8319999999999937E-2</v>
      </c>
      <c r="I103" s="17">
        <f>1-'South Africa'!C58/10^2</f>
        <v>0.16548000000000007</v>
      </c>
      <c r="J103" s="17"/>
      <c r="K103" s="17">
        <f t="shared" si="0"/>
        <v>1</v>
      </c>
    </row>
    <row r="104" spans="2:11">
      <c r="B104">
        <f>'South Africa'!B59</f>
        <v>2006</v>
      </c>
      <c r="C104" s="17">
        <f>'South Africa'!R59/10^2</f>
        <v>0.17996999999999999</v>
      </c>
      <c r="D104" s="17">
        <f>('South Africa'!O59-'South Africa'!R59)/10^2</f>
        <v>0.17997999999999997</v>
      </c>
      <c r="E104" s="17">
        <f>('South Africa'!L59-'South Africa'!O59)/10^2</f>
        <v>0.20406000000000005</v>
      </c>
      <c r="F104" s="17">
        <f>('South Africa'!I59-'South Africa'!L59)/10^2</f>
        <v>0.13496999999999992</v>
      </c>
      <c r="G104" s="17">
        <f>('South Africa'!F59-'South Africa'!I59)/10^2</f>
        <v>0.10344000000000009</v>
      </c>
      <c r="H104" s="17">
        <f>('South Africa'!C59-'South Africa'!F59)/10^2</f>
        <v>3.1659999999999966E-2</v>
      </c>
      <c r="I104" s="17">
        <f>1-'South Africa'!C59/10^2</f>
        <v>0.16591999999999996</v>
      </c>
      <c r="J104" s="17"/>
      <c r="K104" s="17">
        <f t="shared" si="0"/>
        <v>0.99999999999999989</v>
      </c>
    </row>
    <row r="105" spans="2:11">
      <c r="B105">
        <f>'South Africa'!B60</f>
        <v>2007</v>
      </c>
      <c r="C105" s="17">
        <f>'South Africa'!R60/10^2</f>
        <v>0.16427</v>
      </c>
      <c r="D105" s="17">
        <f>('South Africa'!O60-'South Africa'!R60)/10^2</f>
        <v>0.18512000000000001</v>
      </c>
      <c r="E105" s="17">
        <f>('South Africa'!L60-'South Africa'!O60)/10^2</f>
        <v>0.20244000000000001</v>
      </c>
      <c r="F105" s="17">
        <f>('South Africa'!I60-'South Africa'!L60)/10^2</f>
        <v>0.18630000000000002</v>
      </c>
      <c r="G105" s="17">
        <f>('South Africa'!F60-'South Africa'!I60)/10^2</f>
        <v>9.5789999999999931E-2</v>
      </c>
      <c r="H105" s="17">
        <f>('South Africa'!C60-'South Africa'!F60)/10^2</f>
        <v>1.1630000000000109E-2</v>
      </c>
      <c r="I105" s="17">
        <f>1-'South Africa'!C60/10^2</f>
        <v>0.15444999999999998</v>
      </c>
      <c r="J105" s="17"/>
      <c r="K105" s="17">
        <f t="shared" si="0"/>
        <v>1</v>
      </c>
    </row>
    <row r="106" spans="2:11">
      <c r="B106">
        <f>'South Africa'!B61</f>
        <v>2008</v>
      </c>
      <c r="C106" s="17">
        <f>'South Africa'!R61/10^2</f>
        <v>0.16864000000000001</v>
      </c>
      <c r="D106" s="17">
        <f>('South Africa'!O61-'South Africa'!R61)/10^2</f>
        <v>0.16348000000000001</v>
      </c>
      <c r="E106" s="17">
        <f>('South Africa'!L61-'South Africa'!O61)/10^2</f>
        <v>0.21388999999999997</v>
      </c>
      <c r="F106" s="17">
        <f>('South Africa'!I61-'South Africa'!L61)/10^2</f>
        <v>0.19674000000000005</v>
      </c>
      <c r="G106" s="17">
        <f>('South Africa'!F61-'South Africa'!I61)/10^2</f>
        <v>9.3479999999999994E-2</v>
      </c>
      <c r="H106" s="17">
        <f>('South Africa'!C61-'South Africa'!F61)/10^2</f>
        <v>2.850999999999999E-2</v>
      </c>
      <c r="I106" s="17">
        <f>1-'South Africa'!C61/10^2</f>
        <v>0.13525999999999994</v>
      </c>
      <c r="J106" s="17"/>
      <c r="K106" s="17">
        <f t="shared" si="0"/>
        <v>1</v>
      </c>
    </row>
    <row r="107" spans="2:11">
      <c r="B107">
        <f>'South Africa'!B62</f>
        <v>2009</v>
      </c>
      <c r="C107" s="17">
        <f>'South Africa'!R62/10^2</f>
        <v>0.18207000000000001</v>
      </c>
      <c r="D107" s="17">
        <f>('South Africa'!O62-'South Africa'!R62)/10^2</f>
        <v>0.15127000000000002</v>
      </c>
      <c r="E107" s="17">
        <f>('South Africa'!L62-'South Africa'!O62)/10^2</f>
        <v>0.27254</v>
      </c>
      <c r="F107" s="17">
        <f>('South Africa'!I62-'South Africa'!L62)/10^2</f>
        <v>0.15079000000000001</v>
      </c>
      <c r="G107" s="17">
        <f>('South Africa'!F62-'South Africa'!I62)/10^2</f>
        <v>0.11736000000000005</v>
      </c>
      <c r="H107" s="17">
        <f>('South Africa'!C62-'South Africa'!F62)/10^2</f>
        <v>5.6139999999999898E-2</v>
      </c>
      <c r="I107" s="17">
        <f>1-'South Africa'!C62/10^2</f>
        <v>6.9830000000000059E-2</v>
      </c>
      <c r="J107" s="17"/>
      <c r="K107" s="17">
        <f t="shared" si="0"/>
        <v>0.99999999999999989</v>
      </c>
    </row>
    <row r="108" spans="2:11">
      <c r="C108" s="17"/>
      <c r="D108" s="17"/>
      <c r="E108" s="17"/>
      <c r="F108" s="17"/>
      <c r="G108" s="17"/>
      <c r="H108" s="17"/>
      <c r="I108" s="17"/>
      <c r="J108" s="17"/>
      <c r="K108" s="17"/>
    </row>
  </sheetData>
  <mergeCells count="1">
    <mergeCell ref="C66:I66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2F3E8-B989-42D2-A160-BF9ADD3F0A40}">
  <dimension ref="A1:S274"/>
  <sheetViews>
    <sheetView topLeftCell="A35" zoomScale="80" zoomScaleNormal="80" workbookViewId="0">
      <selection activeCell="C35" sqref="C35:I35"/>
    </sheetView>
  </sheetViews>
  <sheetFormatPr baseColWidth="10" defaultRowHeight="15.6"/>
  <cols>
    <col min="3" max="3" width="11.19921875" style="28"/>
    <col min="6" max="6" width="11.19921875" style="28"/>
    <col min="9" max="9" width="11.19921875" style="28"/>
    <col min="12" max="12" width="11.19921875" style="28"/>
    <col min="15" max="15" width="11.19921875" style="28"/>
    <col min="18" max="18" width="11.19921875" style="28"/>
  </cols>
  <sheetData>
    <row r="1" spans="1:19">
      <c r="A1" s="1" t="s">
        <v>25</v>
      </c>
      <c r="O1" s="27"/>
    </row>
    <row r="2" spans="1:19">
      <c r="B2" s="5" t="s">
        <v>2</v>
      </c>
      <c r="E2" s="6" t="s">
        <v>3</v>
      </c>
      <c r="H2" s="7" t="s">
        <v>4</v>
      </c>
      <c r="I2" s="27"/>
      <c r="K2" s="8" t="s">
        <v>5</v>
      </c>
      <c r="N2" s="9" t="s">
        <v>6</v>
      </c>
      <c r="O2" s="27"/>
      <c r="Q2" s="10" t="s">
        <v>7</v>
      </c>
    </row>
    <row r="3" spans="1:19">
      <c r="A3" s="11"/>
      <c r="B3" s="11" t="s">
        <v>1</v>
      </c>
      <c r="C3" s="31" t="s">
        <v>8</v>
      </c>
      <c r="D3" s="11"/>
      <c r="E3" s="11" t="s">
        <v>1</v>
      </c>
      <c r="F3" s="31" t="s">
        <v>8</v>
      </c>
      <c r="G3" s="11"/>
      <c r="H3" s="11" t="s">
        <v>1</v>
      </c>
      <c r="I3" s="31" t="s">
        <v>8</v>
      </c>
      <c r="J3" s="11"/>
      <c r="K3" s="11" t="s">
        <v>1</v>
      </c>
      <c r="L3" s="31" t="s">
        <v>8</v>
      </c>
      <c r="M3" s="11"/>
      <c r="N3" s="11" t="s">
        <v>1</v>
      </c>
      <c r="O3" s="31" t="s">
        <v>8</v>
      </c>
      <c r="P3" s="11"/>
      <c r="Q3" s="11" t="s">
        <v>1</v>
      </c>
      <c r="R3" s="31" t="s">
        <v>8</v>
      </c>
      <c r="S3" s="11"/>
    </row>
    <row r="4" spans="1:19">
      <c r="B4" s="29">
        <v>1969</v>
      </c>
      <c r="C4" s="28">
        <v>87.596999999999994</v>
      </c>
      <c r="D4" s="13"/>
      <c r="F4" s="36">
        <f>F5</f>
        <v>77.135000000000005</v>
      </c>
      <c r="G4" s="13"/>
      <c r="H4" s="29">
        <v>1969</v>
      </c>
      <c r="I4" s="28">
        <v>59.531999999999996</v>
      </c>
      <c r="J4" s="13"/>
      <c r="K4" s="29">
        <v>1969</v>
      </c>
      <c r="L4" s="28">
        <v>51.515999999999998</v>
      </c>
      <c r="M4" s="13"/>
      <c r="N4" s="29">
        <v>1969</v>
      </c>
      <c r="O4" s="28">
        <v>39.295999999999999</v>
      </c>
      <c r="P4" s="13"/>
      <c r="Q4" s="29">
        <v>1969</v>
      </c>
      <c r="R4" s="28">
        <v>23.495999999999999</v>
      </c>
      <c r="S4" s="13"/>
    </row>
    <row r="5" spans="1:19">
      <c r="B5" s="29">
        <v>1970</v>
      </c>
      <c r="C5" s="28">
        <v>89.332999999999998</v>
      </c>
      <c r="D5" s="13"/>
      <c r="E5" s="29">
        <v>1970</v>
      </c>
      <c r="F5" s="28">
        <v>77.135000000000005</v>
      </c>
      <c r="G5" s="13"/>
      <c r="H5" s="29">
        <v>1970</v>
      </c>
      <c r="I5" s="28">
        <v>57.506999999999998</v>
      </c>
      <c r="J5" s="13"/>
      <c r="K5" s="29">
        <v>1970</v>
      </c>
      <c r="L5" s="28">
        <v>49.433999999999997</v>
      </c>
      <c r="M5" s="13"/>
      <c r="N5" s="29">
        <v>1970</v>
      </c>
      <c r="O5" s="28">
        <v>36.737000000000002</v>
      </c>
      <c r="P5" s="13"/>
      <c r="Q5" s="29">
        <v>1970</v>
      </c>
      <c r="R5" s="28">
        <v>21.181999999999999</v>
      </c>
      <c r="S5" s="13"/>
    </row>
    <row r="6" spans="1:19">
      <c r="B6" s="29">
        <v>1971</v>
      </c>
      <c r="C6" s="28">
        <v>89.662999999999997</v>
      </c>
      <c r="D6" s="13"/>
      <c r="E6" s="29">
        <v>1971</v>
      </c>
      <c r="F6" s="28">
        <v>77.001999999999995</v>
      </c>
      <c r="G6" s="13"/>
      <c r="H6" s="29">
        <v>1971</v>
      </c>
      <c r="I6" s="28">
        <v>57.991999999999997</v>
      </c>
      <c r="J6" s="13"/>
      <c r="K6" s="29">
        <v>1971</v>
      </c>
      <c r="L6" s="28">
        <v>49.66</v>
      </c>
      <c r="M6" s="13"/>
      <c r="N6" s="29">
        <v>1971</v>
      </c>
      <c r="O6" s="28">
        <v>36.968000000000004</v>
      </c>
      <c r="P6" s="13"/>
      <c r="Q6" s="29">
        <v>1971</v>
      </c>
      <c r="R6" s="28">
        <v>22.213999999999999</v>
      </c>
      <c r="S6" s="13"/>
    </row>
    <row r="7" spans="1:19">
      <c r="B7" s="29">
        <v>1972</v>
      </c>
      <c r="C7" s="28">
        <v>86.480999999999995</v>
      </c>
      <c r="D7" s="13"/>
      <c r="E7" s="29">
        <v>1972</v>
      </c>
      <c r="F7" s="28">
        <v>74.221000000000004</v>
      </c>
      <c r="G7" s="13"/>
      <c r="H7" s="29">
        <v>1972</v>
      </c>
      <c r="I7" s="28">
        <v>57.319000000000003</v>
      </c>
      <c r="J7" s="13"/>
      <c r="K7" s="29">
        <v>1972</v>
      </c>
      <c r="L7" s="28">
        <v>48.406999999999996</v>
      </c>
      <c r="M7" s="13"/>
      <c r="N7" s="29">
        <v>1972</v>
      </c>
      <c r="O7" s="28">
        <v>34.866</v>
      </c>
      <c r="P7" s="13"/>
      <c r="Q7" s="29">
        <v>1972</v>
      </c>
      <c r="R7" s="28">
        <v>21.263000000000002</v>
      </c>
      <c r="S7" s="13"/>
    </row>
    <row r="8" spans="1:19">
      <c r="B8" s="29">
        <v>1973</v>
      </c>
      <c r="C8" s="28">
        <v>83.3</v>
      </c>
      <c r="D8" s="13"/>
      <c r="E8" s="29">
        <v>1973</v>
      </c>
      <c r="F8" s="28">
        <v>71.081000000000003</v>
      </c>
      <c r="G8" s="13"/>
      <c r="H8" s="29">
        <v>1973</v>
      </c>
      <c r="I8" s="28">
        <v>55.996000000000002</v>
      </c>
      <c r="J8" s="13"/>
      <c r="K8" s="29">
        <v>1973</v>
      </c>
      <c r="L8" s="28">
        <v>48.098999999999997</v>
      </c>
      <c r="M8" s="13"/>
      <c r="N8" s="29">
        <v>1973</v>
      </c>
      <c r="O8" s="28">
        <v>34.343000000000004</v>
      </c>
      <c r="P8" s="13"/>
      <c r="Q8" s="29">
        <v>1973</v>
      </c>
      <c r="R8" s="28">
        <v>20.763000000000002</v>
      </c>
      <c r="S8" s="13"/>
    </row>
    <row r="9" spans="1:19">
      <c r="B9" s="29">
        <v>1974</v>
      </c>
      <c r="C9" s="28">
        <v>83.798000000000002</v>
      </c>
      <c r="D9" s="13"/>
      <c r="E9" s="29">
        <v>1974</v>
      </c>
      <c r="F9" s="28">
        <v>72.090999999999994</v>
      </c>
      <c r="G9" s="13"/>
      <c r="H9" s="29">
        <v>1974</v>
      </c>
      <c r="I9" s="28">
        <v>51.195</v>
      </c>
      <c r="J9" s="13"/>
      <c r="K9" s="29">
        <v>1974</v>
      </c>
      <c r="L9" s="28">
        <v>47.456000000000003</v>
      </c>
      <c r="M9" s="13"/>
      <c r="N9" s="29">
        <v>1974</v>
      </c>
      <c r="O9" s="28">
        <v>34.343000000000004</v>
      </c>
      <c r="P9" s="13"/>
      <c r="Q9" s="29">
        <v>1974</v>
      </c>
      <c r="R9" s="28">
        <v>21.661999999999999</v>
      </c>
      <c r="S9" s="13"/>
    </row>
    <row r="10" spans="1:19">
      <c r="B10" s="29">
        <v>1975</v>
      </c>
      <c r="C10" s="28">
        <v>84.459000000000003</v>
      </c>
      <c r="D10" s="13"/>
      <c r="E10" s="29">
        <v>1975</v>
      </c>
      <c r="F10" s="28">
        <v>73.186000000000007</v>
      </c>
      <c r="G10" s="13"/>
      <c r="H10" s="29">
        <v>1975</v>
      </c>
      <c r="I10" s="28">
        <v>51.387999999999998</v>
      </c>
      <c r="J10" s="13"/>
      <c r="K10" s="29">
        <v>1975</v>
      </c>
      <c r="L10" s="28">
        <v>45.914000000000001</v>
      </c>
      <c r="M10" s="13"/>
      <c r="N10" s="29">
        <v>1975</v>
      </c>
      <c r="O10" s="28">
        <v>34.343000000000004</v>
      </c>
      <c r="P10" s="13"/>
      <c r="Q10" s="29">
        <v>1975</v>
      </c>
      <c r="R10" s="28">
        <v>22.562000000000001</v>
      </c>
      <c r="S10" s="13"/>
    </row>
    <row r="11" spans="1:19">
      <c r="B11" s="29">
        <v>1976</v>
      </c>
      <c r="C11" s="28">
        <v>85.221999999999994</v>
      </c>
      <c r="D11" s="13"/>
      <c r="E11" s="29">
        <v>1976</v>
      </c>
      <c r="F11" s="28">
        <v>73.682000000000002</v>
      </c>
      <c r="G11" s="13"/>
      <c r="H11" s="29">
        <v>1976</v>
      </c>
      <c r="I11" s="28">
        <v>52.691000000000003</v>
      </c>
      <c r="J11" s="13"/>
      <c r="K11" s="29">
        <v>1976</v>
      </c>
      <c r="L11" s="28">
        <v>48.277000000000001</v>
      </c>
      <c r="M11" s="13"/>
      <c r="N11" s="29">
        <v>1976</v>
      </c>
      <c r="O11" s="28">
        <v>35.789000000000001</v>
      </c>
      <c r="P11" s="13"/>
      <c r="Q11" s="29">
        <v>1976</v>
      </c>
      <c r="R11" s="28">
        <v>24.286000000000001</v>
      </c>
      <c r="S11" s="13"/>
    </row>
    <row r="12" spans="1:19">
      <c r="B12" s="29">
        <v>1977</v>
      </c>
      <c r="C12" s="28">
        <v>85.887</v>
      </c>
      <c r="D12" s="13"/>
      <c r="E12" s="29">
        <v>1977</v>
      </c>
      <c r="F12" s="28">
        <v>72.888999999999996</v>
      </c>
      <c r="G12" s="13"/>
      <c r="H12" s="29">
        <v>1977</v>
      </c>
      <c r="I12" s="28">
        <v>55.798000000000002</v>
      </c>
      <c r="J12" s="13"/>
      <c r="K12" s="29">
        <v>1977</v>
      </c>
      <c r="L12" s="28">
        <v>50.758000000000003</v>
      </c>
      <c r="M12" s="13"/>
      <c r="N12" s="29">
        <v>1977</v>
      </c>
      <c r="O12" s="28">
        <v>37.359000000000002</v>
      </c>
      <c r="P12" s="13"/>
      <c r="Q12" s="29">
        <v>1977</v>
      </c>
      <c r="R12" s="28">
        <v>26.495000000000001</v>
      </c>
      <c r="S12" s="13"/>
    </row>
    <row r="13" spans="1:19">
      <c r="B13" s="29">
        <v>1978</v>
      </c>
      <c r="C13" s="28">
        <v>86.052999999999997</v>
      </c>
      <c r="D13" s="13"/>
      <c r="E13" s="29">
        <v>1978</v>
      </c>
      <c r="F13" s="28">
        <v>73.814999999999998</v>
      </c>
      <c r="G13" s="13"/>
      <c r="H13" s="29">
        <v>1978</v>
      </c>
      <c r="I13" s="28">
        <v>57.186</v>
      </c>
      <c r="J13" s="13"/>
      <c r="K13" s="29">
        <v>1978</v>
      </c>
      <c r="L13" s="28">
        <v>52.204000000000001</v>
      </c>
      <c r="M13" s="13"/>
      <c r="N13" s="29">
        <v>1978</v>
      </c>
      <c r="O13" s="28">
        <v>38.93</v>
      </c>
      <c r="P13" s="13"/>
      <c r="Q13" s="29">
        <v>1978</v>
      </c>
      <c r="R13" s="28">
        <v>28.704000000000001</v>
      </c>
      <c r="S13" s="13"/>
    </row>
    <row r="14" spans="1:19">
      <c r="B14" s="29">
        <v>1979</v>
      </c>
      <c r="C14" s="28">
        <v>86.036000000000001</v>
      </c>
      <c r="D14" s="13"/>
      <c r="E14" s="29">
        <v>1979</v>
      </c>
      <c r="F14" s="28">
        <v>73.123000000000005</v>
      </c>
      <c r="G14" s="13"/>
      <c r="H14" s="29">
        <v>1979</v>
      </c>
      <c r="I14" s="28">
        <v>59.241</v>
      </c>
      <c r="J14" s="13"/>
      <c r="K14" s="29">
        <v>1979</v>
      </c>
      <c r="L14" s="28">
        <v>53.65</v>
      </c>
      <c r="M14" s="13"/>
      <c r="N14" s="29">
        <v>1979</v>
      </c>
      <c r="O14" s="28">
        <v>40.5</v>
      </c>
      <c r="P14" s="13"/>
      <c r="Q14" s="29">
        <v>1979</v>
      </c>
      <c r="R14" s="28">
        <v>29.370999999999999</v>
      </c>
      <c r="S14" s="13"/>
    </row>
    <row r="15" spans="1:19">
      <c r="B15" s="29">
        <v>1980</v>
      </c>
      <c r="C15" s="28">
        <v>84.879000000000005</v>
      </c>
      <c r="D15" s="13"/>
      <c r="E15" s="29">
        <v>1980</v>
      </c>
      <c r="F15" s="28">
        <v>71.8</v>
      </c>
      <c r="G15" s="13"/>
      <c r="H15" s="29">
        <v>1980</v>
      </c>
      <c r="I15" s="28">
        <v>58.372</v>
      </c>
      <c r="J15" s="13"/>
      <c r="K15" s="29">
        <v>1980</v>
      </c>
      <c r="L15" s="28">
        <v>51.587000000000003</v>
      </c>
      <c r="M15" s="13"/>
      <c r="N15" s="29">
        <v>1980</v>
      </c>
      <c r="O15" s="28">
        <v>38.454999999999998</v>
      </c>
      <c r="P15" s="13"/>
      <c r="Q15" s="29">
        <v>1980</v>
      </c>
      <c r="R15" s="28">
        <v>27.983000000000001</v>
      </c>
      <c r="S15" s="13"/>
    </row>
    <row r="16" spans="1:19">
      <c r="B16" s="29">
        <v>1981</v>
      </c>
      <c r="C16" s="28">
        <v>85.974999999999994</v>
      </c>
      <c r="D16" s="13"/>
      <c r="E16" s="29">
        <v>1981</v>
      </c>
      <c r="F16" s="28">
        <v>71.906999999999996</v>
      </c>
      <c r="G16" s="13"/>
      <c r="H16" s="29">
        <v>1981</v>
      </c>
      <c r="I16" s="28">
        <v>58.588999999999999</v>
      </c>
      <c r="J16" s="13"/>
      <c r="K16" s="29">
        <v>1981</v>
      </c>
      <c r="L16" s="28">
        <v>52.781999999999996</v>
      </c>
      <c r="M16" s="13"/>
      <c r="N16" s="29">
        <v>1981</v>
      </c>
      <c r="O16" s="28">
        <v>39.51</v>
      </c>
      <c r="P16" s="13"/>
      <c r="Q16" s="29">
        <v>1981</v>
      </c>
      <c r="R16" s="28">
        <v>30.187000000000001</v>
      </c>
      <c r="S16" s="13"/>
    </row>
    <row r="17" spans="2:19">
      <c r="B17" s="29">
        <v>1982</v>
      </c>
      <c r="C17" s="28">
        <v>88.031999999999996</v>
      </c>
      <c r="D17" s="13"/>
      <c r="E17" s="29">
        <v>1982</v>
      </c>
      <c r="F17" s="28">
        <v>72.677999999999997</v>
      </c>
      <c r="G17" s="13"/>
      <c r="H17" s="29">
        <v>1982</v>
      </c>
      <c r="I17" s="28">
        <v>59.581000000000003</v>
      </c>
      <c r="J17" s="13"/>
      <c r="K17" s="29">
        <v>1982</v>
      </c>
      <c r="L17" s="28">
        <v>54.084000000000003</v>
      </c>
      <c r="M17" s="13"/>
      <c r="N17" s="29">
        <v>1982</v>
      </c>
      <c r="O17" s="28">
        <v>40.667000000000002</v>
      </c>
      <c r="P17" s="13"/>
      <c r="Q17" s="29">
        <v>1982</v>
      </c>
      <c r="R17" s="28">
        <v>29.609000000000002</v>
      </c>
      <c r="S17" s="13"/>
    </row>
    <row r="18" spans="2:19">
      <c r="B18" s="29">
        <v>1983</v>
      </c>
      <c r="C18" s="28">
        <v>90.924000000000007</v>
      </c>
      <c r="D18" s="13"/>
      <c r="E18" s="29">
        <v>1983</v>
      </c>
      <c r="F18" s="28">
        <v>74.936999999999998</v>
      </c>
      <c r="G18" s="13"/>
      <c r="H18" s="29">
        <v>1983</v>
      </c>
      <c r="I18" s="28">
        <v>62.908000000000001</v>
      </c>
      <c r="J18" s="13"/>
      <c r="K18" s="29">
        <v>1983</v>
      </c>
      <c r="L18" s="28">
        <v>56.786000000000001</v>
      </c>
      <c r="M18" s="13"/>
      <c r="N18" s="29">
        <v>1983</v>
      </c>
      <c r="O18" s="28">
        <v>41.823999999999998</v>
      </c>
      <c r="P18" s="13"/>
      <c r="Q18" s="29">
        <v>1983</v>
      </c>
      <c r="R18" s="28">
        <v>30.997</v>
      </c>
      <c r="S18" s="13"/>
    </row>
    <row r="19" spans="2:19">
      <c r="B19" s="29">
        <v>1984</v>
      </c>
      <c r="C19" s="28">
        <v>92.674999999999997</v>
      </c>
      <c r="D19" s="13"/>
      <c r="E19" s="29">
        <v>1984</v>
      </c>
      <c r="F19" s="28">
        <v>73.328000000000003</v>
      </c>
      <c r="G19" s="13"/>
      <c r="H19" s="29">
        <v>1984</v>
      </c>
      <c r="I19" s="28">
        <v>62.04</v>
      </c>
      <c r="J19" s="13"/>
      <c r="K19" s="29">
        <v>1984</v>
      </c>
      <c r="L19" s="28">
        <v>58.863999999999997</v>
      </c>
      <c r="M19" s="13"/>
      <c r="N19" s="29">
        <v>1984</v>
      </c>
      <c r="O19" s="28">
        <v>40.299999999999997</v>
      </c>
      <c r="P19" s="13"/>
      <c r="Q19" s="29">
        <v>1984</v>
      </c>
      <c r="R19" s="28">
        <v>30.643000000000001</v>
      </c>
      <c r="S19" s="13"/>
    </row>
    <row r="20" spans="2:19">
      <c r="B20" s="29">
        <v>1985</v>
      </c>
      <c r="C20" s="28">
        <v>94.088999999999999</v>
      </c>
      <c r="D20" s="13"/>
      <c r="E20" s="29">
        <v>1985</v>
      </c>
      <c r="F20" s="28">
        <v>74.716999999999999</v>
      </c>
      <c r="G20" s="13"/>
      <c r="H20" s="29">
        <v>1985</v>
      </c>
      <c r="I20" s="28">
        <v>62.945</v>
      </c>
      <c r="J20" s="13"/>
      <c r="K20" s="29">
        <v>1985</v>
      </c>
      <c r="L20" s="28">
        <v>59.994</v>
      </c>
      <c r="M20" s="13"/>
      <c r="N20" s="29">
        <v>1985</v>
      </c>
      <c r="O20" s="28">
        <v>40.450000000000003</v>
      </c>
      <c r="P20" s="13"/>
      <c r="Q20" s="29">
        <v>1985</v>
      </c>
      <c r="R20" s="28">
        <v>31.183</v>
      </c>
      <c r="S20" s="13"/>
    </row>
    <row r="21" spans="2:19">
      <c r="B21" s="29">
        <v>1986</v>
      </c>
      <c r="C21" s="28">
        <v>95.058000000000007</v>
      </c>
      <c r="D21" s="13"/>
      <c r="E21" s="29">
        <v>1986</v>
      </c>
      <c r="F21" s="28">
        <v>76.786000000000001</v>
      </c>
      <c r="G21" s="13"/>
      <c r="H21" s="29">
        <v>1986</v>
      </c>
      <c r="I21" s="28">
        <v>62.25</v>
      </c>
      <c r="J21" s="13"/>
      <c r="K21" s="29">
        <v>1986</v>
      </c>
      <c r="L21" s="28">
        <v>60.12</v>
      </c>
      <c r="M21" s="13"/>
      <c r="N21" s="29">
        <v>1986</v>
      </c>
      <c r="O21" s="28">
        <v>42.185000000000002</v>
      </c>
      <c r="P21" s="13"/>
      <c r="Q21" s="29">
        <v>1986</v>
      </c>
      <c r="R21" s="28">
        <v>31.344000000000001</v>
      </c>
      <c r="S21" s="13"/>
    </row>
    <row r="22" spans="2:19">
      <c r="B22" s="29">
        <v>1987</v>
      </c>
      <c r="C22" s="28">
        <v>93.57</v>
      </c>
      <c r="D22" s="13"/>
      <c r="E22" s="29">
        <v>1987</v>
      </c>
      <c r="F22" s="28">
        <v>75.358000000000004</v>
      </c>
      <c r="G22" s="13"/>
      <c r="H22" s="29">
        <v>1987</v>
      </c>
      <c r="I22" s="28">
        <v>62.746000000000002</v>
      </c>
      <c r="J22" s="13"/>
      <c r="K22" s="29">
        <v>1987</v>
      </c>
      <c r="L22" s="28">
        <v>59.459000000000003</v>
      </c>
      <c r="M22" s="13"/>
      <c r="N22" s="29">
        <v>1987</v>
      </c>
      <c r="O22" s="28">
        <v>40.429000000000002</v>
      </c>
      <c r="P22" s="13"/>
      <c r="Q22" s="29">
        <v>1987</v>
      </c>
      <c r="R22" s="28">
        <v>30.757000000000001</v>
      </c>
      <c r="S22" s="13"/>
    </row>
    <row r="23" spans="2:19">
      <c r="B23" s="29">
        <v>1988</v>
      </c>
      <c r="C23" s="28">
        <v>92.435000000000002</v>
      </c>
      <c r="D23" s="13"/>
      <c r="E23" s="29">
        <v>1988</v>
      </c>
      <c r="F23" s="28">
        <v>75.879000000000005</v>
      </c>
      <c r="G23" s="13"/>
      <c r="H23" s="29">
        <v>1988</v>
      </c>
      <c r="I23" s="28">
        <v>64.054000000000002</v>
      </c>
      <c r="J23" s="13"/>
      <c r="K23" s="29">
        <v>1988</v>
      </c>
      <c r="L23" s="28">
        <v>60.268999999999998</v>
      </c>
      <c r="M23" s="13"/>
      <c r="N23" s="29">
        <v>1988</v>
      </c>
      <c r="O23" s="28">
        <v>43.152000000000001</v>
      </c>
      <c r="P23" s="13"/>
      <c r="Q23" s="29">
        <v>1988</v>
      </c>
      <c r="R23" s="28">
        <v>32.377000000000002</v>
      </c>
      <c r="S23" s="13"/>
    </row>
    <row r="24" spans="2:19">
      <c r="B24" s="29">
        <v>1989</v>
      </c>
      <c r="C24" s="28">
        <v>93.977999999999994</v>
      </c>
      <c r="D24" s="13"/>
      <c r="E24" s="29">
        <v>1989</v>
      </c>
      <c r="F24" s="28">
        <v>77.385999999999996</v>
      </c>
      <c r="G24" s="13"/>
      <c r="H24" s="29">
        <v>1989</v>
      </c>
      <c r="I24" s="28">
        <v>64.748000000000005</v>
      </c>
      <c r="J24" s="13"/>
      <c r="K24" s="29">
        <v>1989</v>
      </c>
      <c r="L24" s="28">
        <v>61.561</v>
      </c>
      <c r="M24" s="13"/>
      <c r="N24" s="29">
        <v>1989</v>
      </c>
      <c r="O24" s="28">
        <v>44.96</v>
      </c>
      <c r="P24" s="13"/>
      <c r="Q24" s="29">
        <v>1989</v>
      </c>
      <c r="R24" s="28">
        <v>33.341999999999999</v>
      </c>
      <c r="S24" s="13"/>
    </row>
    <row r="25" spans="2:19">
      <c r="B25" s="29">
        <v>1990</v>
      </c>
      <c r="C25" s="28">
        <v>95.549000000000007</v>
      </c>
      <c r="D25" s="13"/>
      <c r="E25" s="29">
        <v>1990</v>
      </c>
      <c r="F25" s="28">
        <v>77.900000000000006</v>
      </c>
      <c r="G25" s="13"/>
      <c r="H25" s="29">
        <v>1990</v>
      </c>
      <c r="I25" s="28">
        <v>66.513999999999996</v>
      </c>
      <c r="J25" s="13"/>
      <c r="K25" s="29">
        <v>1990</v>
      </c>
      <c r="L25" s="28">
        <v>62.718000000000004</v>
      </c>
      <c r="M25" s="13"/>
      <c r="N25" s="29">
        <v>1990</v>
      </c>
      <c r="O25" s="28">
        <v>45.923999999999999</v>
      </c>
      <c r="P25" s="13"/>
      <c r="Q25" s="29">
        <v>1990</v>
      </c>
      <c r="R25" s="28">
        <v>34.168999999999997</v>
      </c>
      <c r="S25" s="13"/>
    </row>
    <row r="26" spans="2:19">
      <c r="B26" s="29">
        <v>1991</v>
      </c>
      <c r="C26" s="28">
        <v>97.168999999999997</v>
      </c>
      <c r="D26" s="13"/>
      <c r="E26" s="29">
        <v>1991</v>
      </c>
      <c r="F26" s="28">
        <v>71.820999999999998</v>
      </c>
      <c r="G26" s="13"/>
      <c r="H26" s="29">
        <v>1991</v>
      </c>
      <c r="I26" s="28">
        <v>59.478000000000002</v>
      </c>
      <c r="J26" s="13"/>
      <c r="K26" s="29">
        <v>1991</v>
      </c>
      <c r="L26" s="28">
        <v>52.929000000000002</v>
      </c>
      <c r="M26" s="13"/>
      <c r="N26" s="29">
        <v>1991</v>
      </c>
      <c r="O26" s="28">
        <v>32.445999999999998</v>
      </c>
      <c r="P26" s="13"/>
      <c r="Q26" s="29">
        <v>1991</v>
      </c>
      <c r="R26" s="28">
        <v>17.925000000000001</v>
      </c>
      <c r="S26" s="13"/>
    </row>
    <row r="27" spans="2:19">
      <c r="B27" s="29">
        <v>1992</v>
      </c>
      <c r="C27" s="28">
        <v>95.983000000000004</v>
      </c>
      <c r="D27" s="13"/>
      <c r="E27" s="29">
        <v>1992</v>
      </c>
      <c r="F27" s="28">
        <v>70.17</v>
      </c>
      <c r="G27" s="13"/>
      <c r="H27" s="29">
        <v>1992</v>
      </c>
      <c r="I27" s="28">
        <v>55.411000000000001</v>
      </c>
      <c r="J27" s="13"/>
      <c r="K27" s="29">
        <v>1992</v>
      </c>
      <c r="L27" s="28">
        <v>51.398000000000003</v>
      </c>
      <c r="M27" s="13"/>
      <c r="N27" s="29">
        <v>1992</v>
      </c>
      <c r="O27" s="28">
        <v>23.916</v>
      </c>
      <c r="P27" s="13"/>
      <c r="Q27" s="29">
        <v>1992</v>
      </c>
      <c r="R27" s="28">
        <v>10.244999999999999</v>
      </c>
      <c r="S27" s="13"/>
    </row>
    <row r="28" spans="2:19">
      <c r="B28" s="29">
        <v>1993</v>
      </c>
      <c r="C28" s="28">
        <v>93.512</v>
      </c>
      <c r="D28" s="13"/>
      <c r="E28" s="29">
        <v>1993</v>
      </c>
      <c r="F28" s="28">
        <v>68.847999999999999</v>
      </c>
      <c r="G28" s="13"/>
      <c r="H28" s="29">
        <v>1993</v>
      </c>
      <c r="I28" s="28">
        <v>54.639000000000003</v>
      </c>
      <c r="J28" s="13"/>
      <c r="K28" s="29">
        <v>1993</v>
      </c>
      <c r="L28" s="28">
        <v>50.902000000000001</v>
      </c>
      <c r="M28" s="13"/>
      <c r="N28" s="29">
        <v>1993</v>
      </c>
      <c r="O28" s="28">
        <v>24.146999999999998</v>
      </c>
      <c r="P28" s="13"/>
      <c r="Q28" s="29">
        <v>1993</v>
      </c>
      <c r="R28" s="28">
        <v>9.85</v>
      </c>
      <c r="S28" s="13"/>
    </row>
    <row r="29" spans="2:19">
      <c r="B29" s="29">
        <v>1994</v>
      </c>
      <c r="C29" s="28">
        <v>90.701999999999998</v>
      </c>
      <c r="D29" s="13"/>
      <c r="E29" s="29">
        <v>1994</v>
      </c>
      <c r="F29" s="28">
        <v>62.844000000000001</v>
      </c>
      <c r="G29" s="13"/>
      <c r="H29" s="29">
        <v>1994</v>
      </c>
      <c r="I29" s="28">
        <v>53.783000000000001</v>
      </c>
      <c r="J29" s="13"/>
      <c r="K29" s="29">
        <v>1994</v>
      </c>
      <c r="L29" s="28">
        <v>48.301000000000002</v>
      </c>
      <c r="M29" s="13"/>
      <c r="N29" s="29">
        <v>1994</v>
      </c>
      <c r="O29" s="28">
        <v>18.850999999999999</v>
      </c>
      <c r="P29" s="13"/>
      <c r="Q29" s="29">
        <v>1994</v>
      </c>
      <c r="R29" s="28">
        <v>6.3929999999999998</v>
      </c>
      <c r="S29" s="13"/>
    </row>
    <row r="30" spans="2:19">
      <c r="B30" s="29">
        <v>1995</v>
      </c>
      <c r="C30" s="28">
        <v>91.138999999999996</v>
      </c>
      <c r="D30" s="13"/>
      <c r="E30" s="29">
        <v>1995</v>
      </c>
      <c r="F30" s="28">
        <v>62.005000000000003</v>
      </c>
      <c r="G30" s="13"/>
      <c r="H30" s="29">
        <v>1995</v>
      </c>
      <c r="I30" s="28">
        <v>52.915999999999997</v>
      </c>
      <c r="J30" s="13"/>
      <c r="K30" s="29">
        <v>1995</v>
      </c>
      <c r="L30" s="28">
        <v>48.301000000000002</v>
      </c>
      <c r="M30" s="13"/>
      <c r="N30" s="29">
        <v>1995</v>
      </c>
      <c r="O30" s="28">
        <v>17.983000000000001</v>
      </c>
      <c r="P30" s="13"/>
      <c r="Q30" s="29">
        <v>1995</v>
      </c>
      <c r="R30" s="28">
        <v>5.5250000000000004</v>
      </c>
      <c r="S30" s="13"/>
    </row>
    <row r="31" spans="2:19">
      <c r="B31" s="29">
        <v>1996</v>
      </c>
      <c r="C31" s="28">
        <v>94.147999999999996</v>
      </c>
      <c r="D31" s="13"/>
      <c r="E31" s="29">
        <v>1996</v>
      </c>
      <c r="F31" s="28">
        <v>63.493000000000002</v>
      </c>
      <c r="G31" s="13"/>
      <c r="H31" s="29">
        <v>1996</v>
      </c>
      <c r="I31" s="28">
        <v>55.709000000000003</v>
      </c>
      <c r="J31" s="13"/>
      <c r="K31" s="29">
        <v>1996</v>
      </c>
      <c r="L31" s="28">
        <v>49.457999999999998</v>
      </c>
      <c r="M31" s="13"/>
      <c r="N31" s="29">
        <v>1996</v>
      </c>
      <c r="O31" s="28">
        <v>18.818000000000001</v>
      </c>
      <c r="P31" s="13"/>
      <c r="Q31" s="29">
        <v>1996</v>
      </c>
      <c r="R31" s="28">
        <v>6.6849999999999996</v>
      </c>
      <c r="S31" s="13"/>
    </row>
    <row r="32" spans="2:19">
      <c r="B32" s="29">
        <v>1997</v>
      </c>
      <c r="C32" s="28">
        <v>90.075000000000003</v>
      </c>
      <c r="D32" s="13"/>
      <c r="E32" s="29">
        <v>1997</v>
      </c>
      <c r="F32" s="28">
        <v>62.21</v>
      </c>
      <c r="G32" s="13"/>
      <c r="H32" s="29">
        <v>1997</v>
      </c>
      <c r="I32" s="28">
        <v>53.091999999999999</v>
      </c>
      <c r="J32" s="13"/>
      <c r="K32" s="29">
        <v>1997</v>
      </c>
      <c r="L32" s="28">
        <v>48.526000000000003</v>
      </c>
      <c r="M32" s="13"/>
      <c r="N32" s="29">
        <v>1997</v>
      </c>
      <c r="O32" s="28">
        <v>19.975999999999999</v>
      </c>
      <c r="P32" s="13"/>
      <c r="Q32" s="29">
        <v>1997</v>
      </c>
      <c r="R32" s="28">
        <v>5.24</v>
      </c>
      <c r="S32" s="13"/>
    </row>
    <row r="33" spans="2:19">
      <c r="B33" s="13"/>
      <c r="D33" s="13"/>
      <c r="E33" s="13"/>
      <c r="G33" s="13"/>
      <c r="H33" s="13"/>
      <c r="J33" s="13"/>
      <c r="K33" s="13"/>
      <c r="M33" s="13"/>
      <c r="N33" s="13"/>
      <c r="P33" s="13"/>
      <c r="Q33" s="13"/>
      <c r="S33" s="13"/>
    </row>
    <row r="34" spans="2:19">
      <c r="B34" s="13"/>
      <c r="D34" s="13"/>
      <c r="E34" s="13"/>
      <c r="G34" s="13"/>
      <c r="H34" s="13"/>
      <c r="J34" s="13"/>
      <c r="K34" s="13"/>
      <c r="M34" s="13"/>
      <c r="N34" s="13"/>
      <c r="P34" s="13"/>
      <c r="Q34" s="13"/>
      <c r="S34" s="13"/>
    </row>
    <row r="35" spans="2:19">
      <c r="B35" s="13"/>
      <c r="C35" s="64" t="s">
        <v>25</v>
      </c>
      <c r="D35" s="64"/>
      <c r="E35" s="64"/>
      <c r="F35" s="64"/>
      <c r="G35" s="64"/>
      <c r="H35" s="64"/>
      <c r="I35" s="64"/>
      <c r="M35" s="13"/>
      <c r="N35" s="13"/>
      <c r="P35" s="13"/>
      <c r="Q35" s="13"/>
      <c r="S35" s="13"/>
    </row>
    <row r="36" spans="2:19">
      <c r="B36" s="13"/>
      <c r="C36" s="28" t="s">
        <v>7</v>
      </c>
      <c r="D36" s="13" t="s">
        <v>6</v>
      </c>
      <c r="E36" s="13" t="s">
        <v>5</v>
      </c>
      <c r="F36" s="28" t="s">
        <v>4</v>
      </c>
      <c r="G36" s="13" t="s">
        <v>3</v>
      </c>
      <c r="H36" s="13" t="s">
        <v>2</v>
      </c>
      <c r="I36" s="28" t="s">
        <v>31</v>
      </c>
      <c r="J36" s="13"/>
      <c r="K36" s="13" t="s">
        <v>32</v>
      </c>
      <c r="M36" s="13"/>
      <c r="N36" s="13"/>
      <c r="P36" s="13"/>
      <c r="Q36" s="13"/>
      <c r="S36" s="13"/>
    </row>
    <row r="37" spans="2:19">
      <c r="B37" s="13">
        <f>Spain!B4</f>
        <v>1969</v>
      </c>
      <c r="C37" s="17">
        <f>Spain!R4/10^2</f>
        <v>0.23495999999999997</v>
      </c>
      <c r="D37" s="17">
        <f>(Spain!O4-Spain!R4)/10^2</f>
        <v>0.158</v>
      </c>
      <c r="E37" s="17">
        <f>(Spain!L4-Spain!O4)/10^2</f>
        <v>0.12219999999999999</v>
      </c>
      <c r="F37" s="17">
        <f>(Spain!I4-Spain!L4)/10^2</f>
        <v>8.0159999999999981E-2</v>
      </c>
      <c r="G37" s="17">
        <f>(Spain!F4-Spain!I4)/10^2</f>
        <v>0.17603000000000008</v>
      </c>
      <c r="H37" s="17">
        <f>(Spain!C4-Spain!F4)/10^2</f>
        <v>0.10461999999999989</v>
      </c>
      <c r="I37" s="17">
        <f>1-Spain!C4/10^2</f>
        <v>0.12403000000000008</v>
      </c>
      <c r="J37" s="17"/>
      <c r="K37" s="17">
        <f t="shared" ref="K37:K42" si="0">SUM(C37:I37)</f>
        <v>1</v>
      </c>
      <c r="M37" s="13"/>
      <c r="N37" s="13"/>
      <c r="P37" s="13"/>
      <c r="Q37" s="13"/>
      <c r="S37" s="13"/>
    </row>
    <row r="38" spans="2:19">
      <c r="B38" s="13">
        <f>Spain!B5</f>
        <v>1970</v>
      </c>
      <c r="C38" s="17">
        <f>Spain!R5/10^2</f>
        <v>0.21181999999999998</v>
      </c>
      <c r="D38" s="17">
        <f>(Spain!O5-Spain!R5)/10^2</f>
        <v>0.15555000000000002</v>
      </c>
      <c r="E38" s="17">
        <f>(Spain!L5-Spain!O5)/10^2</f>
        <v>0.12696999999999994</v>
      </c>
      <c r="F38" s="17">
        <f>(Spain!I5-Spain!L5)/10^2</f>
        <v>8.073000000000001E-2</v>
      </c>
      <c r="G38" s="17">
        <f>(Spain!F5-Spain!I5)/10^2</f>
        <v>0.19628000000000007</v>
      </c>
      <c r="H38" s="17">
        <f>(Spain!C5-Spain!F5)/10^2</f>
        <v>0.12197999999999994</v>
      </c>
      <c r="I38" s="17">
        <f>1-Spain!C5/10^2</f>
        <v>0.10667000000000004</v>
      </c>
      <c r="J38" s="17"/>
      <c r="K38" s="17">
        <f t="shared" si="0"/>
        <v>1</v>
      </c>
      <c r="M38" s="13"/>
      <c r="N38" s="13"/>
      <c r="P38" s="13"/>
      <c r="Q38" s="13"/>
      <c r="S38" s="13"/>
    </row>
    <row r="39" spans="2:19">
      <c r="B39" s="13">
        <f>Spain!B6</f>
        <v>1971</v>
      </c>
      <c r="C39" s="17">
        <f>Spain!R6/10^2</f>
        <v>0.22213999999999998</v>
      </c>
      <c r="D39" s="17">
        <f>(Spain!O6-Spain!R6)/10^2</f>
        <v>0.14754000000000006</v>
      </c>
      <c r="E39" s="17">
        <f>(Spain!L6-Spain!O6)/10^2</f>
        <v>0.12691999999999992</v>
      </c>
      <c r="F39" s="17">
        <f>(Spain!I6-Spain!L6)/10^2</f>
        <v>8.3320000000000005E-2</v>
      </c>
      <c r="G39" s="17">
        <f>(Spain!F6-Spain!I6)/10^2</f>
        <v>0.19009999999999999</v>
      </c>
      <c r="H39" s="17">
        <f>(Spain!C6-Spain!F6)/10^2</f>
        <v>0.12661</v>
      </c>
      <c r="I39" s="17">
        <f>1-Spain!C6/10^2</f>
        <v>0.10337000000000007</v>
      </c>
      <c r="J39" s="17"/>
      <c r="K39" s="17">
        <f t="shared" si="0"/>
        <v>1</v>
      </c>
      <c r="M39" s="13"/>
      <c r="N39" s="13"/>
      <c r="P39" s="13"/>
      <c r="Q39" s="13"/>
      <c r="S39" s="13"/>
    </row>
    <row r="40" spans="2:19">
      <c r="B40" s="13">
        <f>Spain!B7</f>
        <v>1972</v>
      </c>
      <c r="C40" s="17">
        <f>Spain!R7/10^2</f>
        <v>0.21263000000000001</v>
      </c>
      <c r="D40" s="17">
        <f>(Spain!O7-Spain!R7)/10^2</f>
        <v>0.13602999999999998</v>
      </c>
      <c r="E40" s="17">
        <f>(Spain!L7-Spain!O7)/10^2</f>
        <v>0.13540999999999997</v>
      </c>
      <c r="F40" s="17">
        <f>(Spain!I7-Spain!L7)/10^2</f>
        <v>8.912000000000006E-2</v>
      </c>
      <c r="G40" s="17">
        <f>(Spain!F7-Spain!I7)/10^2</f>
        <v>0.16902</v>
      </c>
      <c r="H40" s="17">
        <f>(Spain!C7-Spain!F7)/10^2</f>
        <v>0.1225999999999999</v>
      </c>
      <c r="I40" s="17">
        <f>1-Spain!C7/10^2</f>
        <v>0.13519000000000003</v>
      </c>
      <c r="J40" s="17"/>
      <c r="K40" s="17">
        <f t="shared" si="0"/>
        <v>1</v>
      </c>
      <c r="M40" s="13"/>
      <c r="N40" s="13"/>
      <c r="P40" s="13"/>
      <c r="Q40" s="13"/>
      <c r="S40" s="13"/>
    </row>
    <row r="41" spans="2:19">
      <c r="B41" s="13">
        <f>Spain!B8</f>
        <v>1973</v>
      </c>
      <c r="C41" s="17">
        <f>Spain!R8/10^2</f>
        <v>0.20763000000000001</v>
      </c>
      <c r="D41" s="17">
        <f>(Spain!O8-Spain!R8)/10^2</f>
        <v>0.13580000000000003</v>
      </c>
      <c r="E41" s="17">
        <f>(Spain!L8-Spain!O8)/10^2</f>
        <v>0.13755999999999993</v>
      </c>
      <c r="F41" s="17">
        <f>(Spain!I8-Spain!L8)/10^2</f>
        <v>7.8970000000000054E-2</v>
      </c>
      <c r="G41" s="17">
        <f>(Spain!F8-Spain!I8)/10^2</f>
        <v>0.15085000000000001</v>
      </c>
      <c r="H41" s="17">
        <f>(Spain!C8-Spain!F8)/10^2</f>
        <v>0.12218999999999994</v>
      </c>
      <c r="I41" s="17">
        <f>1-Spain!C8/10^2</f>
        <v>0.16700000000000004</v>
      </c>
      <c r="J41" s="17"/>
      <c r="K41" s="17">
        <f t="shared" si="0"/>
        <v>1</v>
      </c>
      <c r="M41" s="13"/>
      <c r="N41" s="13"/>
      <c r="P41" s="13"/>
      <c r="Q41" s="13"/>
      <c r="S41" s="13"/>
    </row>
    <row r="42" spans="2:19">
      <c r="B42" s="13">
        <f>Spain!B9</f>
        <v>1974</v>
      </c>
      <c r="C42" s="17">
        <f>Spain!R9/10^2</f>
        <v>0.21661999999999998</v>
      </c>
      <c r="D42" s="17">
        <f>(Spain!O9-Spain!R9)/10^2</f>
        <v>0.12681000000000003</v>
      </c>
      <c r="E42" s="17">
        <f>(Spain!L9-Spain!O9)/10^2</f>
        <v>0.13113</v>
      </c>
      <c r="F42" s="17">
        <f>(Spain!I9-Spain!L9)/10^2</f>
        <v>3.7389999999999972E-2</v>
      </c>
      <c r="G42" s="17">
        <f>(Spain!F9-Spain!I9)/10^2</f>
        <v>0.20895999999999992</v>
      </c>
      <c r="H42" s="17">
        <f>(Spain!C9-Spain!F9)/10^2</f>
        <v>0.11707000000000008</v>
      </c>
      <c r="I42" s="17">
        <f>1-Spain!C9/10^2</f>
        <v>0.16201999999999994</v>
      </c>
      <c r="J42" s="17"/>
      <c r="K42" s="17">
        <f t="shared" si="0"/>
        <v>0.99999999999999989</v>
      </c>
      <c r="M42" s="13"/>
      <c r="N42" s="13"/>
      <c r="P42" s="13"/>
      <c r="Q42" s="13"/>
      <c r="S42" s="13"/>
    </row>
    <row r="43" spans="2:19">
      <c r="B43" s="13">
        <f>Spain!B10</f>
        <v>1975</v>
      </c>
      <c r="C43" s="17">
        <f>Spain!R10/10^2</f>
        <v>0.22562000000000001</v>
      </c>
      <c r="D43" s="17">
        <f>(Spain!O10-Spain!R10)/10^2</f>
        <v>0.11781000000000003</v>
      </c>
      <c r="E43" s="17">
        <f>(Spain!L10-Spain!O10)/10^2</f>
        <v>0.11570999999999998</v>
      </c>
      <c r="F43" s="17">
        <f>(Spain!I10-Spain!L10)/10^2</f>
        <v>5.4739999999999969E-2</v>
      </c>
      <c r="G43" s="17">
        <f>(Spain!F10-Spain!I10)/10^2</f>
        <v>0.21798000000000009</v>
      </c>
      <c r="H43" s="17">
        <f>(Spain!C10-Spain!F10)/10^2</f>
        <v>0.11272999999999996</v>
      </c>
      <c r="I43" s="17">
        <f>1-Spain!C10/10^2</f>
        <v>0.15540999999999994</v>
      </c>
      <c r="J43" s="17"/>
      <c r="K43" s="17">
        <f t="shared" ref="K43:K55" si="1">SUM(C43:I43)</f>
        <v>1</v>
      </c>
      <c r="M43" s="13"/>
      <c r="N43" s="13"/>
      <c r="P43" s="13"/>
      <c r="Q43" s="13"/>
      <c r="S43" s="13"/>
    </row>
    <row r="44" spans="2:19">
      <c r="B44" s="13">
        <f>Spain!B11</f>
        <v>1976</v>
      </c>
      <c r="C44" s="17">
        <f>Spain!R11/10^2</f>
        <v>0.24286000000000002</v>
      </c>
      <c r="D44" s="17">
        <f>(Spain!O11-Spain!R11)/10^2</f>
        <v>0.11503000000000001</v>
      </c>
      <c r="E44" s="17">
        <f>(Spain!L11-Spain!O11)/10^2</f>
        <v>0.12487999999999999</v>
      </c>
      <c r="F44" s="17">
        <f>(Spain!I11-Spain!L11)/10^2</f>
        <v>4.4140000000000013E-2</v>
      </c>
      <c r="G44" s="17">
        <f>(Spain!F11-Spain!I11)/10^2</f>
        <v>0.20990999999999999</v>
      </c>
      <c r="H44" s="17">
        <f>(Spain!C11-Spain!F11)/10^2</f>
        <v>0.11539999999999992</v>
      </c>
      <c r="I44" s="17">
        <f>1-Spain!C11/10^2</f>
        <v>0.14778000000000002</v>
      </c>
      <c r="J44" s="17"/>
      <c r="K44" s="17">
        <f t="shared" si="1"/>
        <v>1</v>
      </c>
      <c r="M44" s="13"/>
      <c r="N44" s="13"/>
      <c r="P44" s="13"/>
      <c r="Q44" s="13"/>
      <c r="S44" s="13"/>
    </row>
    <row r="45" spans="2:19">
      <c r="B45" s="13">
        <f>Spain!B12</f>
        <v>1977</v>
      </c>
      <c r="C45" s="17">
        <f>Spain!R12/10^2</f>
        <v>0.26495000000000002</v>
      </c>
      <c r="D45" s="17">
        <f>(Spain!O12-Spain!R12)/10^2</f>
        <v>0.10864000000000001</v>
      </c>
      <c r="E45" s="17">
        <f>(Spain!L12-Spain!O12)/10^2</f>
        <v>0.13399</v>
      </c>
      <c r="F45" s="17">
        <f>(Spain!I12-Spain!L12)/10^2</f>
        <v>5.0399999999999993E-2</v>
      </c>
      <c r="G45" s="17">
        <f>(Spain!F12-Spain!I12)/10^2</f>
        <v>0.17090999999999995</v>
      </c>
      <c r="H45" s="17">
        <f>(Spain!C12-Spain!F12)/10^2</f>
        <v>0.12998000000000004</v>
      </c>
      <c r="I45" s="17">
        <f>1-Spain!C12/10^2</f>
        <v>0.14112999999999998</v>
      </c>
      <c r="J45" s="17"/>
      <c r="K45" s="17">
        <f t="shared" si="1"/>
        <v>1</v>
      </c>
      <c r="M45" s="13"/>
      <c r="N45" s="13"/>
      <c r="P45" s="13"/>
      <c r="Q45" s="13"/>
      <c r="S45" s="13"/>
    </row>
    <row r="46" spans="2:19">
      <c r="B46" s="13">
        <f>Spain!B13</f>
        <v>1978</v>
      </c>
      <c r="C46" s="17">
        <f>Spain!R13/10^2</f>
        <v>0.28704000000000002</v>
      </c>
      <c r="D46" s="17">
        <f>(Spain!O13-Spain!R13)/10^2</f>
        <v>0.10225999999999999</v>
      </c>
      <c r="E46" s="17">
        <f>(Spain!L13-Spain!O13)/10^2</f>
        <v>0.13274</v>
      </c>
      <c r="F46" s="17">
        <f>(Spain!I13-Spain!L13)/10^2</f>
        <v>4.9819999999999996E-2</v>
      </c>
      <c r="G46" s="17">
        <f>(Spain!F13-Spain!I13)/10^2</f>
        <v>0.16628999999999997</v>
      </c>
      <c r="H46" s="17">
        <f>(Spain!C13-Spain!F13)/10^2</f>
        <v>0.12237999999999999</v>
      </c>
      <c r="I46" s="17">
        <f>1-Spain!C13/10^2</f>
        <v>0.13946999999999998</v>
      </c>
      <c r="J46" s="17"/>
      <c r="K46" s="17">
        <f t="shared" si="1"/>
        <v>0.99999999999999978</v>
      </c>
      <c r="M46" s="13"/>
      <c r="N46" s="13"/>
      <c r="P46" s="13"/>
      <c r="Q46" s="13"/>
      <c r="S46" s="13"/>
    </row>
    <row r="47" spans="2:19">
      <c r="B47" s="13">
        <f>Spain!B14</f>
        <v>1979</v>
      </c>
      <c r="C47" s="17">
        <f>Spain!R14/10^2</f>
        <v>0.29370999999999997</v>
      </c>
      <c r="D47" s="17">
        <f>(Spain!O14-Spain!R14)/10^2</f>
        <v>0.11129000000000001</v>
      </c>
      <c r="E47" s="17">
        <f>(Spain!L14-Spain!O14)/10^2</f>
        <v>0.13149999999999998</v>
      </c>
      <c r="F47" s="17">
        <f>(Spain!I14-Spain!L14)/10^2</f>
        <v>5.5910000000000008E-2</v>
      </c>
      <c r="G47" s="17">
        <f>(Spain!F14-Spain!I14)/10^2</f>
        <v>0.13882000000000005</v>
      </c>
      <c r="H47" s="17">
        <f>(Spain!C14-Spain!F14)/10^2</f>
        <v>0.12912999999999997</v>
      </c>
      <c r="I47" s="17">
        <f>1-Spain!C14/10^2</f>
        <v>0.13963999999999999</v>
      </c>
      <c r="J47" s="17"/>
      <c r="K47" s="17">
        <f t="shared" si="1"/>
        <v>1</v>
      </c>
      <c r="M47" s="13"/>
      <c r="N47" s="13"/>
      <c r="P47" s="13"/>
      <c r="Q47" s="13"/>
      <c r="S47" s="13"/>
    </row>
    <row r="48" spans="2:19">
      <c r="B48" s="13">
        <f>Spain!B15</f>
        <v>1980</v>
      </c>
      <c r="C48" s="17">
        <f>Spain!R15/10^2</f>
        <v>0.27983000000000002</v>
      </c>
      <c r="D48" s="17">
        <f>(Spain!O15-Spain!R15)/10^2</f>
        <v>0.10471999999999998</v>
      </c>
      <c r="E48" s="17">
        <f>(Spain!L15-Spain!O15)/10^2</f>
        <v>0.13132000000000005</v>
      </c>
      <c r="F48" s="17">
        <f>(Spain!I15-Spain!L15)/10^2</f>
        <v>6.7849999999999966E-2</v>
      </c>
      <c r="G48" s="17">
        <f>(Spain!F15-Spain!I15)/10^2</f>
        <v>0.13427999999999998</v>
      </c>
      <c r="H48" s="17">
        <f>(Spain!C15-Spain!F15)/10^2</f>
        <v>0.13079000000000007</v>
      </c>
      <c r="I48" s="17">
        <f>1-Spain!C15/10^2</f>
        <v>0.15120999999999996</v>
      </c>
      <c r="J48" s="17"/>
      <c r="K48" s="17">
        <f t="shared" si="1"/>
        <v>1</v>
      </c>
      <c r="M48" s="13"/>
      <c r="N48" s="13"/>
      <c r="P48" s="13"/>
      <c r="Q48" s="13"/>
      <c r="S48" s="13"/>
    </row>
    <row r="49" spans="2:19">
      <c r="B49" s="13">
        <f>Spain!B16</f>
        <v>1981</v>
      </c>
      <c r="C49" s="17">
        <f>Spain!R16/10^2</f>
        <v>0.30187000000000003</v>
      </c>
      <c r="D49" s="17">
        <f>(Spain!O16-Spain!R16)/10^2</f>
        <v>9.3229999999999966E-2</v>
      </c>
      <c r="E49" s="17">
        <f>(Spain!L16-Spain!O16)/10^2</f>
        <v>0.13271999999999998</v>
      </c>
      <c r="F49" s="17">
        <f>(Spain!I16-Spain!L16)/10^2</f>
        <v>5.8070000000000024E-2</v>
      </c>
      <c r="G49" s="17">
        <f>(Spain!F16-Spain!I16)/10^2</f>
        <v>0.13317999999999997</v>
      </c>
      <c r="H49" s="17">
        <f>(Spain!C16-Spain!F16)/10^2</f>
        <v>0.14067999999999997</v>
      </c>
      <c r="I49" s="17">
        <f>1-Spain!C16/10^2</f>
        <v>0.1402500000000001</v>
      </c>
      <c r="J49" s="17"/>
      <c r="K49" s="17">
        <f t="shared" si="1"/>
        <v>1</v>
      </c>
      <c r="M49" s="13"/>
      <c r="N49" s="13"/>
      <c r="P49" s="13"/>
      <c r="Q49" s="13"/>
      <c r="S49" s="13"/>
    </row>
    <row r="50" spans="2:19">
      <c r="B50" s="13">
        <f>Spain!B17</f>
        <v>1982</v>
      </c>
      <c r="C50" s="17">
        <f>Spain!R17/10^2</f>
        <v>0.29609000000000002</v>
      </c>
      <c r="D50" s="17">
        <f>(Spain!O17-Spain!R17)/10^2</f>
        <v>0.11058</v>
      </c>
      <c r="E50" s="17">
        <f>(Spain!L17-Spain!O17)/10^2</f>
        <v>0.13417000000000001</v>
      </c>
      <c r="F50" s="17">
        <f>(Spain!I17-Spain!L17)/10^2</f>
        <v>5.4969999999999998E-2</v>
      </c>
      <c r="G50" s="17">
        <f>(Spain!F17-Spain!I17)/10^2</f>
        <v>0.13096999999999995</v>
      </c>
      <c r="H50" s="17">
        <f>(Spain!C17-Spain!F17)/10^2</f>
        <v>0.15353999999999998</v>
      </c>
      <c r="I50" s="17">
        <f>1-Spain!C17/10^2</f>
        <v>0.11968000000000001</v>
      </c>
      <c r="J50" s="17"/>
      <c r="K50" s="17">
        <f t="shared" si="1"/>
        <v>0.99999999999999989</v>
      </c>
      <c r="M50" s="13"/>
      <c r="N50" s="13"/>
      <c r="P50" s="13"/>
      <c r="Q50" s="13"/>
      <c r="S50" s="13"/>
    </row>
    <row r="51" spans="2:19">
      <c r="B51" s="13">
        <f>Spain!B18</f>
        <v>1983</v>
      </c>
      <c r="C51" s="17">
        <f>Spain!R18/10^2</f>
        <v>0.30997000000000002</v>
      </c>
      <c r="D51" s="17">
        <f>(Spain!O18-Spain!R18)/10^2</f>
        <v>0.10826999999999998</v>
      </c>
      <c r="E51" s="17">
        <f>(Spain!L18-Spain!O18)/10^2</f>
        <v>0.14962000000000003</v>
      </c>
      <c r="F51" s="17">
        <f>(Spain!I18-Spain!L18)/10^2</f>
        <v>6.1219999999999997E-2</v>
      </c>
      <c r="G51" s="17">
        <f>(Spain!F18-Spain!I18)/10^2</f>
        <v>0.12028999999999997</v>
      </c>
      <c r="H51" s="17">
        <f>(Spain!C18-Spain!F18)/10^2</f>
        <v>0.1598700000000001</v>
      </c>
      <c r="I51" s="17">
        <f>1-Spain!C18/10^2</f>
        <v>9.0759999999999952E-2</v>
      </c>
      <c r="J51" s="17"/>
      <c r="K51" s="17">
        <f t="shared" si="1"/>
        <v>1</v>
      </c>
      <c r="M51" s="13"/>
      <c r="N51" s="13"/>
      <c r="P51" s="13"/>
      <c r="Q51" s="13"/>
      <c r="S51" s="13"/>
    </row>
    <row r="52" spans="2:19">
      <c r="B52" s="13">
        <f>Spain!B19</f>
        <v>1984</v>
      </c>
      <c r="C52" s="17">
        <f>Spain!R19/10^2</f>
        <v>0.30642999999999998</v>
      </c>
      <c r="D52" s="17">
        <f>(Spain!O19-Spain!R19)/10^2</f>
        <v>9.6569999999999961E-2</v>
      </c>
      <c r="E52" s="17">
        <f>(Spain!L19-Spain!O19)/10^2</f>
        <v>0.18564</v>
      </c>
      <c r="F52" s="17">
        <f>(Spain!I19-Spain!L19)/10^2</f>
        <v>3.1760000000000017E-2</v>
      </c>
      <c r="G52" s="17">
        <f>(Spain!F19-Spain!I19)/10^2</f>
        <v>0.11288000000000004</v>
      </c>
      <c r="H52" s="17">
        <f>(Spain!C19-Spain!F19)/10^2</f>
        <v>0.19346999999999995</v>
      </c>
      <c r="I52" s="17">
        <f>1-Spain!C19/10^2</f>
        <v>7.3250000000000037E-2</v>
      </c>
      <c r="J52" s="17"/>
      <c r="K52" s="17">
        <f t="shared" si="1"/>
        <v>0.99999999999999989</v>
      </c>
      <c r="M52" s="13"/>
      <c r="N52" s="13"/>
      <c r="P52" s="13"/>
      <c r="Q52" s="13"/>
      <c r="S52" s="13"/>
    </row>
    <row r="53" spans="2:19">
      <c r="B53" s="13">
        <f>Spain!B20</f>
        <v>1985</v>
      </c>
      <c r="C53" s="17">
        <f>Spain!R20/10^2</f>
        <v>0.31183</v>
      </c>
      <c r="D53" s="17">
        <f>(Spain!O20-Spain!R20)/10^2</f>
        <v>9.267000000000003E-2</v>
      </c>
      <c r="E53" s="17">
        <f>(Spain!L20-Spain!O20)/10^2</f>
        <v>0.19543999999999997</v>
      </c>
      <c r="F53" s="17">
        <f>(Spain!I20-Spain!L20)/10^2</f>
        <v>2.9510000000000005E-2</v>
      </c>
      <c r="G53" s="17">
        <f>(Spain!F20-Spain!I20)/10^2</f>
        <v>0.11771999999999999</v>
      </c>
      <c r="H53" s="17">
        <f>(Spain!C20-Spain!F20)/10^2</f>
        <v>0.19372</v>
      </c>
      <c r="I53" s="17">
        <f>1-Spain!C20/10^2</f>
        <v>5.9109999999999996E-2</v>
      </c>
      <c r="J53" s="17"/>
      <c r="K53" s="17">
        <f t="shared" si="1"/>
        <v>1</v>
      </c>
      <c r="M53" s="13"/>
      <c r="N53" s="13"/>
      <c r="P53" s="13"/>
      <c r="Q53" s="13"/>
      <c r="S53" s="13"/>
    </row>
    <row r="54" spans="2:19">
      <c r="B54" s="13">
        <f>Spain!B21</f>
        <v>1986</v>
      </c>
      <c r="C54" s="17">
        <f>Spain!R21/10^2</f>
        <v>0.31344</v>
      </c>
      <c r="D54" s="17">
        <f>(Spain!O21-Spain!R21)/10^2</f>
        <v>0.10841000000000001</v>
      </c>
      <c r="E54" s="17">
        <f>(Spain!L21-Spain!O21)/10^2</f>
        <v>0.17934999999999995</v>
      </c>
      <c r="F54" s="17">
        <f>(Spain!I21-Spain!L21)/10^2</f>
        <v>2.1300000000000027E-2</v>
      </c>
      <c r="G54" s="17">
        <f>(Spain!F21-Spain!I21)/10^2</f>
        <v>0.14536000000000002</v>
      </c>
      <c r="H54" s="17">
        <f>(Spain!C21-Spain!F21)/10^2</f>
        <v>0.18272000000000005</v>
      </c>
      <c r="I54" s="17">
        <f>1-Spain!C21/10^2</f>
        <v>4.9419999999999908E-2</v>
      </c>
      <c r="J54" s="17"/>
      <c r="K54" s="17">
        <f t="shared" si="1"/>
        <v>0.99999999999999989</v>
      </c>
      <c r="M54" s="13"/>
      <c r="N54" s="13"/>
      <c r="P54" s="13"/>
      <c r="Q54" s="13"/>
      <c r="S54" s="13"/>
    </row>
    <row r="55" spans="2:19">
      <c r="B55" s="13">
        <f>Spain!B22</f>
        <v>1987</v>
      </c>
      <c r="C55" s="17">
        <f>Spain!R22/10^2</f>
        <v>0.30757000000000001</v>
      </c>
      <c r="D55" s="17">
        <f>(Spain!O22-Spain!R22)/10^2</f>
        <v>9.672E-2</v>
      </c>
      <c r="E55" s="17">
        <f>(Spain!L22-Spain!O22)/10^2</f>
        <v>0.19030000000000002</v>
      </c>
      <c r="F55" s="17">
        <f>(Spain!I22-Spain!L22)/10^2</f>
        <v>3.286999999999999E-2</v>
      </c>
      <c r="G55" s="17">
        <f>(Spain!F22-Spain!I22)/10^2</f>
        <v>0.12612000000000001</v>
      </c>
      <c r="H55" s="17">
        <f>(Spain!C22-Spain!F22)/10^2</f>
        <v>0.18211999999999989</v>
      </c>
      <c r="I55" s="17">
        <f>1-Spain!C22/10^2</f>
        <v>6.4300000000000024E-2</v>
      </c>
      <c r="J55" s="17"/>
      <c r="K55" s="17">
        <f t="shared" si="1"/>
        <v>1</v>
      </c>
      <c r="M55" s="13"/>
      <c r="N55" s="13"/>
      <c r="P55" s="13"/>
      <c r="Q55" s="13"/>
      <c r="S55" s="13"/>
    </row>
    <row r="56" spans="2:19">
      <c r="B56" s="13">
        <f>Spain!B23</f>
        <v>1988</v>
      </c>
      <c r="C56" s="17">
        <f>Spain!R23/10^2</f>
        <v>0.32377</v>
      </c>
      <c r="D56" s="17">
        <f>(Spain!O23-Spain!R23)/10^2</f>
        <v>0.10774999999999998</v>
      </c>
      <c r="E56" s="17">
        <f>(Spain!L23-Spain!O23)/10^2</f>
        <v>0.17116999999999996</v>
      </c>
      <c r="F56" s="17">
        <f>(Spain!I23-Spain!L23)/10^2</f>
        <v>3.7850000000000036E-2</v>
      </c>
      <c r="G56" s="17">
        <f>(Spain!F23-Spain!I23)/10^2</f>
        <v>0.11825000000000002</v>
      </c>
      <c r="H56" s="17">
        <f>(Spain!C23-Spain!F23)/10^2</f>
        <v>0.16555999999999998</v>
      </c>
      <c r="I56" s="17">
        <f>1-Spain!C23/10^2</f>
        <v>7.5649999999999995E-2</v>
      </c>
      <c r="J56" s="17"/>
      <c r="K56" s="17">
        <f t="shared" ref="K56:K65" si="2">SUM(C56:I56)</f>
        <v>1</v>
      </c>
      <c r="M56" s="13"/>
      <c r="N56" s="13"/>
      <c r="P56" s="13"/>
      <c r="Q56" s="13"/>
      <c r="S56" s="13"/>
    </row>
    <row r="57" spans="2:19">
      <c r="B57" s="13">
        <f>Spain!B24</f>
        <v>1989</v>
      </c>
      <c r="C57" s="17">
        <f>Spain!R24/10^2</f>
        <v>0.33341999999999999</v>
      </c>
      <c r="D57" s="17">
        <f>(Spain!O24-Spain!R24)/10^2</f>
        <v>0.11618000000000002</v>
      </c>
      <c r="E57" s="17">
        <f>(Spain!L24-Spain!O24)/10^2</f>
        <v>0.16600999999999999</v>
      </c>
      <c r="F57" s="17">
        <f>(Spain!I24-Spain!L24)/10^2</f>
        <v>3.1870000000000044E-2</v>
      </c>
      <c r="G57" s="17">
        <f>(Spain!F24-Spain!I24)/10^2</f>
        <v>0.12637999999999991</v>
      </c>
      <c r="H57" s="17">
        <f>(Spain!C24-Spain!F24)/10^2</f>
        <v>0.16591999999999998</v>
      </c>
      <c r="I57" s="17">
        <f>1-Spain!C24/10^2</f>
        <v>6.0220000000000051E-2</v>
      </c>
      <c r="J57" s="17"/>
      <c r="K57" s="17">
        <f t="shared" si="2"/>
        <v>1</v>
      </c>
      <c r="M57" s="13"/>
      <c r="N57" s="13"/>
      <c r="P57" s="13"/>
      <c r="Q57" s="13"/>
      <c r="S57" s="13"/>
    </row>
    <row r="58" spans="2:19">
      <c r="B58" s="13">
        <f>Spain!B25</f>
        <v>1990</v>
      </c>
      <c r="C58" s="17">
        <f>Spain!R25/10^2</f>
        <v>0.34168999999999999</v>
      </c>
      <c r="D58" s="17">
        <f>(Spain!O25-Spain!R25)/10^2</f>
        <v>0.11755000000000003</v>
      </c>
      <c r="E58" s="17">
        <f>(Spain!L25-Spain!O25)/10^2</f>
        <v>0.16794000000000003</v>
      </c>
      <c r="F58" s="17">
        <f>(Spain!I25-Spain!L25)/10^2</f>
        <v>3.7959999999999924E-2</v>
      </c>
      <c r="G58" s="17">
        <f>(Spain!F25-Spain!I25)/10^2</f>
        <v>0.1138600000000001</v>
      </c>
      <c r="H58" s="17">
        <f>(Spain!C25-Spain!F25)/10^2</f>
        <v>0.17649000000000001</v>
      </c>
      <c r="I58" s="17">
        <f>1-Spain!C25/10^2</f>
        <v>4.4509999999999939E-2</v>
      </c>
      <c r="J58" s="17"/>
      <c r="K58" s="17">
        <f t="shared" si="2"/>
        <v>1</v>
      </c>
      <c r="M58" s="13"/>
      <c r="N58" s="13"/>
      <c r="P58" s="13"/>
      <c r="Q58" s="13"/>
      <c r="S58" s="13"/>
    </row>
    <row r="59" spans="2:19">
      <c r="B59" s="13">
        <f>Spain!B26</f>
        <v>1991</v>
      </c>
      <c r="C59" s="17">
        <f>Spain!R26/10^2</f>
        <v>0.17925000000000002</v>
      </c>
      <c r="D59" s="17">
        <f>(Spain!O26-Spain!R26)/10^2</f>
        <v>0.14520999999999998</v>
      </c>
      <c r="E59" s="17">
        <f>(Spain!L26-Spain!O26)/10^2</f>
        <v>0.20483000000000004</v>
      </c>
      <c r="F59" s="17">
        <f>(Spain!I26-Spain!L26)/10^2</f>
        <v>6.5489999999999993E-2</v>
      </c>
      <c r="G59" s="17">
        <f>(Spain!F26-Spain!I26)/10^2</f>
        <v>0.12342999999999997</v>
      </c>
      <c r="H59" s="17">
        <f>(Spain!C26-Spain!F26)/10^2</f>
        <v>0.25347999999999998</v>
      </c>
      <c r="I59" s="17">
        <f>1-Spain!C26/10^2</f>
        <v>2.8310000000000057E-2</v>
      </c>
      <c r="J59" s="17"/>
      <c r="K59" s="17">
        <f t="shared" si="2"/>
        <v>1</v>
      </c>
      <c r="M59" s="13"/>
      <c r="N59" s="13"/>
      <c r="P59" s="13"/>
      <c r="Q59" s="13"/>
      <c r="S59" s="13"/>
    </row>
    <row r="60" spans="2:19">
      <c r="B60" s="13">
        <f>Spain!B27</f>
        <v>1992</v>
      </c>
      <c r="C60" s="17">
        <f>Spain!R27/10^2</f>
        <v>0.10244999999999999</v>
      </c>
      <c r="D60" s="17">
        <f>(Spain!O27-Spain!R27)/10^2</f>
        <v>0.13671</v>
      </c>
      <c r="E60" s="17">
        <f>(Spain!L27-Spain!O27)/10^2</f>
        <v>0.27482000000000001</v>
      </c>
      <c r="F60" s="17">
        <f>(Spain!I27-Spain!L27)/10^2</f>
        <v>4.0129999999999978E-2</v>
      </c>
      <c r="G60" s="17">
        <f>(Spain!F27-Spain!I27)/10^2</f>
        <v>0.14759</v>
      </c>
      <c r="H60" s="17">
        <f>(Spain!C27-Spain!F27)/10^2</f>
        <v>0.25813000000000003</v>
      </c>
      <c r="I60" s="17">
        <f>1-Spain!C27/10^2</f>
        <v>4.0169999999999928E-2</v>
      </c>
      <c r="J60" s="17"/>
      <c r="K60" s="17">
        <f t="shared" si="2"/>
        <v>0.99999999999999989</v>
      </c>
      <c r="M60" s="13"/>
      <c r="N60" s="13"/>
      <c r="P60" s="13"/>
      <c r="Q60" s="13"/>
      <c r="S60" s="13"/>
    </row>
    <row r="61" spans="2:19">
      <c r="B61" s="13">
        <f>Spain!B28</f>
        <v>1993</v>
      </c>
      <c r="C61" s="17">
        <f>Spain!R28/10^2</f>
        <v>9.849999999999999E-2</v>
      </c>
      <c r="D61" s="17">
        <f>(Spain!O28-Spain!R28)/10^2</f>
        <v>0.14296999999999999</v>
      </c>
      <c r="E61" s="17">
        <f>(Spain!L28-Spain!O28)/10^2</f>
        <v>0.26755000000000001</v>
      </c>
      <c r="F61" s="17">
        <f>(Spain!I28-Spain!L28)/10^2</f>
        <v>3.7370000000000021E-2</v>
      </c>
      <c r="G61" s="17">
        <f>(Spain!F28-Spain!I28)/10^2</f>
        <v>0.14208999999999997</v>
      </c>
      <c r="H61" s="17">
        <f>(Spain!C28-Spain!F28)/10^2</f>
        <v>0.24664000000000003</v>
      </c>
      <c r="I61" s="17">
        <f>1-Spain!C28/10^2</f>
        <v>6.4880000000000049E-2</v>
      </c>
      <c r="J61" s="17"/>
      <c r="K61" s="17">
        <f t="shared" si="2"/>
        <v>1</v>
      </c>
      <c r="M61" s="13"/>
      <c r="N61" s="13"/>
      <c r="P61" s="13"/>
      <c r="Q61" s="13"/>
      <c r="S61" s="13"/>
    </row>
    <row r="62" spans="2:19">
      <c r="B62" s="13">
        <f>Spain!B29</f>
        <v>1994</v>
      </c>
      <c r="C62" s="17">
        <f>Spain!R29/10^2</f>
        <v>6.3930000000000001E-2</v>
      </c>
      <c r="D62" s="17">
        <f>(Spain!O29-Spain!R29)/10^2</f>
        <v>0.12457999999999998</v>
      </c>
      <c r="E62" s="17">
        <f>(Spain!L29-Spain!O29)/10^2</f>
        <v>0.29450000000000004</v>
      </c>
      <c r="F62" s="17">
        <f>(Spain!I29-Spain!L29)/10^2</f>
        <v>5.4819999999999994E-2</v>
      </c>
      <c r="G62" s="17">
        <f>(Spain!F29-Spain!I29)/10^2</f>
        <v>9.0609999999999996E-2</v>
      </c>
      <c r="H62" s="17">
        <f>(Spain!C29-Spain!F29)/10^2</f>
        <v>0.27857999999999999</v>
      </c>
      <c r="I62" s="17">
        <f>1-Spain!C29/10^2</f>
        <v>9.2980000000000063E-2</v>
      </c>
      <c r="J62" s="17"/>
      <c r="K62" s="17">
        <f t="shared" si="2"/>
        <v>1</v>
      </c>
      <c r="M62" s="13"/>
      <c r="N62" s="13"/>
      <c r="P62" s="13"/>
      <c r="Q62" s="13"/>
      <c r="S62" s="13"/>
    </row>
    <row r="63" spans="2:19">
      <c r="B63" s="13">
        <f>Spain!B30</f>
        <v>1995</v>
      </c>
      <c r="C63" s="17">
        <f>Spain!R30/10^2</f>
        <v>5.525E-2</v>
      </c>
      <c r="D63" s="17">
        <f>(Spain!O30-Spain!R30)/10^2</f>
        <v>0.12458</v>
      </c>
      <c r="E63" s="17">
        <f>(Spain!L30-Spain!O30)/10^2</f>
        <v>0.30318000000000001</v>
      </c>
      <c r="F63" s="17">
        <f>(Spain!I30-Spain!L30)/10^2</f>
        <v>4.6149999999999948E-2</v>
      </c>
      <c r="G63" s="17">
        <f>(Spain!F30-Spain!I30)/10^2</f>
        <v>9.0890000000000054E-2</v>
      </c>
      <c r="H63" s="17">
        <f>(Spain!C30-Spain!F30)/10^2</f>
        <v>0.29133999999999993</v>
      </c>
      <c r="I63" s="17">
        <f>1-Spain!C30/10^2</f>
        <v>8.8610000000000078E-2</v>
      </c>
      <c r="J63" s="17"/>
      <c r="K63" s="17">
        <f t="shared" si="2"/>
        <v>1</v>
      </c>
      <c r="M63" s="13"/>
      <c r="N63" s="13"/>
      <c r="P63" s="13"/>
      <c r="Q63" s="13"/>
      <c r="S63" s="13"/>
    </row>
    <row r="64" spans="2:19">
      <c r="B64" s="13">
        <f>Spain!B31</f>
        <v>1996</v>
      </c>
      <c r="C64" s="17">
        <f>Spain!R31/10^2</f>
        <v>6.6849999999999993E-2</v>
      </c>
      <c r="D64" s="17">
        <f>(Spain!O31-Spain!R31)/10^2</f>
        <v>0.12133000000000002</v>
      </c>
      <c r="E64" s="17">
        <f>(Spain!L31-Spain!O31)/10^2</f>
        <v>0.30639999999999995</v>
      </c>
      <c r="F64" s="17">
        <f>(Spain!I31-Spain!L31)/10^2</f>
        <v>6.2510000000000052E-2</v>
      </c>
      <c r="G64" s="17">
        <f>(Spain!F31-Spain!I31)/10^2</f>
        <v>7.7839999999999993E-2</v>
      </c>
      <c r="H64" s="17">
        <f>(Spain!C31-Spain!F31)/10^2</f>
        <v>0.30654999999999993</v>
      </c>
      <c r="I64" s="17">
        <f>1-Spain!C31/10^2</f>
        <v>5.8520000000000016E-2</v>
      </c>
      <c r="J64" s="17"/>
      <c r="K64" s="17">
        <f t="shared" si="2"/>
        <v>0.99999999999999989</v>
      </c>
      <c r="M64" s="13"/>
      <c r="N64" s="13"/>
      <c r="P64" s="13"/>
      <c r="Q64" s="13"/>
      <c r="S64" s="13"/>
    </row>
    <row r="65" spans="2:19">
      <c r="B65" s="13">
        <f>Spain!B32</f>
        <v>1997</v>
      </c>
      <c r="C65" s="17">
        <f>Spain!R32/10^2</f>
        <v>5.2400000000000002E-2</v>
      </c>
      <c r="D65" s="17">
        <f>(Spain!O32-Spain!R32)/10^2</f>
        <v>0.14735999999999999</v>
      </c>
      <c r="E65" s="17">
        <f>(Spain!L32-Spain!O32)/10^2</f>
        <v>0.28550000000000003</v>
      </c>
      <c r="F65" s="17">
        <f>(Spain!I32-Spain!L32)/10^2</f>
        <v>4.5659999999999951E-2</v>
      </c>
      <c r="G65" s="17">
        <f>(Spain!F32-Spain!I32)/10^2</f>
        <v>9.1180000000000025E-2</v>
      </c>
      <c r="H65" s="17">
        <f>(Spain!C32-Spain!F32)/10^2</f>
        <v>0.27865000000000001</v>
      </c>
      <c r="I65" s="17">
        <f>1-Spain!C32/10^2</f>
        <v>9.9249999999999949E-2</v>
      </c>
      <c r="J65" s="17"/>
      <c r="K65" s="17">
        <f t="shared" si="2"/>
        <v>0.99999999999999989</v>
      </c>
      <c r="M65" s="13"/>
      <c r="N65" s="13"/>
      <c r="P65" s="13"/>
      <c r="Q65" s="13"/>
      <c r="S65" s="13"/>
    </row>
    <row r="66" spans="2:19">
      <c r="B66" s="13"/>
      <c r="D66" s="13"/>
      <c r="E66" s="13"/>
      <c r="G66" s="13"/>
      <c r="H66" s="13"/>
      <c r="J66" s="13"/>
      <c r="K66" s="13"/>
      <c r="M66" s="13"/>
      <c r="N66" s="13"/>
      <c r="P66" s="13"/>
      <c r="Q66" s="13"/>
      <c r="S66" s="13"/>
    </row>
    <row r="67" spans="2:19">
      <c r="M67" s="13"/>
      <c r="N67" s="13"/>
      <c r="P67" s="13"/>
      <c r="Q67" s="13"/>
      <c r="S67" s="13"/>
    </row>
    <row r="68" spans="2:19">
      <c r="M68" s="13"/>
      <c r="N68" s="13"/>
      <c r="P68" s="13"/>
      <c r="Q68" s="13"/>
      <c r="S68" s="13"/>
    </row>
    <row r="69" spans="2:19">
      <c r="M69" s="13"/>
      <c r="N69" s="13"/>
      <c r="P69" s="13"/>
      <c r="Q69" s="13"/>
      <c r="S69" s="13"/>
    </row>
    <row r="70" spans="2:19">
      <c r="M70" s="13"/>
      <c r="N70" s="13"/>
      <c r="P70" s="13"/>
      <c r="Q70" s="13"/>
      <c r="S70" s="13"/>
    </row>
    <row r="71" spans="2:19">
      <c r="M71" s="13"/>
      <c r="N71" s="13"/>
      <c r="P71" s="13"/>
      <c r="Q71" s="13"/>
      <c r="S71" s="13"/>
    </row>
    <row r="72" spans="2:19">
      <c r="M72" s="13"/>
      <c r="N72" s="13"/>
      <c r="P72" s="13"/>
      <c r="Q72" s="13"/>
      <c r="S72" s="13"/>
    </row>
    <row r="73" spans="2:19">
      <c r="M73" s="13"/>
      <c r="N73" s="13"/>
      <c r="P73" s="13"/>
      <c r="Q73" s="13"/>
      <c r="S73" s="13"/>
    </row>
    <row r="74" spans="2:19">
      <c r="M74" s="13"/>
      <c r="N74" s="13"/>
      <c r="P74" s="13"/>
      <c r="Q74" s="13"/>
      <c r="S74" s="13"/>
    </row>
    <row r="75" spans="2:19">
      <c r="M75" s="13"/>
      <c r="N75" s="13"/>
      <c r="P75" s="13"/>
      <c r="Q75" s="13"/>
      <c r="S75" s="13"/>
    </row>
    <row r="76" spans="2:19">
      <c r="M76" s="13"/>
      <c r="N76" s="13"/>
      <c r="P76" s="13"/>
      <c r="Q76" s="13"/>
      <c r="S76" s="13"/>
    </row>
    <row r="77" spans="2:19">
      <c r="M77" s="13"/>
      <c r="N77" s="13"/>
      <c r="P77" s="13"/>
      <c r="Q77" s="13"/>
      <c r="S77" s="13"/>
    </row>
    <row r="78" spans="2:19">
      <c r="B78" s="13"/>
      <c r="D78" s="13"/>
      <c r="E78" s="13"/>
      <c r="G78" s="13"/>
      <c r="H78" s="13"/>
      <c r="J78" s="13"/>
      <c r="K78" s="13"/>
      <c r="M78" s="13"/>
      <c r="N78" s="13"/>
      <c r="P78" s="13"/>
      <c r="Q78" s="13"/>
      <c r="S78" s="13"/>
    </row>
    <row r="79" spans="2:19">
      <c r="B79" s="13"/>
      <c r="D79" s="13"/>
      <c r="E79" s="13"/>
      <c r="G79" s="13"/>
      <c r="H79" s="13"/>
      <c r="J79" s="13"/>
      <c r="K79" s="13"/>
      <c r="M79" s="13"/>
      <c r="N79" s="13"/>
      <c r="P79" s="13"/>
      <c r="Q79" s="13"/>
      <c r="S79" s="13"/>
    </row>
    <row r="80" spans="2:19">
      <c r="B80" s="13"/>
      <c r="D80" s="13"/>
      <c r="E80" s="13"/>
      <c r="G80" s="13"/>
      <c r="H80" s="13"/>
      <c r="J80" s="13"/>
      <c r="K80" s="13"/>
      <c r="M80" s="13"/>
      <c r="N80" s="13"/>
      <c r="P80" s="13"/>
      <c r="Q80" s="13"/>
      <c r="S80" s="13"/>
    </row>
    <row r="81" spans="2:19">
      <c r="B81" s="13"/>
      <c r="D81" s="13"/>
      <c r="E81" s="13"/>
      <c r="G81" s="13"/>
      <c r="H81" s="13"/>
      <c r="J81" s="13"/>
      <c r="K81" s="13"/>
      <c r="M81" s="13"/>
      <c r="N81" s="13"/>
      <c r="P81" s="13"/>
      <c r="Q81" s="13"/>
      <c r="S81" s="13"/>
    </row>
    <row r="82" spans="2:19">
      <c r="B82" s="13"/>
      <c r="D82" s="13"/>
      <c r="E82" s="13"/>
      <c r="G82" s="13"/>
      <c r="H82" s="13"/>
      <c r="J82" s="13"/>
      <c r="K82" s="13"/>
      <c r="M82" s="13"/>
      <c r="N82" s="13"/>
      <c r="P82" s="13"/>
      <c r="Q82" s="13"/>
      <c r="S82" s="13"/>
    </row>
    <row r="83" spans="2:19">
      <c r="B83" s="13"/>
      <c r="D83" s="13"/>
      <c r="E83" s="13"/>
      <c r="G83" s="13"/>
      <c r="H83" s="13"/>
      <c r="J83" s="13"/>
      <c r="K83" s="13"/>
      <c r="M83" s="13"/>
      <c r="N83" s="13"/>
      <c r="P83" s="13"/>
      <c r="Q83" s="13"/>
      <c r="S83" s="13"/>
    </row>
    <row r="84" spans="2:19">
      <c r="B84" s="13"/>
      <c r="D84" s="13"/>
      <c r="E84" s="13"/>
      <c r="G84" s="13"/>
      <c r="H84" s="13"/>
      <c r="J84" s="13"/>
      <c r="K84" s="13"/>
      <c r="M84" s="13"/>
      <c r="N84" s="13"/>
      <c r="P84" s="13"/>
      <c r="Q84" s="13"/>
      <c r="S84" s="13"/>
    </row>
    <row r="85" spans="2:19">
      <c r="B85" s="13"/>
      <c r="D85" s="13"/>
      <c r="E85" s="13"/>
      <c r="G85" s="13"/>
      <c r="H85" s="13"/>
      <c r="J85" s="13"/>
      <c r="K85" s="13"/>
      <c r="M85" s="13"/>
      <c r="N85" s="13"/>
      <c r="P85" s="13"/>
      <c r="Q85" s="13"/>
      <c r="S85" s="13"/>
    </row>
    <row r="86" spans="2:19">
      <c r="B86" s="13"/>
      <c r="D86" s="13"/>
      <c r="E86" s="13"/>
      <c r="G86" s="13"/>
      <c r="H86" s="13"/>
      <c r="J86" s="13"/>
      <c r="K86" s="13"/>
      <c r="M86" s="13"/>
      <c r="N86" s="13"/>
      <c r="P86" s="13"/>
      <c r="Q86" s="13"/>
      <c r="S86" s="13"/>
    </row>
    <row r="87" spans="2:19">
      <c r="B87" s="13"/>
      <c r="D87" s="13"/>
      <c r="E87" s="13"/>
      <c r="G87" s="13"/>
      <c r="H87" s="13"/>
      <c r="J87" s="13"/>
      <c r="K87" s="13"/>
      <c r="M87" s="13"/>
      <c r="N87" s="13"/>
      <c r="P87" s="13"/>
      <c r="Q87" s="13"/>
      <c r="S87" s="13"/>
    </row>
    <row r="88" spans="2:19">
      <c r="B88" s="13"/>
      <c r="D88" s="13"/>
      <c r="E88" s="13"/>
      <c r="G88" s="13"/>
      <c r="H88" s="13"/>
      <c r="J88" s="13"/>
      <c r="K88" s="13"/>
      <c r="M88" s="13"/>
      <c r="N88" s="13"/>
      <c r="P88" s="13"/>
      <c r="Q88" s="13"/>
      <c r="S88" s="13"/>
    </row>
    <row r="89" spans="2:19">
      <c r="B89" s="13"/>
      <c r="D89" s="13"/>
      <c r="E89" s="13"/>
      <c r="G89" s="13"/>
      <c r="H89" s="13"/>
      <c r="J89" s="13"/>
      <c r="K89" s="13"/>
      <c r="M89" s="13"/>
      <c r="N89" s="13"/>
      <c r="P89" s="13"/>
      <c r="Q89" s="13"/>
      <c r="S89" s="13"/>
    </row>
    <row r="90" spans="2:19">
      <c r="B90" s="13"/>
      <c r="D90" s="13"/>
      <c r="E90" s="13"/>
      <c r="G90" s="13"/>
      <c r="H90" s="13"/>
      <c r="J90" s="13"/>
      <c r="K90" s="13"/>
      <c r="M90" s="13"/>
      <c r="N90" s="13"/>
      <c r="P90" s="13"/>
      <c r="Q90" s="13"/>
      <c r="S90" s="13"/>
    </row>
    <row r="91" spans="2:19">
      <c r="B91" s="13"/>
      <c r="D91" s="13"/>
      <c r="E91" s="13"/>
      <c r="G91" s="13"/>
      <c r="H91" s="13"/>
      <c r="J91" s="13"/>
      <c r="K91" s="13"/>
      <c r="M91" s="13"/>
      <c r="N91" s="13"/>
      <c r="P91" s="13"/>
      <c r="Q91" s="13"/>
      <c r="S91" s="13"/>
    </row>
    <row r="92" spans="2:19">
      <c r="B92" s="13"/>
      <c r="D92" s="13"/>
      <c r="E92" s="13"/>
      <c r="G92" s="13"/>
      <c r="H92" s="13"/>
      <c r="J92" s="13"/>
      <c r="K92" s="13"/>
      <c r="M92" s="13"/>
      <c r="N92" s="13"/>
      <c r="P92" s="13"/>
      <c r="Q92" s="13"/>
      <c r="S92" s="13"/>
    </row>
    <row r="93" spans="2:19">
      <c r="B93" s="13"/>
      <c r="D93" s="13"/>
      <c r="E93" s="13"/>
      <c r="G93" s="13"/>
      <c r="H93" s="13"/>
      <c r="J93" s="13"/>
      <c r="K93" s="13"/>
      <c r="M93" s="13"/>
      <c r="N93" s="13"/>
      <c r="P93" s="13"/>
      <c r="Q93" s="13"/>
      <c r="S93" s="13"/>
    </row>
    <row r="94" spans="2:19">
      <c r="B94" s="13"/>
      <c r="D94" s="13"/>
      <c r="E94" s="13"/>
      <c r="G94" s="13"/>
      <c r="H94" s="13"/>
      <c r="J94" s="13"/>
      <c r="K94" s="13"/>
      <c r="M94" s="13"/>
      <c r="N94" s="13"/>
      <c r="P94" s="13"/>
      <c r="Q94" s="13"/>
      <c r="S94" s="13"/>
    </row>
    <row r="95" spans="2:19">
      <c r="B95" s="13"/>
      <c r="D95" s="13"/>
      <c r="E95" s="13"/>
      <c r="G95" s="13"/>
      <c r="H95" s="13"/>
      <c r="J95" s="13"/>
      <c r="K95" s="13"/>
      <c r="M95" s="13"/>
      <c r="N95" s="13"/>
      <c r="P95" s="13"/>
      <c r="Q95" s="13"/>
      <c r="S95" s="13"/>
    </row>
    <row r="96" spans="2:19">
      <c r="B96" s="13"/>
      <c r="D96" s="13"/>
      <c r="E96" s="13"/>
      <c r="G96" s="13"/>
      <c r="H96" s="13"/>
      <c r="J96" s="13"/>
      <c r="K96" s="13"/>
      <c r="M96" s="13"/>
      <c r="N96" s="13"/>
      <c r="P96" s="13"/>
      <c r="Q96" s="13"/>
      <c r="S96" s="13"/>
    </row>
    <row r="97" spans="2:19">
      <c r="B97" s="13"/>
      <c r="D97" s="13"/>
      <c r="E97" s="13"/>
      <c r="G97" s="13"/>
      <c r="H97" s="13"/>
      <c r="J97" s="13"/>
      <c r="K97" s="13"/>
      <c r="M97" s="13"/>
      <c r="N97" s="13"/>
      <c r="P97" s="13"/>
      <c r="Q97" s="13"/>
      <c r="S97" s="13"/>
    </row>
    <row r="98" spans="2:19">
      <c r="B98" s="13"/>
      <c r="D98" s="13"/>
      <c r="E98" s="13"/>
      <c r="G98" s="13"/>
      <c r="H98" s="13"/>
      <c r="J98" s="13"/>
      <c r="K98" s="13"/>
      <c r="M98" s="13"/>
      <c r="N98" s="13"/>
      <c r="P98" s="13"/>
      <c r="Q98" s="13"/>
      <c r="S98" s="13"/>
    </row>
    <row r="99" spans="2:19">
      <c r="B99" s="13"/>
      <c r="D99" s="13"/>
      <c r="E99" s="13"/>
      <c r="G99" s="13"/>
      <c r="H99" s="13"/>
      <c r="J99" s="13"/>
      <c r="K99" s="13"/>
      <c r="M99" s="13"/>
      <c r="N99" s="13"/>
      <c r="P99" s="13"/>
      <c r="Q99" s="13"/>
      <c r="S99" s="13"/>
    </row>
    <row r="100" spans="2:19">
      <c r="B100" s="13"/>
      <c r="D100" s="13"/>
      <c r="E100" s="13"/>
      <c r="G100" s="13"/>
      <c r="H100" s="13"/>
      <c r="J100" s="13"/>
      <c r="K100" s="13"/>
      <c r="M100" s="13"/>
      <c r="N100" s="13"/>
      <c r="P100" s="13"/>
      <c r="Q100" s="13"/>
      <c r="S100" s="13"/>
    </row>
    <row r="101" spans="2:19">
      <c r="B101" s="13"/>
      <c r="D101" s="13"/>
      <c r="E101" s="13"/>
      <c r="G101" s="13"/>
      <c r="H101" s="13"/>
      <c r="J101" s="13"/>
      <c r="K101" s="13"/>
      <c r="M101" s="13"/>
      <c r="N101" s="13"/>
      <c r="P101" s="13"/>
      <c r="Q101" s="13"/>
      <c r="S101" s="13"/>
    </row>
    <row r="102" spans="2:19">
      <c r="B102" s="13"/>
      <c r="D102" s="13"/>
      <c r="E102" s="13"/>
      <c r="G102" s="13"/>
      <c r="H102" s="13"/>
      <c r="J102" s="13"/>
      <c r="K102" s="13"/>
      <c r="M102" s="13"/>
      <c r="N102" s="13"/>
      <c r="P102" s="13"/>
      <c r="Q102" s="13"/>
      <c r="S102" s="13"/>
    </row>
    <row r="103" spans="2:19">
      <c r="B103" s="13"/>
      <c r="D103" s="13"/>
      <c r="E103" s="13"/>
      <c r="G103" s="13"/>
      <c r="H103" s="13"/>
      <c r="J103" s="13"/>
      <c r="K103" s="13"/>
      <c r="M103" s="13"/>
      <c r="N103" s="13"/>
      <c r="P103" s="13"/>
      <c r="Q103" s="13"/>
      <c r="S103" s="13"/>
    </row>
    <row r="104" spans="2:19">
      <c r="B104" s="13"/>
      <c r="D104" s="13"/>
      <c r="E104" s="13"/>
      <c r="G104" s="13"/>
      <c r="H104" s="13"/>
      <c r="J104" s="13"/>
      <c r="K104" s="13"/>
      <c r="M104" s="13"/>
      <c r="N104" s="13"/>
      <c r="P104" s="13"/>
      <c r="Q104" s="13"/>
      <c r="S104" s="13"/>
    </row>
    <row r="105" spans="2:19">
      <c r="B105" s="13"/>
      <c r="D105" s="13"/>
      <c r="E105" s="13"/>
      <c r="G105" s="13"/>
      <c r="H105" s="13"/>
      <c r="J105" s="13"/>
      <c r="K105" s="13"/>
      <c r="M105" s="13"/>
      <c r="N105" s="13"/>
      <c r="P105" s="13"/>
      <c r="Q105" s="13"/>
      <c r="S105" s="13"/>
    </row>
    <row r="106" spans="2:19">
      <c r="B106" s="13"/>
      <c r="D106" s="13"/>
      <c r="E106" s="13"/>
      <c r="G106" s="13"/>
      <c r="H106" s="13"/>
      <c r="J106" s="13"/>
      <c r="K106" s="13"/>
      <c r="M106" s="13"/>
      <c r="N106" s="13"/>
      <c r="P106" s="13"/>
      <c r="Q106" s="13"/>
      <c r="S106" s="13"/>
    </row>
    <row r="107" spans="2:19">
      <c r="B107" s="13"/>
      <c r="D107" s="13"/>
      <c r="E107" s="13"/>
      <c r="G107" s="13"/>
      <c r="H107" s="13"/>
      <c r="J107" s="13"/>
      <c r="K107" s="13"/>
      <c r="M107" s="13"/>
      <c r="N107" s="13"/>
      <c r="P107" s="13"/>
      <c r="Q107" s="13"/>
      <c r="S107" s="13"/>
    </row>
    <row r="108" spans="2:19">
      <c r="B108" s="13"/>
      <c r="D108" s="13"/>
      <c r="E108" s="13"/>
      <c r="G108" s="13"/>
      <c r="H108" s="13"/>
      <c r="J108" s="13"/>
      <c r="K108" s="13"/>
      <c r="M108" s="13"/>
      <c r="N108" s="13"/>
      <c r="P108" s="13"/>
      <c r="Q108" s="13"/>
      <c r="S108" s="13"/>
    </row>
    <row r="109" spans="2:19">
      <c r="B109" s="13"/>
      <c r="D109" s="13"/>
      <c r="E109" s="13"/>
      <c r="G109" s="13"/>
      <c r="H109" s="13"/>
      <c r="J109" s="13"/>
      <c r="K109" s="13"/>
      <c r="M109" s="13"/>
      <c r="N109" s="13"/>
      <c r="P109" s="13"/>
      <c r="Q109" s="13"/>
      <c r="S109" s="13"/>
    </row>
    <row r="110" spans="2:19">
      <c r="B110" s="13"/>
      <c r="D110" s="13"/>
      <c r="E110" s="13"/>
      <c r="G110" s="13"/>
      <c r="H110" s="13"/>
      <c r="J110" s="13"/>
      <c r="K110" s="13"/>
      <c r="M110" s="13"/>
      <c r="N110" s="13"/>
      <c r="P110" s="13"/>
      <c r="Q110" s="13"/>
      <c r="S110" s="13"/>
    </row>
    <row r="111" spans="2:19">
      <c r="B111" s="13"/>
      <c r="D111" s="13"/>
      <c r="E111" s="13"/>
      <c r="G111" s="13"/>
      <c r="H111" s="13"/>
      <c r="J111" s="13"/>
      <c r="K111" s="13"/>
      <c r="M111" s="13"/>
      <c r="N111" s="13"/>
      <c r="P111" s="13"/>
      <c r="Q111" s="13"/>
      <c r="S111" s="13"/>
    </row>
    <row r="112" spans="2:19">
      <c r="B112" s="13"/>
      <c r="D112" s="13"/>
      <c r="E112" s="13"/>
      <c r="G112" s="13"/>
      <c r="H112" s="13"/>
      <c r="J112" s="13"/>
      <c r="K112" s="13"/>
      <c r="M112" s="13"/>
      <c r="N112" s="13"/>
      <c r="P112" s="13"/>
      <c r="Q112" s="13"/>
      <c r="S112" s="13"/>
    </row>
    <row r="113" spans="2:19">
      <c r="B113" s="13"/>
      <c r="D113" s="13"/>
      <c r="E113" s="13"/>
      <c r="G113" s="13"/>
      <c r="H113" s="13"/>
      <c r="J113" s="13"/>
      <c r="K113" s="13"/>
      <c r="M113" s="13"/>
      <c r="N113" s="13"/>
      <c r="P113" s="13"/>
      <c r="Q113" s="13"/>
      <c r="S113" s="13"/>
    </row>
    <row r="114" spans="2:19">
      <c r="B114" s="13"/>
      <c r="D114" s="13"/>
      <c r="E114" s="13"/>
      <c r="G114" s="13"/>
      <c r="H114" s="13"/>
      <c r="J114" s="13"/>
      <c r="K114" s="13"/>
      <c r="M114" s="13"/>
      <c r="N114" s="13"/>
      <c r="P114" s="13"/>
      <c r="Q114" s="13"/>
      <c r="S114" s="13"/>
    </row>
    <row r="115" spans="2:19">
      <c r="B115" s="13"/>
      <c r="D115" s="13"/>
      <c r="E115" s="13"/>
      <c r="G115" s="13"/>
      <c r="H115" s="13"/>
      <c r="J115" s="13"/>
      <c r="K115" s="13"/>
      <c r="M115" s="13"/>
      <c r="N115" s="13"/>
      <c r="P115" s="13"/>
      <c r="Q115" s="13"/>
      <c r="S115" s="13"/>
    </row>
    <row r="116" spans="2:19">
      <c r="B116" s="13"/>
      <c r="D116" s="13"/>
      <c r="E116" s="13"/>
      <c r="G116" s="13"/>
      <c r="H116" s="13"/>
      <c r="J116" s="13"/>
      <c r="K116" s="13"/>
      <c r="M116" s="13"/>
      <c r="N116" s="13"/>
      <c r="P116" s="13"/>
      <c r="Q116" s="13"/>
      <c r="S116" s="13"/>
    </row>
    <row r="117" spans="2:19">
      <c r="B117" s="13"/>
      <c r="D117" s="13"/>
      <c r="E117" s="13"/>
      <c r="G117" s="13"/>
      <c r="H117" s="13"/>
      <c r="J117" s="13"/>
      <c r="K117" s="13"/>
      <c r="M117" s="13"/>
      <c r="N117" s="13"/>
      <c r="P117" s="13"/>
      <c r="Q117" s="13"/>
      <c r="S117" s="13"/>
    </row>
    <row r="118" spans="2:19">
      <c r="B118" s="13"/>
      <c r="D118" s="13"/>
      <c r="E118" s="13"/>
      <c r="G118" s="13"/>
      <c r="H118" s="13"/>
      <c r="J118" s="13"/>
      <c r="K118" s="13"/>
      <c r="M118" s="13"/>
      <c r="N118" s="13"/>
      <c r="P118" s="13"/>
      <c r="Q118" s="13"/>
      <c r="S118" s="13"/>
    </row>
    <row r="119" spans="2:19">
      <c r="B119" s="13"/>
      <c r="D119" s="13"/>
      <c r="E119" s="13"/>
      <c r="G119" s="13"/>
      <c r="H119" s="13"/>
      <c r="J119" s="13"/>
      <c r="K119" s="13"/>
      <c r="M119" s="13"/>
      <c r="N119" s="13"/>
      <c r="P119" s="13"/>
      <c r="Q119" s="13"/>
      <c r="S119" s="13"/>
    </row>
    <row r="120" spans="2:19">
      <c r="B120" s="13"/>
      <c r="D120" s="13"/>
      <c r="E120" s="13"/>
      <c r="G120" s="13"/>
      <c r="H120" s="13"/>
      <c r="J120" s="13"/>
      <c r="K120" s="13"/>
      <c r="M120" s="13"/>
      <c r="N120" s="13"/>
      <c r="P120" s="13"/>
      <c r="Q120" s="13"/>
      <c r="S120" s="13"/>
    </row>
    <row r="121" spans="2:19">
      <c r="B121" s="13"/>
      <c r="D121" s="13"/>
      <c r="E121" s="13"/>
      <c r="G121" s="13"/>
      <c r="H121" s="13"/>
      <c r="J121" s="13"/>
      <c r="K121" s="13"/>
      <c r="M121" s="13"/>
      <c r="N121" s="13"/>
      <c r="P121" s="13"/>
      <c r="Q121" s="13"/>
      <c r="S121" s="13"/>
    </row>
    <row r="122" spans="2:19">
      <c r="B122" s="13"/>
      <c r="D122" s="13"/>
      <c r="E122" s="13"/>
      <c r="G122" s="13"/>
      <c r="H122" s="13"/>
      <c r="J122" s="13"/>
      <c r="K122" s="13"/>
      <c r="M122" s="13"/>
      <c r="N122" s="13"/>
      <c r="P122" s="13"/>
      <c r="Q122" s="13"/>
      <c r="S122" s="13"/>
    </row>
    <row r="123" spans="2:19">
      <c r="B123" s="13"/>
      <c r="D123" s="13"/>
      <c r="E123" s="13"/>
      <c r="G123" s="13"/>
      <c r="H123" s="13"/>
      <c r="J123" s="13"/>
      <c r="K123" s="13"/>
      <c r="M123" s="13"/>
      <c r="N123" s="13"/>
      <c r="P123" s="13"/>
      <c r="Q123" s="13"/>
      <c r="S123" s="13"/>
    </row>
    <row r="124" spans="2:19">
      <c r="B124" s="13"/>
      <c r="D124" s="13"/>
      <c r="E124" s="13"/>
      <c r="G124" s="13"/>
      <c r="H124" s="13"/>
      <c r="J124" s="13"/>
      <c r="K124" s="13"/>
      <c r="M124" s="13"/>
      <c r="N124" s="13"/>
      <c r="P124" s="13"/>
      <c r="Q124" s="13"/>
      <c r="S124" s="13"/>
    </row>
    <row r="125" spans="2:19">
      <c r="B125" s="13"/>
      <c r="D125" s="13"/>
      <c r="E125" s="13"/>
      <c r="G125" s="13"/>
      <c r="H125" s="13"/>
      <c r="J125" s="13"/>
      <c r="K125" s="13"/>
      <c r="M125" s="13"/>
      <c r="N125" s="13"/>
      <c r="P125" s="13"/>
      <c r="Q125" s="13"/>
      <c r="S125" s="13"/>
    </row>
    <row r="126" spans="2:19">
      <c r="B126" s="13"/>
      <c r="D126" s="13"/>
      <c r="E126" s="13"/>
      <c r="G126" s="13"/>
      <c r="H126" s="13"/>
      <c r="J126" s="13"/>
      <c r="K126" s="13"/>
      <c r="M126" s="13"/>
      <c r="N126" s="13"/>
      <c r="P126" s="13"/>
      <c r="Q126" s="13"/>
      <c r="S126" s="13"/>
    </row>
    <row r="127" spans="2:19">
      <c r="B127" s="13"/>
      <c r="D127" s="13"/>
      <c r="E127" s="13"/>
      <c r="G127" s="13"/>
      <c r="H127" s="13"/>
      <c r="J127" s="13"/>
      <c r="K127" s="13"/>
      <c r="M127" s="13"/>
      <c r="N127" s="13"/>
      <c r="P127" s="13"/>
      <c r="Q127" s="13"/>
      <c r="S127" s="13"/>
    </row>
    <row r="128" spans="2:19">
      <c r="B128" s="13"/>
      <c r="D128" s="13"/>
      <c r="E128" s="13"/>
      <c r="G128" s="13"/>
      <c r="H128" s="13"/>
      <c r="J128" s="13"/>
      <c r="K128" s="13"/>
      <c r="M128" s="13"/>
      <c r="N128" s="13"/>
      <c r="P128" s="13"/>
      <c r="Q128" s="13"/>
      <c r="S128" s="13"/>
    </row>
    <row r="129" spans="2:19">
      <c r="B129" s="13"/>
      <c r="D129" s="13"/>
      <c r="E129" s="13"/>
      <c r="G129" s="13"/>
      <c r="H129" s="13"/>
      <c r="J129" s="13"/>
      <c r="K129" s="13"/>
      <c r="M129" s="13"/>
      <c r="N129" s="13"/>
      <c r="P129" s="13"/>
      <c r="Q129" s="13"/>
      <c r="S129" s="13"/>
    </row>
    <row r="130" spans="2:19">
      <c r="B130" s="13"/>
      <c r="D130" s="13"/>
      <c r="E130" s="13"/>
      <c r="G130" s="13"/>
      <c r="H130" s="13"/>
      <c r="J130" s="13"/>
      <c r="K130" s="13"/>
      <c r="M130" s="13"/>
      <c r="N130" s="13"/>
      <c r="P130" s="13"/>
      <c r="Q130" s="13"/>
      <c r="S130" s="13"/>
    </row>
    <row r="131" spans="2:19">
      <c r="B131" s="13"/>
      <c r="D131" s="13"/>
      <c r="E131" s="13"/>
      <c r="G131" s="13"/>
      <c r="H131" s="13"/>
      <c r="J131" s="13"/>
      <c r="K131" s="13"/>
      <c r="M131" s="13"/>
      <c r="N131" s="13"/>
      <c r="P131" s="13"/>
      <c r="Q131" s="13"/>
      <c r="S131" s="13"/>
    </row>
    <row r="132" spans="2:19">
      <c r="B132" s="13"/>
      <c r="D132" s="13"/>
      <c r="E132" s="13"/>
      <c r="G132" s="13"/>
      <c r="H132" s="13"/>
      <c r="J132" s="13"/>
      <c r="K132" s="13"/>
      <c r="M132" s="13"/>
      <c r="N132" s="13"/>
      <c r="P132" s="13"/>
      <c r="Q132" s="13"/>
      <c r="S132" s="13"/>
    </row>
    <row r="133" spans="2:19">
      <c r="B133" s="13"/>
      <c r="D133" s="13"/>
      <c r="E133" s="13"/>
      <c r="G133" s="13"/>
      <c r="H133" s="13"/>
      <c r="J133" s="13"/>
      <c r="K133" s="13"/>
      <c r="M133" s="13"/>
      <c r="N133" s="13"/>
      <c r="P133" s="13"/>
      <c r="Q133" s="13"/>
      <c r="S133" s="13"/>
    </row>
    <row r="134" spans="2:19">
      <c r="B134" s="13"/>
      <c r="D134" s="13"/>
      <c r="E134" s="13"/>
      <c r="G134" s="13"/>
      <c r="H134" s="13"/>
      <c r="J134" s="13"/>
      <c r="K134" s="13"/>
      <c r="M134" s="13"/>
      <c r="N134" s="13"/>
      <c r="P134" s="13"/>
      <c r="Q134" s="13"/>
      <c r="S134" s="13"/>
    </row>
    <row r="135" spans="2:19">
      <c r="B135" s="13"/>
      <c r="D135" s="13"/>
      <c r="E135" s="13"/>
      <c r="G135" s="13"/>
      <c r="H135" s="13"/>
      <c r="J135" s="13"/>
      <c r="K135" s="13"/>
      <c r="M135" s="13"/>
      <c r="N135" s="13"/>
      <c r="P135" s="13"/>
      <c r="Q135" s="13"/>
      <c r="S135" s="13"/>
    </row>
    <row r="136" spans="2:19">
      <c r="B136" s="13"/>
      <c r="D136" s="13"/>
      <c r="E136" s="13"/>
      <c r="G136" s="13"/>
      <c r="H136" s="13"/>
      <c r="J136" s="13"/>
      <c r="K136" s="13"/>
      <c r="M136" s="13"/>
      <c r="N136" s="13"/>
      <c r="P136" s="13"/>
      <c r="Q136" s="13"/>
      <c r="S136" s="13"/>
    </row>
    <row r="137" spans="2:19">
      <c r="B137" s="13"/>
      <c r="D137" s="13"/>
      <c r="E137" s="13"/>
      <c r="G137" s="13"/>
      <c r="H137" s="13"/>
      <c r="J137" s="13"/>
      <c r="K137" s="13"/>
      <c r="M137" s="13"/>
      <c r="N137" s="13"/>
      <c r="P137" s="13"/>
      <c r="Q137" s="13"/>
      <c r="S137" s="13"/>
    </row>
    <row r="138" spans="2:19">
      <c r="B138" s="13"/>
      <c r="D138" s="13"/>
      <c r="E138" s="13"/>
      <c r="G138" s="13"/>
      <c r="H138" s="13"/>
      <c r="J138" s="13"/>
      <c r="K138" s="13"/>
      <c r="M138" s="13"/>
      <c r="N138" s="13"/>
      <c r="P138" s="13"/>
      <c r="Q138" s="13"/>
      <c r="S138" s="13"/>
    </row>
    <row r="139" spans="2:19">
      <c r="B139" s="13"/>
      <c r="D139" s="13"/>
      <c r="E139" s="13"/>
      <c r="G139" s="13"/>
      <c r="H139" s="13"/>
      <c r="J139" s="13"/>
      <c r="K139" s="13"/>
      <c r="M139" s="13"/>
      <c r="N139" s="13"/>
      <c r="P139" s="13"/>
      <c r="Q139" s="13"/>
      <c r="S139" s="13"/>
    </row>
    <row r="140" spans="2:19">
      <c r="B140" s="13"/>
      <c r="D140" s="13"/>
      <c r="E140" s="13"/>
      <c r="G140" s="13"/>
      <c r="H140" s="13"/>
      <c r="J140" s="13"/>
      <c r="K140" s="13"/>
      <c r="M140" s="13"/>
      <c r="N140" s="13"/>
      <c r="P140" s="13"/>
      <c r="Q140" s="13"/>
      <c r="S140" s="13"/>
    </row>
    <row r="141" spans="2:19">
      <c r="B141" s="13"/>
      <c r="D141" s="13"/>
      <c r="E141" s="13"/>
      <c r="G141" s="13"/>
      <c r="H141" s="13"/>
      <c r="J141" s="13"/>
      <c r="K141" s="13"/>
      <c r="M141" s="13"/>
      <c r="N141" s="13"/>
      <c r="P141" s="13"/>
      <c r="Q141" s="13"/>
      <c r="S141" s="13"/>
    </row>
    <row r="142" spans="2:19">
      <c r="B142" s="13"/>
      <c r="D142" s="13"/>
      <c r="E142" s="13"/>
      <c r="G142" s="13"/>
      <c r="H142" s="13"/>
      <c r="J142" s="13"/>
      <c r="K142" s="13"/>
      <c r="M142" s="13"/>
      <c r="N142" s="13"/>
      <c r="P142" s="13"/>
      <c r="Q142" s="13"/>
      <c r="S142" s="13"/>
    </row>
    <row r="143" spans="2:19">
      <c r="B143" s="13"/>
      <c r="D143" s="13"/>
      <c r="E143" s="13"/>
      <c r="G143" s="13"/>
      <c r="H143" s="13"/>
      <c r="J143" s="13"/>
      <c r="K143" s="13"/>
      <c r="M143" s="13"/>
      <c r="N143" s="13"/>
      <c r="P143" s="13"/>
      <c r="Q143" s="13"/>
      <c r="S143" s="13"/>
    </row>
    <row r="144" spans="2:19">
      <c r="B144" s="13"/>
      <c r="D144" s="13"/>
      <c r="E144" s="13"/>
      <c r="G144" s="13"/>
      <c r="H144" s="13"/>
      <c r="J144" s="13"/>
      <c r="K144" s="13"/>
      <c r="M144" s="13"/>
      <c r="N144" s="13"/>
      <c r="P144" s="13"/>
      <c r="Q144" s="13"/>
      <c r="S144" s="13"/>
    </row>
    <row r="145" spans="2:19">
      <c r="B145" s="13"/>
      <c r="D145" s="13"/>
      <c r="E145" s="13"/>
      <c r="G145" s="13"/>
      <c r="H145" s="13"/>
      <c r="J145" s="13"/>
      <c r="K145" s="13"/>
      <c r="M145" s="13"/>
      <c r="N145" s="13"/>
      <c r="P145" s="13"/>
      <c r="Q145" s="13"/>
      <c r="S145" s="13"/>
    </row>
    <row r="146" spans="2:19">
      <c r="B146" s="13"/>
      <c r="D146" s="13"/>
      <c r="E146" s="13"/>
      <c r="G146" s="13"/>
      <c r="H146" s="13"/>
      <c r="J146" s="13"/>
      <c r="K146" s="13"/>
      <c r="M146" s="13"/>
      <c r="N146" s="13"/>
      <c r="P146" s="13"/>
      <c r="Q146" s="13"/>
      <c r="S146" s="13"/>
    </row>
    <row r="147" spans="2:19">
      <c r="B147" s="13"/>
      <c r="D147" s="13"/>
      <c r="E147" s="13"/>
      <c r="G147" s="13"/>
      <c r="H147" s="13"/>
      <c r="J147" s="13"/>
      <c r="K147" s="13"/>
      <c r="M147" s="13"/>
      <c r="N147" s="13"/>
      <c r="P147" s="13"/>
      <c r="Q147" s="13"/>
      <c r="S147" s="13"/>
    </row>
    <row r="148" spans="2:19">
      <c r="B148" s="13"/>
      <c r="D148" s="13"/>
      <c r="E148" s="13"/>
      <c r="G148" s="13"/>
      <c r="H148" s="13"/>
      <c r="J148" s="13"/>
      <c r="K148" s="13"/>
      <c r="M148" s="13"/>
      <c r="N148" s="13"/>
      <c r="P148" s="13"/>
      <c r="Q148" s="13"/>
      <c r="S148" s="13"/>
    </row>
    <row r="149" spans="2:19">
      <c r="B149" s="13"/>
      <c r="D149" s="13"/>
      <c r="E149" s="13"/>
      <c r="G149" s="13"/>
      <c r="H149" s="13"/>
      <c r="J149" s="13"/>
      <c r="K149" s="13"/>
      <c r="M149" s="13"/>
      <c r="N149" s="13"/>
      <c r="P149" s="13"/>
      <c r="Q149" s="13"/>
      <c r="S149" s="13"/>
    </row>
    <row r="150" spans="2:19">
      <c r="B150" s="13"/>
      <c r="D150" s="13"/>
      <c r="E150" s="13"/>
      <c r="G150" s="13"/>
      <c r="H150" s="13"/>
      <c r="J150" s="13"/>
      <c r="K150" s="13"/>
      <c r="M150" s="13"/>
      <c r="N150" s="13"/>
      <c r="P150" s="13"/>
      <c r="Q150" s="13"/>
      <c r="S150" s="13"/>
    </row>
    <row r="151" spans="2:19">
      <c r="B151" s="13"/>
      <c r="D151" s="13"/>
      <c r="E151" s="13"/>
      <c r="G151" s="13"/>
      <c r="H151" s="13"/>
      <c r="J151" s="13"/>
      <c r="K151" s="13"/>
      <c r="M151" s="13"/>
      <c r="N151" s="13"/>
      <c r="P151" s="13"/>
      <c r="Q151" s="13"/>
      <c r="S151" s="13"/>
    </row>
    <row r="152" spans="2:19">
      <c r="B152" s="13"/>
      <c r="D152" s="13"/>
      <c r="E152" s="13"/>
      <c r="G152" s="13"/>
      <c r="H152" s="13"/>
      <c r="J152" s="13"/>
      <c r="K152" s="13"/>
      <c r="M152" s="13"/>
      <c r="N152" s="13"/>
      <c r="P152" s="13"/>
      <c r="Q152" s="13"/>
      <c r="S152" s="13"/>
    </row>
    <row r="153" spans="2:19">
      <c r="B153" s="13"/>
      <c r="D153" s="13"/>
      <c r="E153" s="13"/>
      <c r="G153" s="13"/>
      <c r="H153" s="13"/>
      <c r="J153" s="13"/>
      <c r="K153" s="13"/>
      <c r="M153" s="13"/>
      <c r="N153" s="13"/>
      <c r="P153" s="13"/>
      <c r="Q153" s="13"/>
      <c r="S153" s="13"/>
    </row>
    <row r="154" spans="2:19">
      <c r="B154" s="13"/>
      <c r="D154" s="13"/>
      <c r="E154" s="13"/>
      <c r="G154" s="13"/>
      <c r="H154" s="13"/>
      <c r="J154" s="13"/>
      <c r="K154" s="13"/>
      <c r="M154" s="13"/>
      <c r="N154" s="13"/>
      <c r="P154" s="13"/>
      <c r="Q154" s="13"/>
      <c r="S154" s="13"/>
    </row>
    <row r="155" spans="2:19">
      <c r="B155" s="13"/>
      <c r="D155" s="13"/>
      <c r="E155" s="13"/>
      <c r="G155" s="13"/>
      <c r="H155" s="13"/>
      <c r="J155" s="13"/>
      <c r="K155" s="13"/>
      <c r="M155" s="13"/>
      <c r="N155" s="13"/>
      <c r="P155" s="13"/>
      <c r="Q155" s="13"/>
      <c r="S155" s="13"/>
    </row>
    <row r="156" spans="2:19">
      <c r="B156" s="13"/>
      <c r="D156" s="13"/>
      <c r="E156" s="13"/>
      <c r="G156" s="13"/>
      <c r="H156" s="13"/>
      <c r="J156" s="13"/>
      <c r="K156" s="13"/>
      <c r="M156" s="13"/>
      <c r="N156" s="13"/>
      <c r="P156" s="13"/>
      <c r="Q156" s="13"/>
      <c r="S156" s="13"/>
    </row>
    <row r="157" spans="2:19">
      <c r="B157" s="13"/>
      <c r="D157" s="13"/>
      <c r="E157" s="13"/>
      <c r="G157" s="13"/>
      <c r="H157" s="13"/>
      <c r="J157" s="13"/>
      <c r="K157" s="13"/>
      <c r="M157" s="13"/>
      <c r="N157" s="13"/>
      <c r="P157" s="13"/>
      <c r="Q157" s="13"/>
      <c r="S157" s="13"/>
    </row>
    <row r="158" spans="2:19">
      <c r="B158" s="13"/>
      <c r="D158" s="13"/>
      <c r="E158" s="13"/>
      <c r="G158" s="13"/>
      <c r="H158" s="13"/>
      <c r="J158" s="13"/>
      <c r="K158" s="13"/>
      <c r="M158" s="13"/>
      <c r="N158" s="13"/>
      <c r="P158" s="13"/>
      <c r="Q158" s="13"/>
      <c r="S158" s="13"/>
    </row>
    <row r="159" spans="2:19">
      <c r="B159" s="13"/>
      <c r="D159" s="13"/>
      <c r="E159" s="13"/>
      <c r="G159" s="13"/>
      <c r="H159" s="13"/>
      <c r="J159" s="13"/>
      <c r="K159" s="13"/>
      <c r="M159" s="13"/>
      <c r="N159" s="13"/>
      <c r="P159" s="13"/>
      <c r="Q159" s="13"/>
      <c r="S159" s="13"/>
    </row>
    <row r="160" spans="2:19">
      <c r="B160" s="13"/>
      <c r="D160" s="13"/>
      <c r="E160" s="13"/>
      <c r="G160" s="13"/>
      <c r="H160" s="13"/>
      <c r="J160" s="13"/>
      <c r="K160" s="13"/>
      <c r="M160" s="13"/>
      <c r="N160" s="13"/>
      <c r="P160" s="13"/>
      <c r="Q160" s="13"/>
      <c r="S160" s="13"/>
    </row>
    <row r="161" spans="2:19">
      <c r="B161" s="13"/>
      <c r="D161" s="13"/>
      <c r="E161" s="13"/>
      <c r="G161" s="13"/>
      <c r="H161" s="13"/>
      <c r="J161" s="13"/>
      <c r="K161" s="13"/>
      <c r="M161" s="13"/>
      <c r="N161" s="13"/>
      <c r="P161" s="13"/>
      <c r="Q161" s="13"/>
      <c r="S161" s="13"/>
    </row>
    <row r="162" spans="2:19">
      <c r="B162" s="13"/>
      <c r="D162" s="13"/>
      <c r="E162" s="13"/>
      <c r="G162" s="13"/>
      <c r="H162" s="13"/>
      <c r="J162" s="13"/>
      <c r="K162" s="13"/>
      <c r="M162" s="13"/>
      <c r="N162" s="13"/>
      <c r="P162" s="13"/>
      <c r="Q162" s="13"/>
      <c r="S162" s="13"/>
    </row>
    <row r="163" spans="2:19">
      <c r="B163" s="13"/>
      <c r="D163" s="13"/>
      <c r="E163" s="13"/>
      <c r="G163" s="13"/>
      <c r="H163" s="13"/>
      <c r="J163" s="13"/>
      <c r="K163" s="13"/>
      <c r="M163" s="13"/>
      <c r="N163" s="13"/>
      <c r="P163" s="13"/>
      <c r="Q163" s="13"/>
      <c r="S163" s="13"/>
    </row>
    <row r="164" spans="2:19">
      <c r="B164" s="13"/>
      <c r="D164" s="13"/>
      <c r="E164" s="13"/>
      <c r="G164" s="13"/>
      <c r="H164" s="13"/>
      <c r="J164" s="13"/>
      <c r="K164" s="13"/>
      <c r="M164" s="13"/>
      <c r="N164" s="13"/>
      <c r="P164" s="13"/>
      <c r="Q164" s="13"/>
      <c r="S164" s="13"/>
    </row>
    <row r="165" spans="2:19">
      <c r="B165" s="13"/>
      <c r="D165" s="13"/>
      <c r="E165" s="13"/>
      <c r="G165" s="13"/>
      <c r="H165" s="13"/>
      <c r="J165" s="13"/>
      <c r="K165" s="13"/>
      <c r="M165" s="13"/>
      <c r="N165" s="13"/>
      <c r="P165" s="13"/>
      <c r="Q165" s="13"/>
      <c r="S165" s="13"/>
    </row>
    <row r="166" spans="2:19">
      <c r="B166" s="13"/>
      <c r="D166" s="13"/>
      <c r="E166" s="13"/>
      <c r="G166" s="13"/>
      <c r="H166" s="13"/>
      <c r="J166" s="13"/>
      <c r="K166" s="13"/>
      <c r="M166" s="13"/>
      <c r="N166" s="13"/>
      <c r="P166" s="13"/>
      <c r="Q166" s="13"/>
      <c r="S166" s="13"/>
    </row>
    <row r="167" spans="2:19">
      <c r="B167" s="13"/>
      <c r="D167" s="13"/>
      <c r="E167" s="13"/>
      <c r="G167" s="13"/>
      <c r="H167" s="13"/>
      <c r="J167" s="13"/>
      <c r="K167" s="13"/>
      <c r="M167" s="13"/>
      <c r="N167" s="13"/>
      <c r="P167" s="13"/>
      <c r="Q167" s="13"/>
      <c r="S167" s="13"/>
    </row>
    <row r="168" spans="2:19">
      <c r="B168" s="13"/>
      <c r="D168" s="13"/>
      <c r="E168" s="13"/>
      <c r="G168" s="13"/>
      <c r="H168" s="13"/>
      <c r="J168" s="13"/>
      <c r="K168" s="13"/>
      <c r="M168" s="13"/>
      <c r="N168" s="13"/>
      <c r="P168" s="13"/>
      <c r="Q168" s="13"/>
      <c r="S168" s="13"/>
    </row>
    <row r="169" spans="2:19">
      <c r="B169" s="13"/>
      <c r="D169" s="13"/>
      <c r="E169" s="13"/>
      <c r="G169" s="13"/>
      <c r="H169" s="13"/>
      <c r="J169" s="13"/>
      <c r="K169" s="13"/>
      <c r="M169" s="13"/>
      <c r="N169" s="13"/>
      <c r="P169" s="13"/>
      <c r="Q169" s="13"/>
      <c r="S169" s="13"/>
    </row>
    <row r="170" spans="2:19">
      <c r="B170" s="13"/>
      <c r="D170" s="13"/>
      <c r="E170" s="13"/>
      <c r="G170" s="13"/>
      <c r="H170" s="13"/>
      <c r="J170" s="13"/>
      <c r="K170" s="13"/>
      <c r="M170" s="13"/>
      <c r="N170" s="13"/>
      <c r="P170" s="13"/>
      <c r="Q170" s="13"/>
      <c r="S170" s="13"/>
    </row>
    <row r="171" spans="2:19">
      <c r="B171" s="13"/>
      <c r="D171" s="13"/>
      <c r="E171" s="13"/>
      <c r="G171" s="13"/>
      <c r="H171" s="13"/>
      <c r="J171" s="13"/>
      <c r="K171" s="13"/>
      <c r="M171" s="13"/>
      <c r="N171" s="13"/>
      <c r="P171" s="13"/>
      <c r="Q171" s="13"/>
      <c r="S171" s="13"/>
    </row>
    <row r="172" spans="2:19">
      <c r="B172" s="13"/>
      <c r="D172" s="13"/>
      <c r="E172" s="13"/>
      <c r="G172" s="13"/>
      <c r="H172" s="13"/>
      <c r="J172" s="13"/>
      <c r="K172" s="13"/>
      <c r="M172" s="13"/>
      <c r="N172" s="13"/>
      <c r="P172" s="13"/>
      <c r="Q172" s="13"/>
      <c r="S172" s="13"/>
    </row>
    <row r="173" spans="2:19">
      <c r="B173" s="13"/>
      <c r="D173" s="13"/>
      <c r="E173" s="13"/>
      <c r="G173" s="13"/>
      <c r="H173" s="13"/>
      <c r="J173" s="13"/>
      <c r="K173" s="13"/>
      <c r="M173" s="13"/>
      <c r="N173" s="13"/>
      <c r="P173" s="13"/>
      <c r="Q173" s="13"/>
      <c r="S173" s="13"/>
    </row>
    <row r="174" spans="2:19">
      <c r="B174" s="13"/>
      <c r="D174" s="13"/>
      <c r="E174" s="13"/>
      <c r="G174" s="13"/>
      <c r="H174" s="13"/>
      <c r="J174" s="13"/>
      <c r="K174" s="13"/>
      <c r="M174" s="13"/>
      <c r="N174" s="13"/>
      <c r="P174" s="13"/>
      <c r="Q174" s="13"/>
      <c r="S174" s="13"/>
    </row>
    <row r="175" spans="2:19">
      <c r="B175" s="13"/>
      <c r="D175" s="13"/>
      <c r="E175" s="13"/>
      <c r="G175" s="13"/>
      <c r="H175" s="13"/>
      <c r="J175" s="13"/>
      <c r="K175" s="13"/>
      <c r="M175" s="13"/>
      <c r="N175" s="13"/>
      <c r="P175" s="13"/>
      <c r="Q175" s="13"/>
      <c r="S175" s="13"/>
    </row>
    <row r="176" spans="2:19">
      <c r="B176" s="13"/>
      <c r="D176" s="13"/>
      <c r="E176" s="13"/>
      <c r="G176" s="13"/>
      <c r="H176" s="13"/>
      <c r="J176" s="13"/>
      <c r="K176" s="13"/>
      <c r="M176" s="13"/>
      <c r="N176" s="13"/>
      <c r="P176" s="13"/>
      <c r="Q176" s="13"/>
      <c r="S176" s="13"/>
    </row>
    <row r="177" spans="2:19">
      <c r="B177" s="13"/>
      <c r="D177" s="13"/>
      <c r="E177" s="13"/>
      <c r="G177" s="13"/>
      <c r="H177" s="13"/>
      <c r="J177" s="13"/>
      <c r="K177" s="13"/>
      <c r="M177" s="13"/>
      <c r="N177" s="13"/>
      <c r="P177" s="13"/>
      <c r="Q177" s="13"/>
      <c r="S177" s="13"/>
    </row>
    <row r="178" spans="2:19">
      <c r="B178" s="13"/>
      <c r="D178" s="13"/>
      <c r="E178" s="13"/>
      <c r="G178" s="13"/>
      <c r="H178" s="13"/>
      <c r="J178" s="13"/>
      <c r="K178" s="13"/>
      <c r="M178" s="13"/>
      <c r="N178" s="13"/>
      <c r="P178" s="13"/>
      <c r="Q178" s="13"/>
      <c r="S178" s="13"/>
    </row>
    <row r="179" spans="2:19">
      <c r="B179" s="13"/>
      <c r="D179" s="13"/>
      <c r="E179" s="13"/>
      <c r="G179" s="13"/>
      <c r="H179" s="13"/>
      <c r="J179" s="13"/>
      <c r="K179" s="13"/>
      <c r="M179" s="13"/>
      <c r="N179" s="13"/>
      <c r="P179" s="13"/>
      <c r="Q179" s="13"/>
      <c r="S179" s="13"/>
    </row>
    <row r="180" spans="2:19">
      <c r="B180" s="13"/>
      <c r="D180" s="13"/>
      <c r="E180" s="13"/>
      <c r="G180" s="13"/>
      <c r="H180" s="13"/>
      <c r="J180" s="13"/>
      <c r="K180" s="13"/>
      <c r="M180" s="13"/>
      <c r="N180" s="13"/>
      <c r="P180" s="13"/>
      <c r="Q180" s="13"/>
      <c r="S180" s="13"/>
    </row>
    <row r="181" spans="2:19">
      <c r="B181" s="13"/>
      <c r="D181" s="13"/>
      <c r="E181" s="13"/>
      <c r="G181" s="13"/>
      <c r="H181" s="13"/>
      <c r="J181" s="13"/>
      <c r="K181" s="13"/>
      <c r="M181" s="13"/>
      <c r="N181" s="13"/>
      <c r="P181" s="13"/>
      <c r="Q181" s="13"/>
      <c r="S181" s="13"/>
    </row>
    <row r="182" spans="2:19">
      <c r="B182" s="13"/>
      <c r="D182" s="13"/>
      <c r="E182" s="13"/>
      <c r="G182" s="13"/>
      <c r="H182" s="13"/>
      <c r="J182" s="13"/>
      <c r="K182" s="13"/>
      <c r="M182" s="13"/>
      <c r="N182" s="13"/>
      <c r="P182" s="13"/>
      <c r="Q182" s="13"/>
      <c r="S182" s="13"/>
    </row>
    <row r="183" spans="2:19">
      <c r="B183" s="13"/>
      <c r="D183" s="13"/>
      <c r="E183" s="13"/>
      <c r="G183" s="13"/>
      <c r="H183" s="13"/>
      <c r="J183" s="13"/>
      <c r="K183" s="13"/>
      <c r="M183" s="13"/>
      <c r="N183" s="13"/>
      <c r="P183" s="13"/>
      <c r="Q183" s="13"/>
      <c r="S183" s="13"/>
    </row>
    <row r="184" spans="2:19">
      <c r="B184" s="13"/>
      <c r="D184" s="13"/>
      <c r="E184" s="13"/>
      <c r="G184" s="13"/>
      <c r="H184" s="13"/>
      <c r="J184" s="13"/>
      <c r="K184" s="13"/>
      <c r="M184" s="13"/>
      <c r="N184" s="13"/>
      <c r="P184" s="13"/>
      <c r="Q184" s="13"/>
      <c r="S184" s="13"/>
    </row>
    <row r="185" spans="2:19">
      <c r="B185" s="13"/>
      <c r="D185" s="13"/>
      <c r="E185" s="13"/>
      <c r="G185" s="13"/>
      <c r="H185" s="13"/>
      <c r="J185" s="13"/>
      <c r="K185" s="13"/>
      <c r="M185" s="13"/>
      <c r="N185" s="13"/>
      <c r="P185" s="13"/>
      <c r="Q185" s="13"/>
      <c r="S185" s="13"/>
    </row>
    <row r="186" spans="2:19">
      <c r="B186" s="13"/>
      <c r="D186" s="13"/>
      <c r="E186" s="13"/>
      <c r="G186" s="13"/>
      <c r="H186" s="13"/>
      <c r="J186" s="13"/>
      <c r="K186" s="13"/>
      <c r="M186" s="13"/>
      <c r="N186" s="13"/>
      <c r="P186" s="13"/>
      <c r="Q186" s="13"/>
      <c r="S186" s="13"/>
    </row>
    <row r="187" spans="2:19">
      <c r="B187" s="13"/>
      <c r="D187" s="13"/>
      <c r="E187" s="13"/>
      <c r="G187" s="13"/>
      <c r="H187" s="13"/>
      <c r="J187" s="13"/>
      <c r="K187" s="13"/>
      <c r="M187" s="13"/>
      <c r="N187" s="13"/>
      <c r="P187" s="13"/>
      <c r="Q187" s="13"/>
      <c r="S187" s="13"/>
    </row>
    <row r="188" spans="2:19">
      <c r="B188" s="13"/>
      <c r="D188" s="13"/>
      <c r="E188" s="13"/>
      <c r="G188" s="13"/>
      <c r="H188" s="13"/>
      <c r="J188" s="13"/>
      <c r="K188" s="13"/>
      <c r="M188" s="13"/>
      <c r="N188" s="13"/>
      <c r="P188" s="13"/>
      <c r="Q188" s="13"/>
      <c r="S188" s="13"/>
    </row>
    <row r="189" spans="2:19">
      <c r="B189" s="13"/>
      <c r="D189" s="13"/>
      <c r="E189" s="13"/>
      <c r="G189" s="13"/>
      <c r="H189" s="13"/>
      <c r="J189" s="13"/>
      <c r="K189" s="13"/>
      <c r="M189" s="13"/>
      <c r="N189" s="13"/>
      <c r="P189" s="13"/>
      <c r="Q189" s="13"/>
      <c r="S189" s="13"/>
    </row>
    <row r="190" spans="2:19">
      <c r="B190" s="13"/>
      <c r="D190" s="13"/>
      <c r="E190" s="13"/>
      <c r="G190" s="13"/>
      <c r="H190" s="13"/>
      <c r="J190" s="13"/>
      <c r="K190" s="13"/>
      <c r="M190" s="13"/>
      <c r="N190" s="13"/>
      <c r="P190" s="13"/>
      <c r="Q190" s="13"/>
      <c r="S190" s="13"/>
    </row>
    <row r="191" spans="2:19">
      <c r="B191" s="13"/>
      <c r="D191" s="13"/>
      <c r="E191" s="13"/>
      <c r="G191" s="13"/>
      <c r="H191" s="13"/>
      <c r="J191" s="13"/>
      <c r="K191" s="13"/>
      <c r="M191" s="13"/>
      <c r="N191" s="13"/>
      <c r="P191" s="13"/>
      <c r="Q191" s="13"/>
      <c r="S191" s="13"/>
    </row>
    <row r="192" spans="2:19">
      <c r="B192" s="13"/>
      <c r="D192" s="13"/>
      <c r="E192" s="13"/>
      <c r="G192" s="13"/>
      <c r="H192" s="13"/>
      <c r="J192" s="13"/>
      <c r="K192" s="13"/>
      <c r="M192" s="13"/>
      <c r="N192" s="13"/>
      <c r="P192" s="13"/>
      <c r="Q192" s="13"/>
      <c r="S192" s="13"/>
    </row>
    <row r="193" spans="2:19">
      <c r="B193" s="13"/>
      <c r="D193" s="13"/>
      <c r="E193" s="13"/>
      <c r="G193" s="13"/>
      <c r="H193" s="13"/>
      <c r="J193" s="13"/>
      <c r="K193" s="13"/>
      <c r="M193" s="13"/>
      <c r="N193" s="13"/>
      <c r="P193" s="13"/>
      <c r="Q193" s="13"/>
      <c r="S193" s="13"/>
    </row>
    <row r="194" spans="2:19">
      <c r="B194" s="13"/>
      <c r="D194" s="13"/>
      <c r="E194" s="13"/>
      <c r="G194" s="13"/>
      <c r="H194" s="13"/>
      <c r="J194" s="13"/>
      <c r="K194" s="13"/>
      <c r="M194" s="13"/>
      <c r="N194" s="13"/>
      <c r="P194" s="13"/>
      <c r="Q194" s="13"/>
      <c r="S194" s="13"/>
    </row>
    <row r="195" spans="2:19">
      <c r="B195" s="13"/>
      <c r="D195" s="13"/>
      <c r="E195" s="13"/>
      <c r="G195" s="13"/>
      <c r="H195" s="13"/>
      <c r="J195" s="13"/>
      <c r="K195" s="13"/>
      <c r="M195" s="13"/>
      <c r="N195" s="13"/>
      <c r="P195" s="13"/>
      <c r="Q195" s="13"/>
      <c r="S195" s="13"/>
    </row>
    <row r="196" spans="2:19">
      <c r="B196" s="13"/>
      <c r="D196" s="13"/>
      <c r="E196" s="13"/>
      <c r="G196" s="13"/>
      <c r="H196" s="13"/>
      <c r="J196" s="13"/>
      <c r="K196" s="13"/>
      <c r="M196" s="13"/>
      <c r="N196" s="13"/>
      <c r="P196" s="13"/>
      <c r="Q196" s="13"/>
      <c r="S196" s="13"/>
    </row>
    <row r="197" spans="2:19">
      <c r="B197" s="13"/>
      <c r="D197" s="13"/>
      <c r="E197" s="13"/>
      <c r="G197" s="13"/>
      <c r="H197" s="13"/>
      <c r="J197" s="13"/>
      <c r="K197" s="13"/>
      <c r="M197" s="13"/>
      <c r="N197" s="13"/>
      <c r="P197" s="13"/>
      <c r="Q197" s="13"/>
      <c r="S197" s="13"/>
    </row>
    <row r="198" spans="2:19">
      <c r="B198" s="13"/>
      <c r="D198" s="13"/>
      <c r="E198" s="13"/>
      <c r="G198" s="13"/>
      <c r="H198" s="13"/>
      <c r="J198" s="13"/>
      <c r="K198" s="13"/>
      <c r="M198" s="13"/>
      <c r="N198" s="13"/>
      <c r="P198" s="13"/>
      <c r="Q198" s="13"/>
      <c r="S198" s="13"/>
    </row>
    <row r="199" spans="2:19">
      <c r="B199" s="13"/>
      <c r="D199" s="13"/>
      <c r="E199" s="13"/>
      <c r="G199" s="13"/>
      <c r="H199" s="13"/>
      <c r="J199" s="13"/>
      <c r="K199" s="13"/>
      <c r="M199" s="13"/>
      <c r="N199" s="13"/>
      <c r="P199" s="13"/>
      <c r="Q199" s="13"/>
      <c r="S199" s="13"/>
    </row>
    <row r="200" spans="2:19">
      <c r="B200" s="13"/>
      <c r="D200" s="13"/>
      <c r="E200" s="13"/>
      <c r="G200" s="13"/>
      <c r="H200" s="13"/>
      <c r="J200" s="13"/>
      <c r="K200" s="13"/>
      <c r="M200" s="13"/>
      <c r="N200" s="13"/>
      <c r="P200" s="13"/>
      <c r="Q200" s="13"/>
      <c r="S200" s="13"/>
    </row>
    <row r="201" spans="2:19">
      <c r="B201" s="13"/>
      <c r="D201" s="13"/>
      <c r="E201" s="13"/>
      <c r="G201" s="13"/>
      <c r="H201" s="13"/>
      <c r="J201" s="13"/>
      <c r="K201" s="13"/>
      <c r="M201" s="13"/>
      <c r="N201" s="13"/>
      <c r="P201" s="13"/>
      <c r="Q201" s="13"/>
      <c r="S201" s="13"/>
    </row>
    <row r="202" spans="2:19">
      <c r="B202" s="13"/>
      <c r="D202" s="13"/>
      <c r="E202" s="13"/>
      <c r="G202" s="13"/>
      <c r="H202" s="13"/>
      <c r="J202" s="13"/>
      <c r="K202" s="13"/>
      <c r="M202" s="13"/>
      <c r="N202" s="13"/>
      <c r="P202" s="13"/>
      <c r="Q202" s="13"/>
      <c r="S202" s="13"/>
    </row>
    <row r="203" spans="2:19">
      <c r="B203" s="13"/>
      <c r="D203" s="13"/>
      <c r="E203" s="13"/>
      <c r="G203" s="13"/>
      <c r="H203" s="13"/>
      <c r="J203" s="13"/>
      <c r="K203" s="13"/>
      <c r="M203" s="13"/>
      <c r="N203" s="13"/>
      <c r="P203" s="13"/>
      <c r="Q203" s="13"/>
      <c r="S203" s="13"/>
    </row>
    <row r="204" spans="2:19">
      <c r="B204" s="13"/>
      <c r="D204" s="13"/>
      <c r="E204" s="13"/>
      <c r="G204" s="13"/>
      <c r="H204" s="13"/>
      <c r="J204" s="13"/>
      <c r="K204" s="13"/>
      <c r="M204" s="13"/>
      <c r="N204" s="13"/>
      <c r="P204" s="13"/>
      <c r="Q204" s="13"/>
      <c r="S204" s="13"/>
    </row>
    <row r="205" spans="2:19">
      <c r="B205" s="13"/>
      <c r="D205" s="13"/>
      <c r="E205" s="13"/>
      <c r="G205" s="13"/>
      <c r="H205" s="13"/>
      <c r="J205" s="13"/>
      <c r="K205" s="13"/>
      <c r="M205" s="13"/>
      <c r="N205" s="13"/>
      <c r="P205" s="13"/>
      <c r="Q205" s="13"/>
      <c r="S205" s="13"/>
    </row>
    <row r="206" spans="2:19">
      <c r="B206" s="13"/>
      <c r="D206" s="13"/>
      <c r="E206" s="13"/>
      <c r="G206" s="13"/>
      <c r="H206" s="13"/>
      <c r="J206" s="13"/>
      <c r="K206" s="13"/>
      <c r="M206" s="13"/>
      <c r="N206" s="13"/>
      <c r="P206" s="13"/>
      <c r="Q206" s="13"/>
      <c r="S206" s="13"/>
    </row>
    <row r="207" spans="2:19">
      <c r="B207" s="13"/>
      <c r="D207" s="13"/>
      <c r="E207" s="13"/>
      <c r="G207" s="13"/>
      <c r="H207" s="13"/>
      <c r="J207" s="13"/>
      <c r="K207" s="13"/>
      <c r="M207" s="13"/>
      <c r="N207" s="13"/>
      <c r="P207" s="13"/>
      <c r="Q207" s="13"/>
      <c r="S207" s="13"/>
    </row>
    <row r="208" spans="2:19">
      <c r="B208" s="13"/>
      <c r="D208" s="13"/>
      <c r="E208" s="13"/>
      <c r="G208" s="13"/>
      <c r="H208" s="13"/>
      <c r="J208" s="13"/>
      <c r="K208" s="13"/>
      <c r="M208" s="13"/>
      <c r="N208" s="13"/>
      <c r="P208" s="13"/>
      <c r="Q208" s="13"/>
      <c r="S208" s="13"/>
    </row>
    <row r="209" spans="2:19">
      <c r="B209" s="13"/>
      <c r="D209" s="13"/>
      <c r="E209" s="13"/>
      <c r="G209" s="13"/>
      <c r="H209" s="13"/>
      <c r="J209" s="13"/>
      <c r="K209" s="13"/>
      <c r="M209" s="13"/>
      <c r="N209" s="13"/>
      <c r="P209" s="13"/>
      <c r="Q209" s="13"/>
      <c r="S209" s="13"/>
    </row>
    <row r="210" spans="2:19">
      <c r="B210" s="13"/>
      <c r="D210" s="13"/>
      <c r="E210" s="13"/>
      <c r="G210" s="13"/>
      <c r="H210" s="13"/>
      <c r="J210" s="13"/>
      <c r="K210" s="13"/>
      <c r="M210" s="13"/>
      <c r="N210" s="13"/>
      <c r="P210" s="13"/>
      <c r="Q210" s="13"/>
      <c r="S210" s="13"/>
    </row>
    <row r="211" spans="2:19">
      <c r="B211" s="13"/>
      <c r="D211" s="13"/>
      <c r="E211" s="13"/>
      <c r="G211" s="13"/>
      <c r="H211" s="13"/>
      <c r="J211" s="13"/>
      <c r="K211" s="13"/>
      <c r="M211" s="13"/>
      <c r="N211" s="13"/>
      <c r="P211" s="13"/>
      <c r="Q211" s="13"/>
      <c r="S211" s="13"/>
    </row>
    <row r="212" spans="2:19">
      <c r="B212" s="13"/>
      <c r="D212" s="13"/>
      <c r="E212" s="13"/>
      <c r="G212" s="13"/>
      <c r="H212" s="13"/>
      <c r="J212" s="13"/>
      <c r="K212" s="13"/>
      <c r="M212" s="13"/>
      <c r="N212" s="13"/>
      <c r="P212" s="13"/>
      <c r="Q212" s="13"/>
      <c r="S212" s="13"/>
    </row>
    <row r="213" spans="2:19">
      <c r="B213" s="13"/>
      <c r="D213" s="13"/>
      <c r="E213" s="13"/>
      <c r="G213" s="13"/>
      <c r="H213" s="13"/>
      <c r="J213" s="13"/>
      <c r="K213" s="13"/>
      <c r="M213" s="13"/>
      <c r="N213" s="13"/>
      <c r="P213" s="13"/>
      <c r="Q213" s="13"/>
      <c r="S213" s="13"/>
    </row>
    <row r="214" spans="2:19">
      <c r="B214" s="13"/>
      <c r="D214" s="13"/>
      <c r="E214" s="13"/>
      <c r="G214" s="13"/>
      <c r="H214" s="13"/>
      <c r="J214" s="13"/>
      <c r="K214" s="13"/>
      <c r="M214" s="13"/>
      <c r="N214" s="13"/>
      <c r="P214" s="13"/>
      <c r="Q214" s="13"/>
      <c r="S214" s="13"/>
    </row>
    <row r="215" spans="2:19">
      <c r="B215" s="13"/>
      <c r="D215" s="13"/>
      <c r="E215" s="13"/>
      <c r="G215" s="13"/>
      <c r="H215" s="13"/>
      <c r="J215" s="13"/>
      <c r="K215" s="13"/>
      <c r="M215" s="13"/>
      <c r="N215" s="13"/>
      <c r="P215" s="13"/>
      <c r="Q215" s="13"/>
      <c r="S215" s="13"/>
    </row>
    <row r="216" spans="2:19">
      <c r="B216" s="13"/>
      <c r="D216" s="13"/>
      <c r="E216" s="13"/>
      <c r="G216" s="13"/>
      <c r="H216" s="13"/>
      <c r="J216" s="13"/>
      <c r="K216" s="13"/>
      <c r="M216" s="13"/>
      <c r="N216" s="13"/>
      <c r="P216" s="13"/>
      <c r="Q216" s="13"/>
      <c r="S216" s="13"/>
    </row>
    <row r="217" spans="2:19">
      <c r="B217" s="13"/>
      <c r="D217" s="13"/>
      <c r="E217" s="13"/>
      <c r="G217" s="13"/>
      <c r="H217" s="13"/>
      <c r="J217" s="13"/>
      <c r="K217" s="13"/>
      <c r="M217" s="13"/>
      <c r="N217" s="13"/>
      <c r="P217" s="13"/>
      <c r="Q217" s="13"/>
      <c r="S217" s="13"/>
    </row>
    <row r="218" spans="2:19">
      <c r="B218" s="13"/>
      <c r="D218" s="13"/>
      <c r="E218" s="13"/>
      <c r="G218" s="13"/>
      <c r="H218" s="13"/>
      <c r="J218" s="13"/>
      <c r="K218" s="13"/>
      <c r="M218" s="13"/>
      <c r="N218" s="13"/>
      <c r="P218" s="13"/>
      <c r="Q218" s="13"/>
      <c r="S218" s="13"/>
    </row>
    <row r="219" spans="2:19">
      <c r="B219" s="13"/>
      <c r="D219" s="13"/>
      <c r="E219" s="13"/>
      <c r="G219" s="13"/>
      <c r="H219" s="13"/>
      <c r="J219" s="13"/>
      <c r="K219" s="13"/>
      <c r="M219" s="13"/>
      <c r="N219" s="13"/>
      <c r="P219" s="13"/>
      <c r="Q219" s="13"/>
      <c r="S219" s="13"/>
    </row>
    <row r="220" spans="2:19">
      <c r="B220" s="13"/>
      <c r="D220" s="13"/>
      <c r="E220" s="13"/>
      <c r="G220" s="13"/>
      <c r="H220" s="13"/>
      <c r="J220" s="13"/>
      <c r="K220" s="13"/>
      <c r="M220" s="13"/>
      <c r="N220" s="13"/>
      <c r="P220" s="13"/>
      <c r="Q220" s="13"/>
      <c r="S220" s="13"/>
    </row>
    <row r="221" spans="2:19">
      <c r="B221" s="13"/>
      <c r="D221" s="13"/>
      <c r="E221" s="13"/>
      <c r="G221" s="13"/>
      <c r="H221" s="13"/>
      <c r="J221" s="13"/>
      <c r="K221" s="13"/>
      <c r="M221" s="13"/>
      <c r="N221" s="13"/>
      <c r="P221" s="13"/>
      <c r="Q221" s="13"/>
      <c r="S221" s="13"/>
    </row>
    <row r="222" spans="2:19">
      <c r="B222" s="13"/>
      <c r="D222" s="13"/>
      <c r="E222" s="13"/>
      <c r="G222" s="13"/>
      <c r="H222" s="13"/>
      <c r="J222" s="13"/>
      <c r="K222" s="13"/>
      <c r="M222" s="13"/>
      <c r="N222" s="13"/>
      <c r="P222" s="13"/>
      <c r="Q222" s="13"/>
      <c r="S222" s="13"/>
    </row>
    <row r="223" spans="2:19">
      <c r="B223" s="13"/>
      <c r="D223" s="13"/>
      <c r="E223" s="13"/>
      <c r="G223" s="13"/>
      <c r="H223" s="13"/>
      <c r="J223" s="13"/>
      <c r="K223" s="13"/>
      <c r="M223" s="13"/>
      <c r="N223" s="13"/>
      <c r="P223" s="13"/>
      <c r="Q223" s="13"/>
      <c r="S223" s="13"/>
    </row>
    <row r="224" spans="2:19">
      <c r="B224" s="13"/>
      <c r="D224" s="13"/>
      <c r="E224" s="13"/>
      <c r="G224" s="13"/>
      <c r="H224" s="13"/>
      <c r="J224" s="13"/>
      <c r="K224" s="13"/>
      <c r="M224" s="13"/>
      <c r="N224" s="13"/>
      <c r="P224" s="13"/>
      <c r="Q224" s="13"/>
      <c r="S224" s="13"/>
    </row>
    <row r="225" spans="2:19">
      <c r="B225" s="13"/>
      <c r="D225" s="13"/>
      <c r="E225" s="13"/>
      <c r="G225" s="13"/>
      <c r="H225" s="13"/>
      <c r="J225" s="13"/>
      <c r="K225" s="13"/>
      <c r="M225" s="13"/>
      <c r="N225" s="13"/>
      <c r="P225" s="13"/>
      <c r="Q225" s="13"/>
      <c r="S225" s="13"/>
    </row>
    <row r="226" spans="2:19">
      <c r="B226" s="13"/>
      <c r="D226" s="13"/>
      <c r="E226" s="13"/>
      <c r="G226" s="13"/>
      <c r="H226" s="13"/>
      <c r="J226" s="13"/>
      <c r="K226" s="13"/>
      <c r="M226" s="13"/>
      <c r="N226" s="13"/>
      <c r="P226" s="13"/>
      <c r="Q226" s="13"/>
      <c r="S226" s="13"/>
    </row>
    <row r="227" spans="2:19">
      <c r="B227" s="13"/>
      <c r="D227" s="13"/>
      <c r="E227" s="13"/>
      <c r="G227" s="13"/>
      <c r="H227" s="13"/>
      <c r="J227" s="13"/>
      <c r="K227" s="13"/>
      <c r="M227" s="13"/>
      <c r="N227" s="13"/>
      <c r="P227" s="13"/>
      <c r="Q227" s="13"/>
      <c r="S227" s="13"/>
    </row>
    <row r="228" spans="2:19">
      <c r="B228" s="13"/>
      <c r="D228" s="13"/>
      <c r="E228" s="13"/>
      <c r="G228" s="13"/>
      <c r="H228" s="13"/>
      <c r="J228" s="13"/>
      <c r="K228" s="13"/>
      <c r="M228" s="13"/>
      <c r="N228" s="13"/>
      <c r="P228" s="13"/>
      <c r="Q228" s="13"/>
      <c r="S228" s="13"/>
    </row>
    <row r="229" spans="2:19">
      <c r="B229" s="13"/>
      <c r="D229" s="13"/>
      <c r="E229" s="13"/>
      <c r="G229" s="13"/>
      <c r="H229" s="13"/>
      <c r="J229" s="13"/>
      <c r="K229" s="13"/>
      <c r="M229" s="13"/>
      <c r="N229" s="13"/>
      <c r="P229" s="13"/>
      <c r="Q229" s="13"/>
      <c r="S229" s="13"/>
    </row>
    <row r="230" spans="2:19">
      <c r="B230" s="13"/>
      <c r="D230" s="13"/>
      <c r="E230" s="13"/>
      <c r="G230" s="13"/>
      <c r="H230" s="13"/>
      <c r="J230" s="13"/>
      <c r="K230" s="13"/>
      <c r="M230" s="13"/>
      <c r="N230" s="13"/>
      <c r="P230" s="13"/>
      <c r="Q230" s="13"/>
      <c r="S230" s="13"/>
    </row>
    <row r="231" spans="2:19">
      <c r="B231" s="13"/>
      <c r="D231" s="13"/>
      <c r="E231" s="13"/>
      <c r="G231" s="13"/>
      <c r="H231" s="13"/>
      <c r="J231" s="13"/>
      <c r="K231" s="13"/>
      <c r="M231" s="13"/>
      <c r="N231" s="13"/>
      <c r="P231" s="13"/>
      <c r="Q231" s="13"/>
      <c r="S231" s="13"/>
    </row>
    <row r="232" spans="2:19">
      <c r="B232" s="13"/>
      <c r="D232" s="13"/>
      <c r="E232" s="13"/>
      <c r="G232" s="13"/>
      <c r="H232" s="13"/>
      <c r="J232" s="13"/>
      <c r="K232" s="13"/>
      <c r="M232" s="13"/>
      <c r="N232" s="13"/>
      <c r="P232" s="13"/>
      <c r="Q232" s="13"/>
      <c r="S232" s="13"/>
    </row>
    <row r="233" spans="2:19">
      <c r="B233" s="13"/>
      <c r="D233" s="13"/>
      <c r="E233" s="13"/>
      <c r="G233" s="13"/>
      <c r="H233" s="13"/>
      <c r="J233" s="13"/>
      <c r="K233" s="13"/>
      <c r="M233" s="13"/>
      <c r="N233" s="13"/>
      <c r="P233" s="13"/>
      <c r="Q233" s="13"/>
      <c r="S233" s="13"/>
    </row>
    <row r="234" spans="2:19">
      <c r="B234" s="13"/>
      <c r="D234" s="13"/>
      <c r="E234" s="13"/>
      <c r="G234" s="13"/>
      <c r="H234" s="13"/>
      <c r="J234" s="13"/>
      <c r="K234" s="13"/>
      <c r="M234" s="13"/>
      <c r="N234" s="13"/>
      <c r="P234" s="13"/>
      <c r="Q234" s="13"/>
      <c r="S234" s="13"/>
    </row>
    <row r="235" spans="2:19">
      <c r="B235" s="13"/>
      <c r="D235" s="13"/>
      <c r="E235" s="13"/>
      <c r="G235" s="13"/>
      <c r="H235" s="13"/>
      <c r="J235" s="13"/>
      <c r="K235" s="13"/>
      <c r="M235" s="13"/>
      <c r="N235" s="13"/>
      <c r="P235" s="13"/>
      <c r="Q235" s="13"/>
      <c r="S235" s="13"/>
    </row>
    <row r="236" spans="2:19">
      <c r="B236" s="13"/>
      <c r="D236" s="13"/>
      <c r="E236" s="13"/>
      <c r="G236" s="13"/>
      <c r="H236" s="13"/>
      <c r="J236" s="13"/>
      <c r="K236" s="13"/>
      <c r="M236" s="13"/>
      <c r="N236" s="13"/>
      <c r="P236" s="13"/>
      <c r="Q236" s="13"/>
      <c r="S236" s="13"/>
    </row>
    <row r="237" spans="2:19">
      <c r="B237" s="13"/>
      <c r="D237" s="13"/>
      <c r="E237" s="13"/>
      <c r="G237" s="13"/>
      <c r="H237" s="13"/>
      <c r="J237" s="13"/>
      <c r="K237" s="13"/>
      <c r="M237" s="13"/>
      <c r="N237" s="13"/>
      <c r="P237" s="13"/>
      <c r="Q237" s="13"/>
      <c r="S237" s="13"/>
    </row>
    <row r="238" spans="2:19">
      <c r="B238" s="13"/>
      <c r="D238" s="13"/>
      <c r="E238" s="13"/>
      <c r="G238" s="13"/>
      <c r="H238" s="13"/>
      <c r="J238" s="13"/>
      <c r="K238" s="13"/>
      <c r="M238" s="13"/>
      <c r="N238" s="13"/>
      <c r="P238" s="13"/>
      <c r="Q238" s="13"/>
      <c r="S238" s="13"/>
    </row>
    <row r="239" spans="2:19">
      <c r="B239" s="13"/>
      <c r="D239" s="13"/>
      <c r="E239" s="13"/>
      <c r="G239" s="13"/>
      <c r="H239" s="13"/>
      <c r="J239" s="13"/>
      <c r="K239" s="13"/>
      <c r="M239" s="13"/>
      <c r="N239" s="13"/>
      <c r="P239" s="13"/>
      <c r="Q239" s="13"/>
      <c r="S239" s="13"/>
    </row>
    <row r="240" spans="2:19">
      <c r="B240" s="13"/>
      <c r="D240" s="13"/>
      <c r="E240" s="13"/>
      <c r="G240" s="13"/>
      <c r="H240" s="13"/>
      <c r="J240" s="13"/>
      <c r="K240" s="13"/>
      <c r="M240" s="13"/>
      <c r="N240" s="13"/>
      <c r="P240" s="13"/>
      <c r="Q240" s="13"/>
      <c r="S240" s="13"/>
    </row>
    <row r="241" spans="2:19">
      <c r="B241" s="13"/>
      <c r="D241" s="13"/>
      <c r="E241" s="13"/>
      <c r="G241" s="13"/>
      <c r="H241" s="13"/>
      <c r="J241" s="13"/>
      <c r="K241" s="13"/>
      <c r="M241" s="13"/>
      <c r="N241" s="13"/>
      <c r="P241" s="13"/>
      <c r="Q241" s="13"/>
      <c r="S241" s="13"/>
    </row>
    <row r="242" spans="2:19">
      <c r="B242" s="13"/>
      <c r="D242" s="13"/>
      <c r="E242" s="13"/>
      <c r="G242" s="13"/>
      <c r="H242" s="13"/>
      <c r="J242" s="13"/>
      <c r="K242" s="13"/>
      <c r="M242" s="13"/>
      <c r="N242" s="13"/>
      <c r="P242" s="13"/>
      <c r="Q242" s="13"/>
      <c r="S242" s="13"/>
    </row>
    <row r="243" spans="2:19">
      <c r="B243" s="13"/>
      <c r="D243" s="13"/>
      <c r="E243" s="13"/>
      <c r="G243" s="13"/>
      <c r="H243" s="13"/>
      <c r="J243" s="13"/>
      <c r="K243" s="13"/>
      <c r="M243" s="13"/>
      <c r="N243" s="13"/>
      <c r="P243" s="13"/>
      <c r="Q243" s="13"/>
      <c r="S243" s="13"/>
    </row>
    <row r="244" spans="2:19">
      <c r="B244" s="13"/>
      <c r="D244" s="13"/>
      <c r="E244" s="13"/>
      <c r="G244" s="13"/>
      <c r="H244" s="13"/>
      <c r="J244" s="13"/>
      <c r="K244" s="13"/>
      <c r="M244" s="13"/>
      <c r="N244" s="13"/>
      <c r="P244" s="13"/>
      <c r="Q244" s="13"/>
      <c r="S244" s="13"/>
    </row>
    <row r="245" spans="2:19">
      <c r="B245" s="13"/>
      <c r="D245" s="13"/>
      <c r="E245" s="13"/>
      <c r="G245" s="13"/>
      <c r="H245" s="13"/>
      <c r="J245" s="13"/>
      <c r="K245" s="13"/>
      <c r="M245" s="13"/>
      <c r="N245" s="13"/>
      <c r="P245" s="13"/>
      <c r="Q245" s="13"/>
      <c r="S245" s="13"/>
    </row>
    <row r="246" spans="2:19">
      <c r="B246" s="13"/>
      <c r="D246" s="13"/>
      <c r="E246" s="13"/>
      <c r="G246" s="13"/>
      <c r="H246" s="13"/>
      <c r="J246" s="13"/>
      <c r="K246" s="13"/>
      <c r="M246" s="13"/>
      <c r="N246" s="13"/>
      <c r="P246" s="13"/>
      <c r="Q246" s="13"/>
      <c r="S246" s="13"/>
    </row>
    <row r="247" spans="2:19">
      <c r="B247" s="13"/>
      <c r="D247" s="13"/>
      <c r="E247" s="13"/>
      <c r="G247" s="13"/>
      <c r="H247" s="13"/>
      <c r="J247" s="13"/>
      <c r="K247" s="13"/>
      <c r="M247" s="13"/>
      <c r="N247" s="13"/>
      <c r="P247" s="13"/>
      <c r="Q247" s="13"/>
      <c r="S247" s="13"/>
    </row>
    <row r="248" spans="2:19">
      <c r="B248" s="13"/>
      <c r="D248" s="13"/>
      <c r="E248" s="13"/>
      <c r="G248" s="13"/>
      <c r="H248" s="13"/>
      <c r="J248" s="13"/>
      <c r="K248" s="13"/>
      <c r="M248" s="13"/>
      <c r="N248" s="13"/>
      <c r="P248" s="13"/>
      <c r="Q248" s="13"/>
      <c r="S248" s="13"/>
    </row>
    <row r="249" spans="2:19">
      <c r="B249" s="13"/>
      <c r="D249" s="13"/>
      <c r="E249" s="13"/>
      <c r="G249" s="13"/>
      <c r="H249" s="13"/>
      <c r="J249" s="13"/>
      <c r="K249" s="13"/>
      <c r="M249" s="13"/>
      <c r="N249" s="13"/>
      <c r="P249" s="13"/>
      <c r="Q249" s="13"/>
      <c r="S249" s="13"/>
    </row>
    <row r="250" spans="2:19">
      <c r="B250" s="13"/>
      <c r="D250" s="13"/>
      <c r="E250" s="13"/>
      <c r="G250" s="13"/>
      <c r="H250" s="13"/>
      <c r="J250" s="13"/>
      <c r="K250" s="13"/>
      <c r="M250" s="13"/>
      <c r="N250" s="13"/>
      <c r="P250" s="13"/>
      <c r="Q250" s="13"/>
      <c r="S250" s="13"/>
    </row>
    <row r="251" spans="2:19">
      <c r="B251" s="13"/>
      <c r="D251" s="13"/>
      <c r="E251" s="13"/>
      <c r="G251" s="13"/>
      <c r="H251" s="13"/>
      <c r="J251" s="13"/>
      <c r="K251" s="13"/>
      <c r="M251" s="13"/>
      <c r="N251" s="13"/>
      <c r="P251" s="13"/>
      <c r="Q251" s="13"/>
      <c r="S251" s="13"/>
    </row>
    <row r="252" spans="2:19">
      <c r="B252" s="13"/>
      <c r="D252" s="13"/>
      <c r="E252" s="13"/>
      <c r="G252" s="13"/>
      <c r="H252" s="13"/>
      <c r="J252" s="13"/>
      <c r="K252" s="13"/>
      <c r="M252" s="13"/>
      <c r="N252" s="13"/>
      <c r="P252" s="13"/>
      <c r="Q252" s="13"/>
      <c r="S252" s="13"/>
    </row>
    <row r="253" spans="2:19">
      <c r="B253" s="13"/>
      <c r="D253" s="13"/>
      <c r="E253" s="13"/>
      <c r="G253" s="13"/>
      <c r="H253" s="13"/>
      <c r="J253" s="13"/>
      <c r="K253" s="13"/>
      <c r="M253" s="13"/>
      <c r="N253" s="13"/>
      <c r="P253" s="13"/>
      <c r="Q253" s="13"/>
      <c r="S253" s="13"/>
    </row>
    <row r="254" spans="2:19">
      <c r="B254" s="13"/>
      <c r="D254" s="13"/>
      <c r="E254" s="13"/>
      <c r="G254" s="13"/>
      <c r="H254" s="13"/>
      <c r="J254" s="13"/>
      <c r="K254" s="13"/>
      <c r="M254" s="13"/>
      <c r="N254" s="13"/>
      <c r="P254" s="13"/>
      <c r="Q254" s="13"/>
      <c r="S254" s="13"/>
    </row>
    <row r="255" spans="2:19">
      <c r="B255" s="13"/>
      <c r="D255" s="13"/>
      <c r="E255" s="13"/>
      <c r="G255" s="13"/>
      <c r="H255" s="13"/>
      <c r="J255" s="13"/>
      <c r="K255" s="13"/>
      <c r="M255" s="13"/>
      <c r="N255" s="13"/>
      <c r="P255" s="13"/>
      <c r="Q255" s="13"/>
      <c r="S255" s="13"/>
    </row>
    <row r="256" spans="2:19">
      <c r="B256" s="13"/>
      <c r="D256" s="13"/>
      <c r="E256" s="13"/>
      <c r="G256" s="13"/>
      <c r="H256" s="13"/>
      <c r="J256" s="13"/>
      <c r="K256" s="13"/>
      <c r="M256" s="13"/>
      <c r="N256" s="13"/>
      <c r="P256" s="13"/>
      <c r="Q256" s="13"/>
      <c r="S256" s="13"/>
    </row>
    <row r="257" spans="2:19">
      <c r="B257" s="13"/>
      <c r="D257" s="13"/>
      <c r="E257" s="13"/>
      <c r="G257" s="13"/>
      <c r="H257" s="13"/>
      <c r="J257" s="13"/>
      <c r="K257" s="13"/>
      <c r="M257" s="13"/>
      <c r="N257" s="13"/>
      <c r="P257" s="13"/>
      <c r="Q257" s="13"/>
      <c r="S257" s="13"/>
    </row>
    <row r="258" spans="2:19">
      <c r="B258" s="13"/>
      <c r="D258" s="13"/>
      <c r="E258" s="13"/>
      <c r="G258" s="13"/>
      <c r="H258" s="13"/>
      <c r="J258" s="13"/>
      <c r="K258" s="13"/>
      <c r="M258" s="13"/>
      <c r="N258" s="13"/>
      <c r="P258" s="13"/>
      <c r="Q258" s="13"/>
      <c r="S258" s="13"/>
    </row>
    <row r="259" spans="2:19">
      <c r="B259" s="13"/>
      <c r="D259" s="13"/>
      <c r="E259" s="13"/>
      <c r="G259" s="13"/>
      <c r="H259" s="13"/>
      <c r="J259" s="13"/>
      <c r="K259" s="13"/>
      <c r="M259" s="13"/>
      <c r="N259" s="13"/>
      <c r="P259" s="13"/>
      <c r="Q259" s="13"/>
      <c r="S259" s="13"/>
    </row>
    <row r="260" spans="2:19">
      <c r="B260" s="13"/>
      <c r="D260" s="13"/>
      <c r="E260" s="13"/>
      <c r="G260" s="13"/>
      <c r="H260" s="13"/>
      <c r="J260" s="13"/>
      <c r="K260" s="13"/>
      <c r="M260" s="13"/>
      <c r="N260" s="13"/>
      <c r="P260" s="13"/>
      <c r="Q260" s="13"/>
      <c r="S260" s="13"/>
    </row>
    <row r="261" spans="2:19">
      <c r="B261" s="13"/>
      <c r="D261" s="13"/>
      <c r="E261" s="13"/>
      <c r="G261" s="13"/>
      <c r="H261" s="13"/>
      <c r="J261" s="13"/>
      <c r="K261" s="13"/>
      <c r="M261" s="13"/>
      <c r="N261" s="13"/>
      <c r="P261" s="13"/>
      <c r="Q261" s="13"/>
      <c r="S261" s="13"/>
    </row>
    <row r="262" spans="2:19">
      <c r="B262" s="13"/>
      <c r="D262" s="13"/>
      <c r="E262" s="13"/>
      <c r="G262" s="13"/>
      <c r="H262" s="13"/>
      <c r="J262" s="13"/>
      <c r="K262" s="13"/>
      <c r="M262" s="13"/>
      <c r="N262" s="13"/>
      <c r="P262" s="13"/>
      <c r="Q262" s="13"/>
      <c r="S262" s="13"/>
    </row>
    <row r="263" spans="2:19">
      <c r="B263" s="13"/>
      <c r="D263" s="13"/>
      <c r="E263" s="13"/>
      <c r="G263" s="13"/>
      <c r="H263" s="13"/>
      <c r="J263" s="13"/>
      <c r="K263" s="13"/>
      <c r="M263" s="13"/>
      <c r="N263" s="13"/>
      <c r="P263" s="13"/>
      <c r="Q263" s="13"/>
      <c r="S263" s="13"/>
    </row>
    <row r="264" spans="2:19">
      <c r="B264" s="13"/>
      <c r="D264" s="13"/>
      <c r="E264" s="13"/>
      <c r="G264" s="13"/>
      <c r="H264" s="13"/>
      <c r="J264" s="13"/>
      <c r="K264" s="13"/>
      <c r="M264" s="13"/>
      <c r="N264" s="13"/>
      <c r="P264" s="13"/>
      <c r="Q264" s="13"/>
      <c r="S264" s="13"/>
    </row>
    <row r="265" spans="2:19">
      <c r="B265" s="13"/>
      <c r="D265" s="13"/>
      <c r="E265" s="13"/>
      <c r="G265" s="13"/>
      <c r="H265" s="13"/>
      <c r="J265" s="13"/>
      <c r="K265" s="13"/>
      <c r="M265" s="13"/>
      <c r="N265" s="13"/>
      <c r="P265" s="13"/>
      <c r="Q265" s="13"/>
      <c r="S265" s="13"/>
    </row>
    <row r="266" spans="2:19">
      <c r="B266" s="13"/>
      <c r="D266" s="13"/>
      <c r="E266" s="13"/>
      <c r="G266" s="13"/>
      <c r="H266" s="13"/>
      <c r="J266" s="13"/>
      <c r="K266" s="13"/>
      <c r="M266" s="13"/>
      <c r="N266" s="13"/>
      <c r="P266" s="13"/>
      <c r="Q266" s="13"/>
      <c r="S266" s="13"/>
    </row>
    <row r="267" spans="2:19">
      <c r="B267" s="13"/>
      <c r="D267" s="13"/>
      <c r="E267" s="13"/>
      <c r="G267" s="13"/>
      <c r="H267" s="13"/>
      <c r="J267" s="13"/>
      <c r="K267" s="13"/>
      <c r="M267" s="13"/>
      <c r="N267" s="13"/>
      <c r="P267" s="13"/>
      <c r="Q267" s="13"/>
      <c r="S267" s="13"/>
    </row>
    <row r="268" spans="2:19">
      <c r="B268" s="13"/>
      <c r="D268" s="13"/>
      <c r="E268" s="13"/>
      <c r="G268" s="13"/>
      <c r="H268" s="13"/>
      <c r="J268" s="13"/>
      <c r="K268" s="13"/>
      <c r="M268" s="13"/>
      <c r="N268" s="13"/>
      <c r="P268" s="13"/>
      <c r="Q268" s="13"/>
      <c r="S268" s="13"/>
    </row>
    <row r="269" spans="2:19">
      <c r="B269" s="13"/>
      <c r="D269" s="13"/>
      <c r="E269" s="13"/>
      <c r="G269" s="13"/>
      <c r="H269" s="13"/>
      <c r="J269" s="13"/>
      <c r="K269" s="13"/>
      <c r="M269" s="13"/>
      <c r="N269" s="13"/>
      <c r="P269" s="13"/>
      <c r="Q269" s="13"/>
      <c r="S269" s="13"/>
    </row>
    <row r="270" spans="2:19">
      <c r="B270" s="13"/>
      <c r="D270" s="13"/>
      <c r="E270" s="13"/>
      <c r="G270" s="13"/>
      <c r="H270" s="13"/>
      <c r="J270" s="13"/>
      <c r="K270" s="13"/>
      <c r="M270" s="13"/>
      <c r="N270" s="13"/>
      <c r="P270" s="13"/>
      <c r="Q270" s="13"/>
      <c r="S270" s="13"/>
    </row>
    <row r="271" spans="2:19">
      <c r="B271" s="13"/>
      <c r="D271" s="13"/>
      <c r="E271" s="13"/>
      <c r="G271" s="13"/>
      <c r="H271" s="13"/>
      <c r="J271" s="13"/>
      <c r="K271" s="13"/>
      <c r="M271" s="13"/>
      <c r="N271" s="13"/>
      <c r="P271" s="13"/>
      <c r="Q271" s="13"/>
      <c r="S271" s="13"/>
    </row>
    <row r="272" spans="2:19">
      <c r="B272" s="13"/>
      <c r="D272" s="13"/>
      <c r="E272" s="13"/>
      <c r="G272" s="13"/>
      <c r="H272" s="13"/>
      <c r="J272" s="13"/>
      <c r="K272" s="13"/>
      <c r="M272" s="13"/>
      <c r="N272" s="13"/>
      <c r="P272" s="13"/>
      <c r="Q272" s="13"/>
      <c r="S272" s="13"/>
    </row>
    <row r="273" spans="2:19">
      <c r="B273" s="13"/>
      <c r="D273" s="13"/>
      <c r="E273" s="13"/>
      <c r="G273" s="13"/>
      <c r="H273" s="13"/>
      <c r="J273" s="13"/>
      <c r="K273" s="13"/>
      <c r="M273" s="13"/>
      <c r="N273" s="13"/>
      <c r="P273" s="13"/>
      <c r="Q273" s="13"/>
      <c r="S273" s="13"/>
    </row>
    <row r="274" spans="2:19">
      <c r="B274" s="13"/>
      <c r="D274" s="13"/>
      <c r="E274" s="13"/>
      <c r="G274" s="13"/>
      <c r="H274" s="13"/>
      <c r="J274" s="13"/>
      <c r="K274" s="13"/>
      <c r="M274" s="13"/>
      <c r="N274" s="13"/>
      <c r="P274" s="13"/>
      <c r="Q274" s="13"/>
      <c r="S274" s="13"/>
    </row>
  </sheetData>
  <mergeCells count="1">
    <mergeCell ref="C35:I35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958E6-874E-49E4-9108-19338386B4B5}">
  <dimension ref="B2:B5"/>
  <sheetViews>
    <sheetView topLeftCell="A19" workbookViewId="0">
      <selection activeCell="A42" sqref="A42:A43"/>
    </sheetView>
  </sheetViews>
  <sheetFormatPr baseColWidth="10" defaultRowHeight="15.6"/>
  <sheetData>
    <row r="2" spans="2:2">
      <c r="B2" t="s">
        <v>39</v>
      </c>
    </row>
    <row r="3" spans="2:2">
      <c r="B3" t="s">
        <v>326</v>
      </c>
    </row>
    <row r="5" spans="2:2">
      <c r="B5" t="s">
        <v>38</v>
      </c>
    </row>
  </sheetData>
  <pageMargins left="0.7" right="0.7" top="0.78740157499999996" bottom="0.78740157499999996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71789-753E-8642-A04D-D0703D1A0C23}">
  <dimension ref="A1:S84"/>
  <sheetViews>
    <sheetView topLeftCell="A19" zoomScale="70" zoomScaleNormal="70" workbookViewId="0">
      <selection activeCell="B83" sqref="B83:K84"/>
    </sheetView>
  </sheetViews>
  <sheetFormatPr baseColWidth="10" defaultRowHeight="15.6"/>
  <cols>
    <col min="3" max="3" width="11.19921875" style="28"/>
    <col min="6" max="6" width="11.19921875" style="28"/>
    <col min="9" max="9" width="11.19921875" style="28"/>
    <col min="12" max="12" width="11.19921875" style="28"/>
    <col min="15" max="15" width="11.19921875" style="28"/>
    <col min="18" max="18" width="11.19921875" style="28"/>
  </cols>
  <sheetData>
    <row r="1" spans="1:19">
      <c r="A1" s="1" t="s">
        <v>28</v>
      </c>
      <c r="O1" s="27"/>
    </row>
    <row r="2" spans="1:19">
      <c r="B2" s="5" t="s">
        <v>2</v>
      </c>
      <c r="E2" s="6" t="s">
        <v>3</v>
      </c>
      <c r="H2" s="7" t="s">
        <v>4</v>
      </c>
      <c r="I2" s="27"/>
      <c r="K2" s="8" t="s">
        <v>5</v>
      </c>
      <c r="N2" s="9" t="s">
        <v>6</v>
      </c>
      <c r="O2" s="27"/>
      <c r="Q2" s="10" t="s">
        <v>7</v>
      </c>
    </row>
    <row r="3" spans="1:19">
      <c r="A3" s="11"/>
      <c r="B3" s="11" t="s">
        <v>1</v>
      </c>
      <c r="C3" s="31" t="s">
        <v>8</v>
      </c>
      <c r="D3" s="11"/>
      <c r="E3" s="11" t="s">
        <v>1</v>
      </c>
      <c r="F3" s="31" t="s">
        <v>8</v>
      </c>
      <c r="G3" s="11"/>
      <c r="H3" s="11" t="s">
        <v>1</v>
      </c>
      <c r="I3" s="31" t="s">
        <v>8</v>
      </c>
      <c r="J3" s="11"/>
      <c r="K3" s="11" t="s">
        <v>1</v>
      </c>
      <c r="L3" s="31" t="s">
        <v>8</v>
      </c>
      <c r="M3" s="11"/>
      <c r="N3" s="11" t="s">
        <v>1</v>
      </c>
      <c r="O3" s="31" t="s">
        <v>8</v>
      </c>
      <c r="P3" s="11"/>
      <c r="Q3" s="11" t="s">
        <v>1</v>
      </c>
      <c r="R3" s="31" t="s">
        <v>8</v>
      </c>
      <c r="S3" s="11"/>
    </row>
    <row r="4" spans="1:19">
      <c r="A4" s="13"/>
      <c r="B4" s="29">
        <v>1962</v>
      </c>
      <c r="C4" s="28">
        <v>92.706000000000003</v>
      </c>
      <c r="D4" s="13"/>
      <c r="E4" s="29">
        <v>1962</v>
      </c>
      <c r="F4" s="28">
        <v>84.66</v>
      </c>
      <c r="G4" s="13"/>
      <c r="H4" s="29">
        <v>1962</v>
      </c>
      <c r="I4" s="28">
        <v>70.156999999999996</v>
      </c>
      <c r="J4" s="13"/>
      <c r="K4" s="29">
        <v>1962</v>
      </c>
      <c r="L4" s="28">
        <v>45.101999999999997</v>
      </c>
      <c r="M4" s="13"/>
      <c r="N4" s="29">
        <v>1962</v>
      </c>
      <c r="O4" s="28">
        <v>30.376999999999999</v>
      </c>
      <c r="P4" s="13"/>
      <c r="Q4" s="29">
        <v>1962</v>
      </c>
      <c r="R4" s="28">
        <v>20.599</v>
      </c>
      <c r="S4" s="13"/>
    </row>
    <row r="5" spans="1:19">
      <c r="A5" s="13"/>
      <c r="B5" s="29">
        <v>1963</v>
      </c>
      <c r="C5" s="28">
        <v>91.783000000000001</v>
      </c>
      <c r="D5" s="13"/>
      <c r="E5" s="29">
        <v>1963</v>
      </c>
      <c r="F5" s="28">
        <v>83.835999999999999</v>
      </c>
      <c r="G5" s="13"/>
      <c r="H5" s="29">
        <v>1963</v>
      </c>
      <c r="I5" s="28">
        <v>72.965999999999994</v>
      </c>
      <c r="J5" s="13"/>
      <c r="K5" s="29">
        <v>1963</v>
      </c>
      <c r="L5" s="28">
        <v>47.347000000000001</v>
      </c>
      <c r="M5" s="13"/>
      <c r="N5" s="29">
        <v>1963</v>
      </c>
      <c r="O5" s="28">
        <v>31.992000000000001</v>
      </c>
      <c r="P5" s="13"/>
      <c r="Q5" s="29">
        <v>1963</v>
      </c>
      <c r="R5" s="28">
        <v>23.863</v>
      </c>
      <c r="S5" s="13"/>
    </row>
    <row r="6" spans="1:19">
      <c r="A6" s="13"/>
      <c r="B6" s="29">
        <v>1964</v>
      </c>
      <c r="C6" s="28">
        <v>90.86</v>
      </c>
      <c r="D6" s="13"/>
      <c r="E6" s="29">
        <v>1964</v>
      </c>
      <c r="F6" s="28">
        <v>82.903999999999996</v>
      </c>
      <c r="G6" s="13"/>
      <c r="H6" s="29">
        <v>1964</v>
      </c>
      <c r="I6" s="28">
        <v>71.381</v>
      </c>
      <c r="J6" s="13"/>
      <c r="K6" s="29">
        <v>1964</v>
      </c>
      <c r="L6" s="28">
        <v>49.076999999999998</v>
      </c>
      <c r="M6" s="13"/>
      <c r="N6" s="29">
        <v>1964</v>
      </c>
      <c r="O6" s="28">
        <v>31.401</v>
      </c>
      <c r="P6" s="13"/>
      <c r="Q6" s="29">
        <v>1964</v>
      </c>
      <c r="R6" s="28">
        <v>23.698</v>
      </c>
      <c r="S6" s="13"/>
    </row>
    <row r="7" spans="1:19">
      <c r="A7" s="13"/>
      <c r="B7" s="29">
        <v>1965</v>
      </c>
      <c r="C7" s="28">
        <v>89.81</v>
      </c>
      <c r="D7" s="13"/>
      <c r="E7" s="29">
        <v>1965</v>
      </c>
      <c r="F7" s="28">
        <v>81.75</v>
      </c>
      <c r="G7" s="13"/>
      <c r="H7" s="29">
        <v>1965</v>
      </c>
      <c r="I7" s="28">
        <v>69.875</v>
      </c>
      <c r="J7" s="13"/>
      <c r="K7" s="29">
        <v>1965</v>
      </c>
      <c r="L7" s="28">
        <v>50.807000000000002</v>
      </c>
      <c r="M7" s="13"/>
      <c r="N7" s="29">
        <v>1965</v>
      </c>
      <c r="O7" s="28">
        <v>30.504000000000001</v>
      </c>
      <c r="P7" s="13"/>
      <c r="Q7" s="29">
        <v>1965</v>
      </c>
      <c r="R7" s="28">
        <v>23.920999999999999</v>
      </c>
      <c r="S7" s="13"/>
    </row>
    <row r="8" spans="1:19">
      <c r="A8" s="13"/>
      <c r="B8" s="29">
        <v>1966</v>
      </c>
      <c r="C8" s="28">
        <v>89.075000000000003</v>
      </c>
      <c r="D8" s="13"/>
      <c r="E8" s="29">
        <v>1966</v>
      </c>
      <c r="F8" s="28">
        <v>81.045000000000002</v>
      </c>
      <c r="G8" s="13"/>
      <c r="H8" s="29">
        <v>1966</v>
      </c>
      <c r="I8" s="28">
        <v>70.566999999999993</v>
      </c>
      <c r="J8" s="13"/>
      <c r="K8" s="29">
        <v>1966</v>
      </c>
      <c r="L8" s="28">
        <v>51.726999999999997</v>
      </c>
      <c r="M8" s="13"/>
      <c r="N8" s="29">
        <v>1966</v>
      </c>
      <c r="O8" s="28">
        <v>32.090000000000003</v>
      </c>
      <c r="P8" s="13"/>
      <c r="Q8" s="29">
        <v>1966</v>
      </c>
      <c r="R8" s="28">
        <v>25.074999999999999</v>
      </c>
      <c r="S8" s="13"/>
    </row>
    <row r="9" spans="1:19">
      <c r="A9" s="13"/>
      <c r="B9" s="29">
        <v>1967</v>
      </c>
      <c r="C9" s="28">
        <v>89.536000000000001</v>
      </c>
      <c r="D9" s="13"/>
      <c r="E9" s="29">
        <v>1967</v>
      </c>
      <c r="F9" s="28">
        <v>81.441000000000003</v>
      </c>
      <c r="G9" s="13"/>
      <c r="H9" s="29">
        <v>1967</v>
      </c>
      <c r="I9" s="28">
        <v>72.343999999999994</v>
      </c>
      <c r="J9" s="13"/>
      <c r="K9" s="29">
        <v>1967</v>
      </c>
      <c r="L9" s="28">
        <v>51.892000000000003</v>
      </c>
      <c r="M9" s="13"/>
      <c r="N9" s="29">
        <v>1967</v>
      </c>
      <c r="O9" s="28">
        <v>33.674999999999997</v>
      </c>
      <c r="P9" s="13"/>
      <c r="Q9" s="29">
        <v>1967</v>
      </c>
      <c r="R9" s="28">
        <v>25.919</v>
      </c>
      <c r="S9" s="13"/>
    </row>
    <row r="10" spans="1:19">
      <c r="A10" s="13"/>
      <c r="B10" s="29">
        <v>1968</v>
      </c>
      <c r="C10" s="28">
        <v>88.718000000000004</v>
      </c>
      <c r="D10" s="13"/>
      <c r="E10" s="29">
        <v>1968</v>
      </c>
      <c r="F10" s="28">
        <v>81.209999999999994</v>
      </c>
      <c r="G10" s="13"/>
      <c r="H10" s="29">
        <v>1968</v>
      </c>
      <c r="I10" s="28">
        <v>71.641999999999996</v>
      </c>
      <c r="J10" s="13"/>
      <c r="K10" s="29">
        <v>1968</v>
      </c>
      <c r="L10" s="28">
        <v>52.591999999999999</v>
      </c>
      <c r="M10" s="13"/>
      <c r="N10" s="29">
        <v>1968</v>
      </c>
      <c r="O10" s="28">
        <v>33.174999999999997</v>
      </c>
      <c r="P10" s="13"/>
      <c r="Q10" s="29">
        <v>1968</v>
      </c>
      <c r="R10" s="28">
        <v>25.687999999999999</v>
      </c>
      <c r="S10" s="13"/>
    </row>
    <row r="11" spans="1:19">
      <c r="A11" s="13"/>
      <c r="B11" s="29">
        <v>1969</v>
      </c>
      <c r="C11" s="28">
        <v>91.515000000000001</v>
      </c>
      <c r="D11" s="13"/>
      <c r="E11" s="29">
        <v>1969</v>
      </c>
      <c r="F11" s="28">
        <v>84.052000000000007</v>
      </c>
      <c r="G11" s="13"/>
      <c r="H11" s="29">
        <v>1969</v>
      </c>
      <c r="I11" s="28">
        <v>71.641999999999996</v>
      </c>
      <c r="J11" s="13"/>
      <c r="K11" s="29">
        <v>1969</v>
      </c>
      <c r="L11" s="28">
        <v>56.34</v>
      </c>
      <c r="M11" s="13"/>
      <c r="N11" s="29">
        <v>1969</v>
      </c>
      <c r="O11" s="28">
        <v>32.073</v>
      </c>
      <c r="P11" s="13"/>
      <c r="Q11" s="29">
        <v>1969</v>
      </c>
      <c r="R11" s="28">
        <v>26.125</v>
      </c>
      <c r="S11" s="13"/>
    </row>
    <row r="12" spans="1:19">
      <c r="A12" s="13"/>
      <c r="B12" s="29">
        <v>1970</v>
      </c>
      <c r="C12" s="28">
        <v>93.771000000000001</v>
      </c>
      <c r="D12" s="13"/>
      <c r="E12" s="29">
        <v>1970</v>
      </c>
      <c r="F12" s="28">
        <v>86.596999999999994</v>
      </c>
      <c r="G12" s="13"/>
      <c r="H12" s="29">
        <v>1970</v>
      </c>
      <c r="I12" s="28">
        <v>77.503</v>
      </c>
      <c r="J12" s="13"/>
      <c r="K12" s="29">
        <v>1970</v>
      </c>
      <c r="L12" s="28">
        <v>62.124000000000002</v>
      </c>
      <c r="M12" s="13"/>
      <c r="N12" s="29">
        <v>1970</v>
      </c>
      <c r="O12" s="28">
        <v>28.331</v>
      </c>
      <c r="P12" s="13"/>
      <c r="Q12" s="29">
        <v>1970</v>
      </c>
      <c r="R12" s="28">
        <v>21.280999999999999</v>
      </c>
      <c r="S12" s="13"/>
    </row>
    <row r="13" spans="1:19">
      <c r="A13" s="13"/>
      <c r="B13" s="29">
        <v>1971</v>
      </c>
      <c r="C13" s="28">
        <v>94.668000000000006</v>
      </c>
      <c r="D13" s="13"/>
      <c r="E13" s="29">
        <v>1971</v>
      </c>
      <c r="F13" s="28">
        <v>88.263000000000005</v>
      </c>
      <c r="G13" s="13"/>
      <c r="H13" s="29">
        <v>1971</v>
      </c>
      <c r="I13" s="28">
        <v>80.361999999999995</v>
      </c>
      <c r="J13" s="13"/>
      <c r="K13" s="29">
        <v>1971</v>
      </c>
      <c r="L13" s="28">
        <v>64.596000000000004</v>
      </c>
      <c r="M13" s="13"/>
      <c r="N13" s="29">
        <v>1971</v>
      </c>
      <c r="O13" s="28">
        <v>28.323</v>
      </c>
      <c r="P13" s="13"/>
      <c r="Q13" s="29">
        <v>1971</v>
      </c>
      <c r="R13" s="28">
        <v>21.728999999999999</v>
      </c>
      <c r="S13" s="13"/>
    </row>
    <row r="14" spans="1:19">
      <c r="A14" s="13"/>
      <c r="B14" s="29">
        <v>1972</v>
      </c>
      <c r="C14" s="28">
        <v>95.501000000000005</v>
      </c>
      <c r="D14" s="13"/>
      <c r="E14" s="29">
        <v>1972</v>
      </c>
      <c r="F14" s="28">
        <v>89.796000000000006</v>
      </c>
      <c r="G14" s="13"/>
      <c r="H14" s="29">
        <v>1972</v>
      </c>
      <c r="I14" s="28">
        <v>82.067999999999998</v>
      </c>
      <c r="J14" s="13"/>
      <c r="K14" s="29">
        <v>1972</v>
      </c>
      <c r="L14" s="28">
        <v>70.676000000000002</v>
      </c>
      <c r="M14" s="13"/>
      <c r="N14" s="29">
        <v>1972</v>
      </c>
      <c r="O14" s="28">
        <v>29.971</v>
      </c>
      <c r="P14" s="13"/>
      <c r="Q14" s="29">
        <v>1972</v>
      </c>
      <c r="R14" s="28">
        <v>22.849</v>
      </c>
      <c r="S14" s="13"/>
    </row>
    <row r="15" spans="1:19">
      <c r="A15" s="13"/>
      <c r="B15" s="29">
        <v>1973</v>
      </c>
      <c r="C15" s="28">
        <v>95.039000000000001</v>
      </c>
      <c r="D15" s="13"/>
      <c r="E15" s="29">
        <v>1973</v>
      </c>
      <c r="F15" s="28">
        <v>88.68</v>
      </c>
      <c r="G15" s="13"/>
      <c r="H15" s="29">
        <v>1973</v>
      </c>
      <c r="I15" s="28">
        <v>81.606999999999999</v>
      </c>
      <c r="J15" s="13"/>
      <c r="K15" s="29">
        <v>1973</v>
      </c>
      <c r="L15" s="28">
        <v>69.194000000000003</v>
      </c>
      <c r="M15" s="13"/>
      <c r="N15" s="29">
        <v>1973</v>
      </c>
      <c r="O15" s="28">
        <v>28.303999999999998</v>
      </c>
      <c r="P15" s="13"/>
      <c r="Q15" s="29">
        <v>1973</v>
      </c>
      <c r="R15" s="28">
        <v>19.966000000000001</v>
      </c>
      <c r="S15" s="13"/>
    </row>
    <row r="16" spans="1:19">
      <c r="A16" s="13"/>
      <c r="B16" s="29">
        <v>1974</v>
      </c>
      <c r="C16" s="28">
        <v>96.91</v>
      </c>
      <c r="D16" s="13"/>
      <c r="E16" s="29">
        <v>1974</v>
      </c>
      <c r="F16" s="28">
        <v>90.656999999999996</v>
      </c>
      <c r="G16" s="13"/>
      <c r="H16" s="29">
        <v>1974</v>
      </c>
      <c r="I16" s="28">
        <v>82.733000000000004</v>
      </c>
      <c r="J16" s="13"/>
      <c r="K16" s="29">
        <v>1974</v>
      </c>
      <c r="L16" s="28">
        <v>68.548000000000002</v>
      </c>
      <c r="M16" s="13"/>
      <c r="N16" s="29">
        <v>1974</v>
      </c>
      <c r="O16" s="28">
        <v>25.084</v>
      </c>
      <c r="P16" s="13"/>
      <c r="Q16" s="29">
        <v>1974</v>
      </c>
      <c r="R16" s="28">
        <v>18.151</v>
      </c>
      <c r="S16" s="13"/>
    </row>
    <row r="17" spans="1:19">
      <c r="A17" s="13"/>
      <c r="B17" s="29">
        <v>1975</v>
      </c>
      <c r="C17" s="28">
        <v>99.546000000000006</v>
      </c>
      <c r="D17" s="13"/>
      <c r="E17" s="29">
        <v>1975</v>
      </c>
      <c r="F17" s="28">
        <v>91.162000000000006</v>
      </c>
      <c r="G17" s="13"/>
      <c r="H17" s="29">
        <v>1975</v>
      </c>
      <c r="I17" s="28">
        <v>84.381</v>
      </c>
      <c r="J17" s="13"/>
      <c r="K17" s="29">
        <v>1975</v>
      </c>
      <c r="L17" s="28">
        <v>70.623999999999995</v>
      </c>
      <c r="M17" s="13"/>
      <c r="N17" s="29">
        <v>1975</v>
      </c>
      <c r="O17" s="28">
        <v>23.29</v>
      </c>
      <c r="P17" s="13"/>
      <c r="Q17" s="29">
        <v>1975</v>
      </c>
      <c r="R17" s="28">
        <v>17.43</v>
      </c>
      <c r="S17" s="13"/>
    </row>
    <row r="18" spans="1:19">
      <c r="A18" s="13"/>
      <c r="B18" s="29">
        <v>1976</v>
      </c>
      <c r="C18" s="28">
        <v>98.926000000000002</v>
      </c>
      <c r="D18" s="13"/>
      <c r="E18" s="29">
        <v>1976</v>
      </c>
      <c r="F18" s="28">
        <v>85.78</v>
      </c>
      <c r="G18" s="13"/>
      <c r="H18" s="29">
        <v>1976</v>
      </c>
      <c r="I18" s="28">
        <v>74.863</v>
      </c>
      <c r="J18" s="13"/>
      <c r="K18" s="29">
        <v>1976</v>
      </c>
      <c r="L18" s="28">
        <v>68.575000000000003</v>
      </c>
      <c r="M18" s="13"/>
      <c r="N18" s="29">
        <v>1976</v>
      </c>
      <c r="O18" s="28">
        <v>22.550999999999998</v>
      </c>
      <c r="P18" s="13"/>
      <c r="Q18" s="29">
        <v>1976</v>
      </c>
      <c r="R18" s="28">
        <v>18.382999999999999</v>
      </c>
      <c r="S18" s="13"/>
    </row>
    <row r="19" spans="1:19">
      <c r="A19" s="13"/>
      <c r="B19" s="29">
        <v>1977</v>
      </c>
      <c r="C19" s="28">
        <v>95.423000000000002</v>
      </c>
      <c r="D19" s="13"/>
      <c r="E19" s="29">
        <v>1977</v>
      </c>
      <c r="F19" s="28">
        <v>76.641999999999996</v>
      </c>
      <c r="G19" s="13"/>
      <c r="H19" s="29">
        <v>1977</v>
      </c>
      <c r="I19" s="28">
        <v>66</v>
      </c>
      <c r="J19" s="13"/>
      <c r="K19" s="29">
        <v>1977</v>
      </c>
      <c r="L19" s="28">
        <v>53.582000000000001</v>
      </c>
      <c r="M19" s="13"/>
      <c r="N19" s="29">
        <v>1977</v>
      </c>
      <c r="O19" s="28">
        <v>26.652000000000001</v>
      </c>
      <c r="P19" s="13"/>
      <c r="Q19" s="29">
        <v>1977</v>
      </c>
      <c r="R19" s="28">
        <v>20.995000000000001</v>
      </c>
      <c r="S19" s="13"/>
    </row>
    <row r="20" spans="1:19">
      <c r="A20" s="13"/>
      <c r="B20" s="29">
        <v>1978</v>
      </c>
      <c r="C20" s="28">
        <v>81.126000000000005</v>
      </c>
      <c r="D20" s="13"/>
      <c r="E20" s="29">
        <v>1978</v>
      </c>
      <c r="F20" s="28">
        <v>77.956000000000003</v>
      </c>
      <c r="G20" s="13"/>
      <c r="H20" s="29">
        <v>1978</v>
      </c>
      <c r="I20" s="28">
        <v>66.230999999999995</v>
      </c>
      <c r="J20" s="13"/>
      <c r="K20" s="29">
        <v>1978</v>
      </c>
      <c r="L20" s="28">
        <v>52.468000000000004</v>
      </c>
      <c r="M20" s="13"/>
      <c r="N20" s="29">
        <v>1978</v>
      </c>
      <c r="O20" s="28">
        <v>27.311</v>
      </c>
      <c r="P20" s="13"/>
      <c r="Q20" s="29">
        <v>1978</v>
      </c>
      <c r="R20" s="28">
        <v>20.244</v>
      </c>
      <c r="S20" s="13"/>
    </row>
    <row r="21" spans="1:19">
      <c r="A21" s="13"/>
      <c r="B21" s="29">
        <v>1979</v>
      </c>
      <c r="C21" s="28">
        <v>80.087999999999994</v>
      </c>
      <c r="D21" s="13"/>
      <c r="E21" s="29">
        <v>1979</v>
      </c>
      <c r="F21" s="28">
        <v>76.028000000000006</v>
      </c>
      <c r="G21" s="13"/>
      <c r="H21" s="29">
        <v>1979</v>
      </c>
      <c r="I21" s="28">
        <v>64.983999999999995</v>
      </c>
      <c r="J21" s="13"/>
      <c r="K21" s="29">
        <v>1979</v>
      </c>
      <c r="L21" s="28">
        <v>54.261000000000003</v>
      </c>
      <c r="M21" s="13"/>
      <c r="N21" s="29">
        <v>1979</v>
      </c>
      <c r="O21" s="28">
        <v>28.347000000000001</v>
      </c>
      <c r="P21" s="13"/>
      <c r="Q21" s="29">
        <v>1979</v>
      </c>
      <c r="R21" s="28">
        <v>20.936</v>
      </c>
      <c r="S21" s="13"/>
    </row>
    <row r="22" spans="1:19">
      <c r="A22" s="13"/>
      <c r="B22" s="29">
        <v>1980</v>
      </c>
      <c r="C22" s="28">
        <v>79.05</v>
      </c>
      <c r="D22" s="13"/>
      <c r="E22" s="29">
        <v>1980</v>
      </c>
      <c r="F22" s="28">
        <v>75.739000000000004</v>
      </c>
      <c r="G22" s="13"/>
      <c r="H22" s="29">
        <v>1980</v>
      </c>
      <c r="I22" s="28">
        <v>62.773000000000003</v>
      </c>
      <c r="J22" s="13"/>
      <c r="K22" s="29">
        <v>1980</v>
      </c>
      <c r="L22" s="28">
        <v>53.106999999999999</v>
      </c>
      <c r="M22" s="13"/>
      <c r="N22" s="29">
        <v>1980</v>
      </c>
      <c r="O22" s="28">
        <v>30.027000000000001</v>
      </c>
      <c r="P22" s="13"/>
      <c r="Q22" s="29">
        <v>1980</v>
      </c>
      <c r="R22" s="28">
        <v>21.628</v>
      </c>
      <c r="S22" s="13"/>
    </row>
    <row r="23" spans="1:19">
      <c r="A23" s="13"/>
      <c r="B23" s="29">
        <v>1981</v>
      </c>
      <c r="C23" s="28">
        <v>80.216999999999999</v>
      </c>
      <c r="D23" s="13"/>
      <c r="E23" s="29">
        <v>1981</v>
      </c>
      <c r="F23" s="28">
        <v>76.206000000000003</v>
      </c>
      <c r="G23" s="13"/>
      <c r="H23" s="29">
        <v>1981</v>
      </c>
      <c r="I23" s="28">
        <v>58.851999999999997</v>
      </c>
      <c r="J23" s="13"/>
      <c r="K23" s="29">
        <v>1981</v>
      </c>
      <c r="L23" s="28">
        <v>46.000999999999998</v>
      </c>
      <c r="M23" s="13"/>
      <c r="N23" s="29">
        <v>1981</v>
      </c>
      <c r="O23" s="28">
        <v>24.837</v>
      </c>
      <c r="P23" s="13"/>
      <c r="Q23" s="29">
        <v>1981</v>
      </c>
      <c r="R23" s="28">
        <v>19.585999999999999</v>
      </c>
      <c r="S23" s="13"/>
    </row>
    <row r="24" spans="1:19">
      <c r="A24" s="13"/>
      <c r="B24" s="29">
        <v>1982</v>
      </c>
      <c r="C24" s="28">
        <v>83.691000000000003</v>
      </c>
      <c r="D24" s="13"/>
      <c r="E24" s="29">
        <v>1982</v>
      </c>
      <c r="F24" s="28">
        <v>78.974000000000004</v>
      </c>
      <c r="G24" s="13"/>
      <c r="H24" s="29">
        <v>1982</v>
      </c>
      <c r="I24" s="28">
        <v>62.368000000000002</v>
      </c>
      <c r="J24" s="13"/>
      <c r="K24" s="29">
        <v>1982</v>
      </c>
      <c r="L24" s="28">
        <v>46.345999999999997</v>
      </c>
      <c r="M24" s="13"/>
      <c r="N24" s="29">
        <v>1982</v>
      </c>
      <c r="O24" s="28">
        <v>25.687999999999999</v>
      </c>
      <c r="P24" s="13"/>
      <c r="Q24" s="29">
        <v>1982</v>
      </c>
      <c r="R24" s="28">
        <v>21.33</v>
      </c>
      <c r="S24" s="13"/>
    </row>
    <row r="25" spans="1:19">
      <c r="A25" s="13"/>
      <c r="B25" s="29">
        <v>1983</v>
      </c>
      <c r="C25" s="28">
        <v>87.346999999999994</v>
      </c>
      <c r="D25" s="13"/>
      <c r="E25" s="29">
        <v>1983</v>
      </c>
      <c r="F25" s="28">
        <v>83.372</v>
      </c>
      <c r="G25" s="13"/>
      <c r="H25" s="29">
        <v>1983</v>
      </c>
      <c r="I25" s="28">
        <v>65.971999999999994</v>
      </c>
      <c r="J25" s="13"/>
      <c r="K25" s="29">
        <v>1983</v>
      </c>
      <c r="L25" s="28">
        <v>50.136000000000003</v>
      </c>
      <c r="M25" s="13"/>
      <c r="N25" s="29">
        <v>1983</v>
      </c>
      <c r="O25" s="28">
        <v>31.574000000000002</v>
      </c>
      <c r="P25" s="13"/>
      <c r="Q25" s="29">
        <v>1983</v>
      </c>
      <c r="R25" s="28">
        <v>23.946999999999999</v>
      </c>
      <c r="S25" s="13"/>
    </row>
    <row r="26" spans="1:19">
      <c r="A26" s="13"/>
      <c r="B26" s="29">
        <v>1984</v>
      </c>
      <c r="C26" s="28">
        <v>83.596000000000004</v>
      </c>
      <c r="D26" s="13"/>
      <c r="E26" s="29">
        <v>1984</v>
      </c>
      <c r="F26" s="28">
        <v>80.406999999999996</v>
      </c>
      <c r="G26" s="13"/>
      <c r="H26" s="29">
        <v>1984</v>
      </c>
      <c r="I26" s="28">
        <v>64.152000000000001</v>
      </c>
      <c r="J26" s="13"/>
      <c r="K26" s="29">
        <v>1984</v>
      </c>
      <c r="L26" s="28">
        <v>48.728000000000002</v>
      </c>
      <c r="M26" s="13"/>
      <c r="N26" s="29">
        <v>1984</v>
      </c>
      <c r="O26" s="28">
        <v>30.084</v>
      </c>
      <c r="P26" s="13"/>
      <c r="Q26" s="29">
        <v>1984</v>
      </c>
      <c r="R26" s="28">
        <v>22.628</v>
      </c>
      <c r="S26" s="13"/>
    </row>
    <row r="27" spans="1:19">
      <c r="A27" s="13"/>
      <c r="B27" s="29">
        <v>1985</v>
      </c>
      <c r="C27" s="28">
        <v>81.790999999999997</v>
      </c>
      <c r="D27" s="13"/>
      <c r="E27" s="29">
        <v>1985</v>
      </c>
      <c r="F27" s="28">
        <v>78.944999999999993</v>
      </c>
      <c r="G27" s="13"/>
      <c r="H27" s="29">
        <v>1985</v>
      </c>
      <c r="I27" s="28">
        <v>63.677</v>
      </c>
      <c r="J27" s="13"/>
      <c r="K27" s="29">
        <v>1985</v>
      </c>
      <c r="L27" s="28">
        <v>46.853999999999999</v>
      </c>
      <c r="M27" s="13"/>
      <c r="N27" s="29">
        <v>1985</v>
      </c>
      <c r="O27" s="28">
        <v>29.623000000000001</v>
      </c>
      <c r="P27" s="13"/>
      <c r="Q27" s="29">
        <v>1985</v>
      </c>
      <c r="R27" s="28">
        <v>22.212</v>
      </c>
      <c r="S27" s="13"/>
    </row>
    <row r="28" spans="1:19">
      <c r="A28" s="13"/>
      <c r="B28" s="29">
        <v>1986</v>
      </c>
      <c r="C28" s="28">
        <v>81.790999999999997</v>
      </c>
      <c r="D28" s="13"/>
      <c r="E28" s="29">
        <v>1986</v>
      </c>
      <c r="F28" s="28">
        <v>78.688000000000002</v>
      </c>
      <c r="G28" s="13"/>
      <c r="H28" s="29">
        <v>1986</v>
      </c>
      <c r="I28" s="28">
        <v>63.445999999999998</v>
      </c>
      <c r="J28" s="13"/>
      <c r="K28" s="29">
        <v>1986</v>
      </c>
      <c r="L28" s="28">
        <v>46.845999999999997</v>
      </c>
      <c r="M28" s="13"/>
      <c r="N28" s="29">
        <v>1986</v>
      </c>
      <c r="O28" s="28">
        <v>30.25</v>
      </c>
      <c r="P28" s="13"/>
      <c r="Q28" s="29">
        <v>1986</v>
      </c>
      <c r="R28" s="28">
        <v>23.364999999999998</v>
      </c>
      <c r="S28" s="13"/>
    </row>
    <row r="29" spans="1:19">
      <c r="A29" s="13"/>
      <c r="B29" s="29">
        <v>1987</v>
      </c>
      <c r="C29" s="28">
        <v>81.927000000000007</v>
      </c>
      <c r="D29" s="13"/>
      <c r="E29" s="29">
        <v>1987</v>
      </c>
      <c r="F29" s="28">
        <v>79.525000000000006</v>
      </c>
      <c r="G29" s="13"/>
      <c r="H29" s="29">
        <v>1987</v>
      </c>
      <c r="I29" s="28">
        <v>63.826000000000001</v>
      </c>
      <c r="J29" s="13"/>
      <c r="K29" s="29">
        <v>1987</v>
      </c>
      <c r="L29" s="28">
        <v>47.220999999999997</v>
      </c>
      <c r="M29" s="13"/>
      <c r="N29" s="29">
        <v>1987</v>
      </c>
      <c r="O29" s="28">
        <v>31.096</v>
      </c>
      <c r="P29" s="13"/>
      <c r="Q29" s="29">
        <v>1987</v>
      </c>
      <c r="R29" s="28">
        <v>24.385000000000002</v>
      </c>
      <c r="S29" s="13"/>
    </row>
    <row r="30" spans="1:19">
      <c r="A30" s="13"/>
      <c r="B30" s="29">
        <v>1988</v>
      </c>
      <c r="C30" s="28">
        <v>84.477999999999994</v>
      </c>
      <c r="D30" s="13"/>
      <c r="E30" s="29">
        <v>1988</v>
      </c>
      <c r="F30" s="28">
        <v>81.790999999999997</v>
      </c>
      <c r="G30" s="13"/>
      <c r="H30" s="29">
        <v>1988</v>
      </c>
      <c r="I30" s="28">
        <v>65.671999999999997</v>
      </c>
      <c r="J30" s="13"/>
      <c r="K30" s="29">
        <v>1988</v>
      </c>
      <c r="L30" s="28">
        <v>48.835999999999999</v>
      </c>
      <c r="M30" s="13"/>
      <c r="N30" s="29">
        <v>1988</v>
      </c>
      <c r="O30" s="28">
        <v>32.536999999999999</v>
      </c>
      <c r="P30" s="13"/>
      <c r="Q30" s="29">
        <v>1988</v>
      </c>
      <c r="R30" s="28">
        <v>25.373000000000001</v>
      </c>
      <c r="S30" s="13"/>
    </row>
    <row r="31" spans="1:19">
      <c r="A31" s="13"/>
      <c r="B31" s="29">
        <v>1989</v>
      </c>
      <c r="C31" s="28">
        <v>83.323999999999998</v>
      </c>
      <c r="D31" s="13"/>
      <c r="E31" s="29">
        <v>1989</v>
      </c>
      <c r="F31" s="28">
        <v>80.638000000000005</v>
      </c>
      <c r="G31" s="13"/>
      <c r="H31" s="29">
        <v>1989</v>
      </c>
      <c r="I31" s="28">
        <v>64.518000000000001</v>
      </c>
      <c r="J31" s="13"/>
      <c r="K31" s="29">
        <v>1989</v>
      </c>
      <c r="L31" s="28">
        <v>47.972000000000001</v>
      </c>
      <c r="M31" s="13"/>
      <c r="N31" s="29">
        <v>1989</v>
      </c>
      <c r="O31" s="28">
        <v>31.960999999999999</v>
      </c>
      <c r="P31" s="13"/>
      <c r="Q31" s="29">
        <v>1989</v>
      </c>
      <c r="R31" s="28">
        <v>25.141999999999999</v>
      </c>
      <c r="S31" s="13"/>
    </row>
    <row r="32" spans="1:19">
      <c r="A32" s="13"/>
      <c r="B32" s="29">
        <v>1990</v>
      </c>
      <c r="C32" s="28">
        <v>85.543999999999997</v>
      </c>
      <c r="D32" s="13"/>
      <c r="E32" s="29">
        <v>1990</v>
      </c>
      <c r="F32" s="28">
        <v>82.822000000000003</v>
      </c>
      <c r="G32" s="13"/>
      <c r="H32" s="29">
        <v>1990</v>
      </c>
      <c r="I32" s="28">
        <v>66.563999999999993</v>
      </c>
      <c r="J32" s="13"/>
      <c r="K32" s="29">
        <v>1990</v>
      </c>
      <c r="L32" s="28">
        <v>49.497999999999998</v>
      </c>
      <c r="M32" s="13"/>
      <c r="N32" s="29">
        <v>1990</v>
      </c>
      <c r="O32" s="28">
        <v>35.595999999999997</v>
      </c>
      <c r="P32" s="13"/>
      <c r="Q32" s="29">
        <v>1990</v>
      </c>
      <c r="R32" s="28">
        <v>26.54</v>
      </c>
      <c r="S32" s="13"/>
    </row>
    <row r="33" spans="1:19">
      <c r="A33" s="13"/>
      <c r="B33" s="29">
        <v>1991</v>
      </c>
      <c r="C33" s="28">
        <v>89.168000000000006</v>
      </c>
      <c r="D33" s="13"/>
      <c r="E33" s="29">
        <v>1991</v>
      </c>
      <c r="F33" s="28">
        <v>85.129000000000005</v>
      </c>
      <c r="G33" s="13"/>
      <c r="H33" s="29">
        <v>1991</v>
      </c>
      <c r="I33" s="28">
        <v>68.725999999999999</v>
      </c>
      <c r="J33" s="13"/>
      <c r="K33" s="29">
        <v>1991</v>
      </c>
      <c r="L33" s="28">
        <v>51.823</v>
      </c>
      <c r="M33" s="13"/>
      <c r="N33" s="29">
        <v>1991</v>
      </c>
      <c r="O33" s="28">
        <v>38.718000000000004</v>
      </c>
      <c r="P33" s="13"/>
      <c r="Q33" s="29">
        <v>1991</v>
      </c>
      <c r="R33" s="28">
        <v>28.236000000000001</v>
      </c>
      <c r="S33" s="13"/>
    </row>
    <row r="34" spans="1:19">
      <c r="A34" s="13"/>
      <c r="B34" s="29">
        <v>1992</v>
      </c>
      <c r="C34" s="28">
        <v>86.974000000000004</v>
      </c>
      <c r="D34" s="13"/>
      <c r="E34" s="29">
        <v>1992</v>
      </c>
      <c r="F34" s="28">
        <v>83.114000000000004</v>
      </c>
      <c r="G34" s="13"/>
      <c r="H34" s="29">
        <v>1992</v>
      </c>
      <c r="I34" s="28">
        <v>66.304000000000002</v>
      </c>
      <c r="J34" s="13"/>
      <c r="K34" s="29">
        <v>1992</v>
      </c>
      <c r="L34" s="28">
        <v>51.054000000000002</v>
      </c>
      <c r="M34" s="13"/>
      <c r="N34" s="29">
        <v>1992</v>
      </c>
      <c r="O34" s="28">
        <v>38.140999999999998</v>
      </c>
      <c r="P34" s="13"/>
      <c r="Q34" s="29">
        <v>1992</v>
      </c>
      <c r="R34" s="28">
        <v>29.388999999999999</v>
      </c>
      <c r="S34" s="13"/>
    </row>
    <row r="35" spans="1:19">
      <c r="A35" s="13"/>
      <c r="B35" s="29">
        <v>1993</v>
      </c>
      <c r="C35" s="28">
        <v>86.254999999999995</v>
      </c>
      <c r="D35" s="13"/>
      <c r="E35" s="29">
        <v>1993</v>
      </c>
      <c r="F35" s="28">
        <v>82.1</v>
      </c>
      <c r="G35" s="13"/>
      <c r="H35" s="29">
        <v>1993</v>
      </c>
      <c r="I35" s="28">
        <v>63.695999999999998</v>
      </c>
      <c r="J35" s="13"/>
      <c r="K35" s="29">
        <v>1993</v>
      </c>
      <c r="L35" s="28">
        <v>48.843000000000004</v>
      </c>
      <c r="M35" s="13"/>
      <c r="N35" s="29">
        <v>1993</v>
      </c>
      <c r="O35" s="28">
        <v>34.284999999999997</v>
      </c>
      <c r="P35" s="13"/>
      <c r="Q35" s="29">
        <v>1993</v>
      </c>
      <c r="R35" s="28">
        <v>25.015999999999998</v>
      </c>
      <c r="S35" s="13"/>
    </row>
    <row r="36" spans="1:19">
      <c r="A36" s="13"/>
      <c r="B36" s="29">
        <v>1994</v>
      </c>
      <c r="C36" s="28">
        <v>89.411000000000001</v>
      </c>
      <c r="D36" s="13"/>
      <c r="E36" s="29">
        <v>1994</v>
      </c>
      <c r="F36" s="28">
        <v>85.531000000000006</v>
      </c>
      <c r="G36" s="13"/>
      <c r="H36" s="29">
        <v>1994</v>
      </c>
      <c r="I36" s="28">
        <v>65.08</v>
      </c>
      <c r="J36" s="13"/>
      <c r="K36" s="29">
        <v>1994</v>
      </c>
      <c r="L36" s="28">
        <v>47.027999999999999</v>
      </c>
      <c r="M36" s="13"/>
      <c r="N36" s="29">
        <v>1994</v>
      </c>
      <c r="O36" s="28">
        <v>33.752000000000002</v>
      </c>
      <c r="P36" s="13"/>
      <c r="Q36" s="29">
        <v>1994</v>
      </c>
      <c r="R36" s="28">
        <v>23.094000000000001</v>
      </c>
      <c r="S36" s="13"/>
    </row>
    <row r="37" spans="1:19">
      <c r="A37" s="13"/>
      <c r="B37" s="29">
        <v>1995</v>
      </c>
      <c r="C37" s="28">
        <v>86.412000000000006</v>
      </c>
      <c r="D37" s="13"/>
      <c r="E37" s="29">
        <v>1995</v>
      </c>
      <c r="F37" s="28">
        <v>82.531999999999996</v>
      </c>
      <c r="G37" s="13"/>
      <c r="H37" s="29">
        <v>1995</v>
      </c>
      <c r="I37" s="28">
        <v>64.236999999999995</v>
      </c>
      <c r="J37" s="13"/>
      <c r="K37" s="29">
        <v>1995</v>
      </c>
      <c r="L37" s="28">
        <v>46.286000000000001</v>
      </c>
      <c r="M37" s="13"/>
      <c r="N37" s="29">
        <v>1995</v>
      </c>
      <c r="O37" s="28">
        <v>33.22</v>
      </c>
      <c r="P37" s="13"/>
      <c r="Q37" s="29">
        <v>1995</v>
      </c>
      <c r="R37" s="28">
        <v>20.640999999999998</v>
      </c>
      <c r="S37" s="13"/>
    </row>
    <row r="38" spans="1:19">
      <c r="A38" s="13"/>
      <c r="B38" s="29">
        <v>1996</v>
      </c>
      <c r="C38" s="28">
        <v>88.738</v>
      </c>
      <c r="D38" s="13"/>
      <c r="E38" s="29">
        <v>1996</v>
      </c>
      <c r="F38" s="28">
        <v>85.265000000000001</v>
      </c>
      <c r="G38" s="13"/>
      <c r="H38" s="29">
        <v>1996</v>
      </c>
      <c r="I38" s="28">
        <v>66.486000000000004</v>
      </c>
      <c r="J38" s="13"/>
      <c r="K38" s="29">
        <v>1996</v>
      </c>
      <c r="L38" s="28">
        <v>47.726999999999997</v>
      </c>
      <c r="M38" s="13"/>
      <c r="N38" s="29">
        <v>1996</v>
      </c>
      <c r="O38" s="28">
        <v>32.688000000000002</v>
      </c>
      <c r="P38" s="13"/>
      <c r="Q38" s="13"/>
      <c r="R38" s="36">
        <f>R37</f>
        <v>20.640999999999998</v>
      </c>
      <c r="S38" s="13"/>
    </row>
    <row r="39" spans="1:19">
      <c r="A39" s="13"/>
      <c r="B39" s="29">
        <v>1997</v>
      </c>
      <c r="C39" s="28">
        <v>87.814999999999998</v>
      </c>
      <c r="D39" s="13"/>
      <c r="E39" s="29">
        <v>1997</v>
      </c>
      <c r="F39" s="28">
        <v>84.528000000000006</v>
      </c>
      <c r="G39" s="13"/>
      <c r="H39" s="29">
        <v>1997</v>
      </c>
      <c r="I39" s="28">
        <v>67.468000000000004</v>
      </c>
      <c r="J39" s="13"/>
      <c r="K39" s="29">
        <v>1997</v>
      </c>
      <c r="L39" s="28">
        <v>49.168999999999997</v>
      </c>
      <c r="M39" s="13"/>
      <c r="N39" s="29">
        <v>1997</v>
      </c>
      <c r="O39" s="28">
        <v>33.779000000000003</v>
      </c>
      <c r="P39" s="13"/>
      <c r="Q39" s="13"/>
      <c r="R39" s="36">
        <f t="shared" ref="R39:R41" si="0">R38</f>
        <v>20.640999999999998</v>
      </c>
      <c r="S39" s="13"/>
    </row>
    <row r="40" spans="1:19">
      <c r="A40" s="13"/>
      <c r="B40" s="29">
        <v>1998</v>
      </c>
      <c r="C40" s="36">
        <f t="shared" ref="C40:C41" si="1">C39</f>
        <v>87.814999999999998</v>
      </c>
      <c r="D40" s="13"/>
      <c r="E40" s="13"/>
      <c r="F40" s="36">
        <f t="shared" ref="F40:F41" si="2">F39</f>
        <v>84.528000000000006</v>
      </c>
      <c r="G40" s="13"/>
      <c r="H40" s="29">
        <v>1998</v>
      </c>
      <c r="I40" s="28">
        <v>67.760999999999996</v>
      </c>
      <c r="J40" s="13"/>
      <c r="K40" s="13"/>
      <c r="L40" s="36">
        <f>L39</f>
        <v>49.168999999999997</v>
      </c>
      <c r="M40" s="13"/>
      <c r="N40" s="13"/>
      <c r="O40" s="36">
        <f>O39</f>
        <v>33.779000000000003</v>
      </c>
      <c r="P40" s="13"/>
      <c r="Q40" s="13"/>
      <c r="R40" s="36">
        <f t="shared" si="0"/>
        <v>20.640999999999998</v>
      </c>
      <c r="S40" s="13"/>
    </row>
    <row r="41" spans="1:19">
      <c r="A41" s="13"/>
      <c r="B41" s="29">
        <v>1999</v>
      </c>
      <c r="C41" s="36">
        <f t="shared" si="1"/>
        <v>87.814999999999998</v>
      </c>
      <c r="D41" s="13"/>
      <c r="E41" s="13"/>
      <c r="F41" s="36">
        <f t="shared" si="2"/>
        <v>84.528000000000006</v>
      </c>
      <c r="G41" s="13"/>
      <c r="H41" s="29">
        <v>1999</v>
      </c>
      <c r="I41" s="28">
        <v>67.760999999999996</v>
      </c>
      <c r="J41" s="13"/>
      <c r="K41" s="13"/>
      <c r="L41" s="36">
        <f>L40</f>
        <v>49.168999999999997</v>
      </c>
      <c r="M41" s="13"/>
      <c r="N41" s="13"/>
      <c r="O41" s="36">
        <f>O40</f>
        <v>33.779000000000003</v>
      </c>
      <c r="P41" s="13"/>
      <c r="Q41" s="13"/>
      <c r="R41" s="36">
        <f t="shared" si="0"/>
        <v>20.640999999999998</v>
      </c>
      <c r="S41" s="13"/>
    </row>
    <row r="42" spans="1:19">
      <c r="A42" s="13"/>
      <c r="B42" s="13"/>
      <c r="D42" s="13"/>
      <c r="E42" s="13"/>
      <c r="G42" s="13"/>
      <c r="H42" s="13"/>
      <c r="J42" s="13"/>
      <c r="K42" s="13"/>
      <c r="M42" s="13"/>
      <c r="N42" s="13"/>
      <c r="P42" s="13"/>
      <c r="Q42" s="13"/>
      <c r="S42" s="13"/>
    </row>
    <row r="43" spans="1:19">
      <c r="A43" s="13"/>
      <c r="M43" s="13"/>
      <c r="N43" s="13"/>
      <c r="P43" s="13"/>
      <c r="Q43" s="13"/>
      <c r="S43" s="13"/>
    </row>
    <row r="44" spans="1:19">
      <c r="A44" s="13"/>
      <c r="M44" s="13"/>
      <c r="N44" s="13"/>
      <c r="P44" s="13"/>
      <c r="Q44" s="13"/>
      <c r="S44" s="13"/>
    </row>
    <row r="45" spans="1:19">
      <c r="A45" s="13"/>
      <c r="C45" s="64" t="s">
        <v>28</v>
      </c>
      <c r="D45" s="64"/>
      <c r="E45" s="64"/>
      <c r="F45" s="64"/>
      <c r="G45" s="64"/>
      <c r="H45" s="64"/>
      <c r="I45" s="64"/>
      <c r="M45" s="13"/>
      <c r="N45" s="13"/>
      <c r="P45" s="13"/>
      <c r="Q45" s="13"/>
      <c r="S45" s="13"/>
    </row>
    <row r="46" spans="1:19">
      <c r="A46" s="13"/>
      <c r="B46" s="13"/>
      <c r="C46" s="28" t="s">
        <v>7</v>
      </c>
      <c r="D46" s="13" t="s">
        <v>6</v>
      </c>
      <c r="E46" s="13" t="s">
        <v>5</v>
      </c>
      <c r="F46" s="28" t="s">
        <v>4</v>
      </c>
      <c r="G46" s="13" t="s">
        <v>3</v>
      </c>
      <c r="H46" s="13" t="s">
        <v>2</v>
      </c>
      <c r="I46" s="28" t="s">
        <v>31</v>
      </c>
      <c r="J46" s="13"/>
      <c r="K46" s="13" t="s">
        <v>32</v>
      </c>
      <c r="M46" s="13"/>
      <c r="N46" s="13"/>
      <c r="P46" s="13"/>
      <c r="Q46" s="13"/>
      <c r="S46" s="13"/>
    </row>
    <row r="47" spans="1:19">
      <c r="B47">
        <f>Switzerland!B4</f>
        <v>1962</v>
      </c>
      <c r="C47" s="17">
        <f>Switzerland!R4/10^2</f>
        <v>0.20599000000000001</v>
      </c>
      <c r="D47" s="17">
        <f>(Switzerland!O4-Switzerland!R4)/10^2</f>
        <v>9.7779999999999992E-2</v>
      </c>
      <c r="E47" s="17">
        <f>(Switzerland!L4-Switzerland!O4)/10^2</f>
        <v>0.14724999999999999</v>
      </c>
      <c r="F47" s="17">
        <f>(Switzerland!I4-Switzerland!L4)/10^2</f>
        <v>0.25054999999999999</v>
      </c>
      <c r="G47" s="17">
        <f>(Switzerland!F4-Switzerland!I4)/10^2</f>
        <v>0.14502999999999999</v>
      </c>
      <c r="H47" s="17">
        <f>(Switzerland!C4-Switzerland!F4)/10^2</f>
        <v>8.0460000000000059E-2</v>
      </c>
      <c r="I47" s="17">
        <f>1-Switzerland!C4/10^2</f>
        <v>7.2940000000000005E-2</v>
      </c>
      <c r="J47" s="17"/>
      <c r="K47" s="17">
        <f t="shared" ref="K47:K80" si="3">SUM(C47:I47)</f>
        <v>1</v>
      </c>
    </row>
    <row r="48" spans="1:19">
      <c r="B48">
        <f>Switzerland!B5</f>
        <v>1963</v>
      </c>
      <c r="C48" s="17">
        <f>Switzerland!R5/10^2</f>
        <v>0.23863000000000001</v>
      </c>
      <c r="D48" s="17">
        <f>(Switzerland!O5-Switzerland!R5)/10^2</f>
        <v>8.1290000000000015E-2</v>
      </c>
      <c r="E48" s="17">
        <f>(Switzerland!L5-Switzerland!O5)/10^2</f>
        <v>0.15354999999999999</v>
      </c>
      <c r="F48" s="17">
        <f>(Switzerland!I5-Switzerland!L5)/10^2</f>
        <v>0.25618999999999992</v>
      </c>
      <c r="G48" s="17">
        <f>(Switzerland!F5-Switzerland!I5)/10^2</f>
        <v>0.10870000000000005</v>
      </c>
      <c r="H48" s="17">
        <f>(Switzerland!C5-Switzerland!F5)/10^2</f>
        <v>7.9470000000000027E-2</v>
      </c>
      <c r="I48" s="17">
        <f>1-Switzerland!C5/10^2</f>
        <v>8.2169999999999965E-2</v>
      </c>
      <c r="J48" s="17"/>
      <c r="K48" s="17">
        <f t="shared" si="3"/>
        <v>1</v>
      </c>
    </row>
    <row r="49" spans="2:11">
      <c r="B49">
        <f>Switzerland!B6</f>
        <v>1964</v>
      </c>
      <c r="C49" s="17">
        <f>Switzerland!R6/10^2</f>
        <v>0.23698</v>
      </c>
      <c r="D49" s="17">
        <f>(Switzerland!O6-Switzerland!R6)/10^2</f>
        <v>7.7029999999999987E-2</v>
      </c>
      <c r="E49" s="17">
        <f>(Switzerland!L6-Switzerland!O6)/10^2</f>
        <v>0.17675999999999997</v>
      </c>
      <c r="F49" s="17">
        <f>(Switzerland!I6-Switzerland!L6)/10^2</f>
        <v>0.22304000000000002</v>
      </c>
      <c r="G49" s="17">
        <f>(Switzerland!F6-Switzerland!I6)/10^2</f>
        <v>0.11522999999999996</v>
      </c>
      <c r="H49" s="17">
        <f>(Switzerland!C6-Switzerland!F6)/10^2</f>
        <v>7.9560000000000033E-2</v>
      </c>
      <c r="I49" s="17">
        <f>1-Switzerland!C6/10^2</f>
        <v>9.1400000000000037E-2</v>
      </c>
      <c r="J49" s="17"/>
      <c r="K49" s="17">
        <f t="shared" si="3"/>
        <v>1</v>
      </c>
    </row>
    <row r="50" spans="2:11">
      <c r="B50">
        <f>Switzerland!B7</f>
        <v>1965</v>
      </c>
      <c r="C50" s="17">
        <f>Switzerland!R7/10^2</f>
        <v>0.23921000000000001</v>
      </c>
      <c r="D50" s="17">
        <f>(Switzerland!O7-Switzerland!R7)/10^2</f>
        <v>6.5830000000000014E-2</v>
      </c>
      <c r="E50" s="17">
        <f>(Switzerland!L7-Switzerland!O7)/10^2</f>
        <v>0.20303000000000002</v>
      </c>
      <c r="F50" s="17">
        <f>(Switzerland!I7-Switzerland!L7)/10^2</f>
        <v>0.19067999999999999</v>
      </c>
      <c r="G50" s="17">
        <f>(Switzerland!F7-Switzerland!I7)/10^2</f>
        <v>0.11874999999999999</v>
      </c>
      <c r="H50" s="17">
        <f>(Switzerland!C7-Switzerland!F7)/10^2</f>
        <v>8.0600000000000019E-2</v>
      </c>
      <c r="I50" s="17">
        <f>1-Switzerland!C7/10^2</f>
        <v>0.10189999999999999</v>
      </c>
      <c r="J50" s="17"/>
      <c r="K50" s="17">
        <f t="shared" si="3"/>
        <v>1</v>
      </c>
    </row>
    <row r="51" spans="2:11">
      <c r="B51">
        <f>Switzerland!B8</f>
        <v>1966</v>
      </c>
      <c r="C51" s="17">
        <f>Switzerland!R8/10^2</f>
        <v>0.25074999999999997</v>
      </c>
      <c r="D51" s="17">
        <f>(Switzerland!O8-Switzerland!R8)/10^2</f>
        <v>7.0150000000000046E-2</v>
      </c>
      <c r="E51" s="17">
        <f>(Switzerland!L8-Switzerland!O8)/10^2</f>
        <v>0.19636999999999993</v>
      </c>
      <c r="F51" s="17">
        <f>(Switzerland!I8-Switzerland!L8)/10^2</f>
        <v>0.18839999999999996</v>
      </c>
      <c r="G51" s="17">
        <f>(Switzerland!F8-Switzerland!I8)/10^2</f>
        <v>0.10478000000000008</v>
      </c>
      <c r="H51" s="17">
        <f>(Switzerland!C8-Switzerland!F8)/10^2</f>
        <v>8.030000000000001E-2</v>
      </c>
      <c r="I51" s="17">
        <f>1-Switzerland!C8/10^2</f>
        <v>0.10924999999999996</v>
      </c>
      <c r="J51" s="17"/>
      <c r="K51" s="17">
        <f t="shared" si="3"/>
        <v>0.99999999999999989</v>
      </c>
    </row>
    <row r="52" spans="2:11">
      <c r="B52">
        <f>Switzerland!B9</f>
        <v>1967</v>
      </c>
      <c r="C52" s="17">
        <f>Switzerland!R9/10^2</f>
        <v>0.25919000000000003</v>
      </c>
      <c r="D52" s="17">
        <f>(Switzerland!O9-Switzerland!R9)/10^2</f>
        <v>7.7559999999999962E-2</v>
      </c>
      <c r="E52" s="17">
        <f>(Switzerland!L9-Switzerland!O9)/10^2</f>
        <v>0.18217000000000005</v>
      </c>
      <c r="F52" s="17">
        <f>(Switzerland!I9-Switzerland!L9)/10^2</f>
        <v>0.20451999999999992</v>
      </c>
      <c r="G52" s="17">
        <f>(Switzerland!F9-Switzerland!I9)/10^2</f>
        <v>9.0970000000000079E-2</v>
      </c>
      <c r="H52" s="17">
        <f>(Switzerland!C9-Switzerland!F9)/10^2</f>
        <v>8.0949999999999994E-2</v>
      </c>
      <c r="I52" s="17">
        <f>1-Switzerland!C9/10^2</f>
        <v>0.10463999999999996</v>
      </c>
      <c r="J52" s="17"/>
      <c r="K52" s="17">
        <f t="shared" si="3"/>
        <v>1</v>
      </c>
    </row>
    <row r="53" spans="2:11">
      <c r="B53">
        <f>Switzerland!B10</f>
        <v>1968</v>
      </c>
      <c r="C53" s="17">
        <f>Switzerland!R10/10^2</f>
        <v>0.25688</v>
      </c>
      <c r="D53" s="17">
        <f>(Switzerland!O10-Switzerland!R10)/10^2</f>
        <v>7.4869999999999978E-2</v>
      </c>
      <c r="E53" s="17">
        <f>(Switzerland!L10-Switzerland!O10)/10^2</f>
        <v>0.19417000000000001</v>
      </c>
      <c r="F53" s="17">
        <f>(Switzerland!I10-Switzerland!L10)/10^2</f>
        <v>0.19049999999999997</v>
      </c>
      <c r="G53" s="17">
        <f>(Switzerland!F10-Switzerland!I10)/10^2</f>
        <v>9.5679999999999973E-2</v>
      </c>
      <c r="H53" s="17">
        <f>(Switzerland!C10-Switzerland!F10)/10^2</f>
        <v>7.5080000000000091E-2</v>
      </c>
      <c r="I53" s="17">
        <f>1-Switzerland!C10/10^2</f>
        <v>0.11281999999999992</v>
      </c>
      <c r="J53" s="17"/>
      <c r="K53" s="17">
        <f t="shared" si="3"/>
        <v>1</v>
      </c>
    </row>
    <row r="54" spans="2:11">
      <c r="B54">
        <f>Switzerland!B11</f>
        <v>1969</v>
      </c>
      <c r="C54" s="17">
        <f>Switzerland!R11/10^2</f>
        <v>0.26124999999999998</v>
      </c>
      <c r="D54" s="17">
        <f>(Switzerland!O11-Switzerland!R11)/10^2</f>
        <v>5.9480000000000005E-2</v>
      </c>
      <c r="E54" s="17">
        <f>(Switzerland!L11-Switzerland!O11)/10^2</f>
        <v>0.24267000000000002</v>
      </c>
      <c r="F54" s="17">
        <f>(Switzerland!I11-Switzerland!L11)/10^2</f>
        <v>0.15301999999999993</v>
      </c>
      <c r="G54" s="17">
        <f>(Switzerland!F11-Switzerland!I11)/10^2</f>
        <v>0.12410000000000011</v>
      </c>
      <c r="H54" s="17">
        <f>(Switzerland!C11-Switzerland!F11)/10^2</f>
        <v>7.4629999999999933E-2</v>
      </c>
      <c r="I54" s="17">
        <f>1-Switzerland!C11/10^2</f>
        <v>8.4849999999999981E-2</v>
      </c>
      <c r="J54" s="17"/>
      <c r="K54" s="17">
        <f t="shared" si="3"/>
        <v>1</v>
      </c>
    </row>
    <row r="55" spans="2:11">
      <c r="B55">
        <f>Switzerland!B12</f>
        <v>1970</v>
      </c>
      <c r="C55" s="17">
        <f>Switzerland!R12/10^2</f>
        <v>0.21281</v>
      </c>
      <c r="D55" s="17">
        <f>(Switzerland!O12-Switzerland!R12)/10^2</f>
        <v>7.0500000000000007E-2</v>
      </c>
      <c r="E55" s="17">
        <f>(Switzerland!L12-Switzerland!O12)/10^2</f>
        <v>0.33793000000000006</v>
      </c>
      <c r="F55" s="17">
        <f>(Switzerland!I12-Switzerland!L12)/10^2</f>
        <v>0.15378999999999998</v>
      </c>
      <c r="G55" s="17">
        <f>(Switzerland!F12-Switzerland!I12)/10^2</f>
        <v>9.0939999999999938E-2</v>
      </c>
      <c r="H55" s="17">
        <f>(Switzerland!C12-Switzerland!F12)/10^2</f>
        <v>7.1740000000000068E-2</v>
      </c>
      <c r="I55" s="17">
        <f>1-Switzerland!C12/10^2</f>
        <v>6.2289999999999957E-2</v>
      </c>
      <c r="J55" s="17"/>
      <c r="K55" s="17">
        <f t="shared" si="3"/>
        <v>0.99999999999999989</v>
      </c>
    </row>
    <row r="56" spans="2:11">
      <c r="B56">
        <f>Switzerland!B13</f>
        <v>1971</v>
      </c>
      <c r="C56" s="17">
        <f>Switzerland!R13/10^2</f>
        <v>0.21728999999999998</v>
      </c>
      <c r="D56" s="17">
        <f>(Switzerland!O13-Switzerland!R13)/10^2</f>
        <v>6.5940000000000012E-2</v>
      </c>
      <c r="E56" s="17">
        <f>(Switzerland!L13-Switzerland!O13)/10^2</f>
        <v>0.36273000000000005</v>
      </c>
      <c r="F56" s="17">
        <f>(Switzerland!I13-Switzerland!L13)/10^2</f>
        <v>0.15765999999999991</v>
      </c>
      <c r="G56" s="17">
        <f>(Switzerland!F13-Switzerland!I13)/10^2</f>
        <v>7.9010000000000108E-2</v>
      </c>
      <c r="H56" s="17">
        <f>(Switzerland!C13-Switzerland!F13)/10^2</f>
        <v>6.405000000000001E-2</v>
      </c>
      <c r="I56" s="17">
        <f>1-Switzerland!C13/10^2</f>
        <v>5.3319999999999923E-2</v>
      </c>
      <c r="J56" s="17"/>
      <c r="K56" s="17">
        <f t="shared" si="3"/>
        <v>1</v>
      </c>
    </row>
    <row r="57" spans="2:11">
      <c r="B57">
        <f>Switzerland!B14</f>
        <v>1972</v>
      </c>
      <c r="C57" s="17">
        <f>Switzerland!R14/10^2</f>
        <v>0.22849</v>
      </c>
      <c r="D57" s="17">
        <f>(Switzerland!O14-Switzerland!R14)/10^2</f>
        <v>7.1220000000000006E-2</v>
      </c>
      <c r="E57" s="17">
        <f>(Switzerland!L14-Switzerland!O14)/10^2</f>
        <v>0.40704999999999997</v>
      </c>
      <c r="F57" s="17">
        <f>(Switzerland!I14-Switzerland!L14)/10^2</f>
        <v>0.11391999999999997</v>
      </c>
      <c r="G57" s="17">
        <f>(Switzerland!F14-Switzerland!I14)/10^2</f>
        <v>7.7280000000000085E-2</v>
      </c>
      <c r="H57" s="17">
        <f>(Switzerland!C14-Switzerland!F14)/10^2</f>
        <v>5.7049999999999983E-2</v>
      </c>
      <c r="I57" s="17">
        <f>1-Switzerland!C14/10^2</f>
        <v>4.4989999999999974E-2</v>
      </c>
      <c r="J57" s="17"/>
      <c r="K57" s="17">
        <f t="shared" si="3"/>
        <v>1</v>
      </c>
    </row>
    <row r="58" spans="2:11">
      <c r="B58">
        <f>Switzerland!B15</f>
        <v>1973</v>
      </c>
      <c r="C58" s="17">
        <f>Switzerland!R15/10^2</f>
        <v>0.19966</v>
      </c>
      <c r="D58" s="17">
        <f>(Switzerland!O15-Switzerland!R15)/10^2</f>
        <v>8.3379999999999968E-2</v>
      </c>
      <c r="E58" s="17">
        <f>(Switzerland!L15-Switzerland!O15)/10^2</f>
        <v>0.40889999999999999</v>
      </c>
      <c r="F58" s="17">
        <f>(Switzerland!I15-Switzerland!L15)/10^2</f>
        <v>0.12412999999999996</v>
      </c>
      <c r="G58" s="17">
        <f>(Switzerland!F15-Switzerland!I15)/10^2</f>
        <v>7.0730000000000071E-2</v>
      </c>
      <c r="H58" s="17">
        <f>(Switzerland!C15-Switzerland!F15)/10^2</f>
        <v>6.3589999999999952E-2</v>
      </c>
      <c r="I58" s="17">
        <f>1-Switzerland!C15/10^2</f>
        <v>4.9609999999999932E-2</v>
      </c>
      <c r="J58" s="17"/>
      <c r="K58" s="17">
        <f t="shared" si="3"/>
        <v>0.99999999999999989</v>
      </c>
    </row>
    <row r="59" spans="2:11">
      <c r="B59">
        <f>Switzerland!B16</f>
        <v>1974</v>
      </c>
      <c r="C59" s="17">
        <f>Switzerland!R16/10^2</f>
        <v>0.18151</v>
      </c>
      <c r="D59" s="17">
        <f>(Switzerland!O16-Switzerland!R16)/10^2</f>
        <v>6.9330000000000003E-2</v>
      </c>
      <c r="E59" s="17">
        <f>(Switzerland!L16-Switzerland!O16)/10^2</f>
        <v>0.43463999999999997</v>
      </c>
      <c r="F59" s="17">
        <f>(Switzerland!I16-Switzerland!L16)/10^2</f>
        <v>0.14185000000000003</v>
      </c>
      <c r="G59" s="17">
        <f>(Switzerland!F16-Switzerland!I16)/10^2</f>
        <v>7.9239999999999922E-2</v>
      </c>
      <c r="H59" s="17">
        <f>(Switzerland!C16-Switzerland!F16)/10^2</f>
        <v>6.2530000000000002E-2</v>
      </c>
      <c r="I59" s="17">
        <f>1-Switzerland!C16/10^2</f>
        <v>3.0900000000000039E-2</v>
      </c>
      <c r="J59" s="17"/>
      <c r="K59" s="17">
        <f t="shared" si="3"/>
        <v>0.99999999999999989</v>
      </c>
    </row>
    <row r="60" spans="2:11">
      <c r="B60">
        <f>Switzerland!B17</f>
        <v>1975</v>
      </c>
      <c r="C60" s="17">
        <f>Switzerland!R17/10^2</f>
        <v>0.17430000000000001</v>
      </c>
      <c r="D60" s="17">
        <f>(Switzerland!O17-Switzerland!R17)/10^2</f>
        <v>5.8599999999999992E-2</v>
      </c>
      <c r="E60" s="17">
        <f>(Switzerland!L17-Switzerland!O17)/10^2</f>
        <v>0.47333999999999998</v>
      </c>
      <c r="F60" s="17">
        <f>(Switzerland!I17-Switzerland!L17)/10^2</f>
        <v>0.13757000000000005</v>
      </c>
      <c r="G60" s="17">
        <f>(Switzerland!F17-Switzerland!I17)/10^2</f>
        <v>6.7810000000000065E-2</v>
      </c>
      <c r="H60" s="17">
        <f>(Switzerland!C17-Switzerland!F17)/10^2</f>
        <v>8.3839999999999998E-2</v>
      </c>
      <c r="I60" s="17">
        <f>1-Switzerland!C17/10^2</f>
        <v>4.5399999999999885E-3</v>
      </c>
      <c r="J60" s="17"/>
      <c r="K60" s="17">
        <f t="shared" si="3"/>
        <v>1</v>
      </c>
    </row>
    <row r="61" spans="2:11">
      <c r="B61">
        <f>Switzerland!B18</f>
        <v>1976</v>
      </c>
      <c r="C61" s="17">
        <f>Switzerland!R18/10^2</f>
        <v>0.18382999999999999</v>
      </c>
      <c r="D61" s="17">
        <f>(Switzerland!O18-Switzerland!R18)/10^2</f>
        <v>4.1679999999999995E-2</v>
      </c>
      <c r="E61" s="17">
        <f>(Switzerland!L18-Switzerland!O18)/10^2</f>
        <v>0.46023999999999998</v>
      </c>
      <c r="F61" s="17">
        <f>(Switzerland!I18-Switzerland!L18)/10^2</f>
        <v>6.2879999999999964E-2</v>
      </c>
      <c r="G61" s="17">
        <f>(Switzerland!F18-Switzerland!I18)/10^2</f>
        <v>0.10917000000000002</v>
      </c>
      <c r="H61" s="17">
        <f>(Switzerland!C18-Switzerland!F18)/10^2</f>
        <v>0.13146000000000002</v>
      </c>
      <c r="I61" s="17">
        <f>1-Switzerland!C18/10^2</f>
        <v>1.0739999999999972E-2</v>
      </c>
      <c r="J61" s="17"/>
      <c r="K61" s="17">
        <f t="shared" si="3"/>
        <v>0.99999999999999989</v>
      </c>
    </row>
    <row r="62" spans="2:11">
      <c r="B62">
        <f>Switzerland!B19</f>
        <v>1977</v>
      </c>
      <c r="C62" s="17">
        <f>Switzerland!R19/10^2</f>
        <v>0.20995</v>
      </c>
      <c r="D62" s="17">
        <f>(Switzerland!O19-Switzerland!R19)/10^2</f>
        <v>5.6570000000000002E-2</v>
      </c>
      <c r="E62" s="17">
        <f>(Switzerland!L19-Switzerland!O19)/10^2</f>
        <v>0.26929999999999998</v>
      </c>
      <c r="F62" s="17">
        <f>(Switzerland!I19-Switzerland!L19)/10^2</f>
        <v>0.12418</v>
      </c>
      <c r="G62" s="17">
        <f>(Switzerland!F19-Switzerland!I19)/10^2</f>
        <v>0.10641999999999996</v>
      </c>
      <c r="H62" s="17">
        <f>(Switzerland!C19-Switzerland!F19)/10^2</f>
        <v>0.18781000000000006</v>
      </c>
      <c r="I62" s="17">
        <f>1-Switzerland!C19/10^2</f>
        <v>4.5769999999999977E-2</v>
      </c>
      <c r="J62" s="17"/>
      <c r="K62" s="17">
        <f t="shared" si="3"/>
        <v>0.99999999999999989</v>
      </c>
    </row>
    <row r="63" spans="2:11">
      <c r="B63">
        <f>Switzerland!B20</f>
        <v>1978</v>
      </c>
      <c r="C63" s="17">
        <f>Switzerland!R20/10^2</f>
        <v>0.20244000000000001</v>
      </c>
      <c r="D63" s="17">
        <f>(Switzerland!O20-Switzerland!R20)/10^2</f>
        <v>7.0669999999999997E-2</v>
      </c>
      <c r="E63" s="17">
        <f>(Switzerland!L20-Switzerland!O20)/10^2</f>
        <v>0.25157000000000002</v>
      </c>
      <c r="F63" s="17">
        <f>(Switzerland!I20-Switzerland!L20)/10^2</f>
        <v>0.13762999999999992</v>
      </c>
      <c r="G63" s="17">
        <f>(Switzerland!F20-Switzerland!I20)/10^2</f>
        <v>0.11725000000000009</v>
      </c>
      <c r="H63" s="17">
        <f>(Switzerland!C20-Switzerland!F20)/10^2</f>
        <v>3.170000000000002E-2</v>
      </c>
      <c r="I63" s="17">
        <f>1-Switzerland!C20/10^2</f>
        <v>0.18873999999999991</v>
      </c>
      <c r="J63" s="17"/>
      <c r="K63" s="17">
        <f t="shared" si="3"/>
        <v>1</v>
      </c>
    </row>
    <row r="64" spans="2:11">
      <c r="B64">
        <f>Switzerland!B21</f>
        <v>1979</v>
      </c>
      <c r="C64" s="17">
        <f>Switzerland!R21/10^2</f>
        <v>0.20935999999999999</v>
      </c>
      <c r="D64" s="17">
        <f>(Switzerland!O21-Switzerland!R21)/10^2</f>
        <v>7.4110000000000009E-2</v>
      </c>
      <c r="E64" s="17">
        <f>(Switzerland!L21-Switzerland!O21)/10^2</f>
        <v>0.25914000000000004</v>
      </c>
      <c r="F64" s="17">
        <f>(Switzerland!I21-Switzerland!L21)/10^2</f>
        <v>0.10722999999999992</v>
      </c>
      <c r="G64" s="17">
        <f>(Switzerland!F21-Switzerland!I21)/10^2</f>
        <v>0.11044000000000011</v>
      </c>
      <c r="H64" s="17">
        <f>(Switzerland!C21-Switzerland!F21)/10^2</f>
        <v>4.0599999999999879E-2</v>
      </c>
      <c r="I64" s="17">
        <f>1-Switzerland!C21/10^2</f>
        <v>0.19912000000000007</v>
      </c>
      <c r="J64" s="17"/>
      <c r="K64" s="17">
        <f t="shared" si="3"/>
        <v>1</v>
      </c>
    </row>
    <row r="65" spans="2:11">
      <c r="B65">
        <f>Switzerland!B22</f>
        <v>1980</v>
      </c>
      <c r="C65" s="17">
        <f>Switzerland!R22/10^2</f>
        <v>0.21628</v>
      </c>
      <c r="D65" s="17">
        <f>(Switzerland!O22-Switzerland!R22)/10^2</f>
        <v>8.3990000000000009E-2</v>
      </c>
      <c r="E65" s="17">
        <f>(Switzerland!L22-Switzerland!O22)/10^2</f>
        <v>0.23079999999999998</v>
      </c>
      <c r="F65" s="17">
        <f>(Switzerland!I22-Switzerland!L22)/10^2</f>
        <v>9.6660000000000038E-2</v>
      </c>
      <c r="G65" s="17">
        <f>(Switzerland!F22-Switzerland!I22)/10^2</f>
        <v>0.12966</v>
      </c>
      <c r="H65" s="17">
        <f>(Switzerland!C22-Switzerland!F22)/10^2</f>
        <v>3.3109999999999931E-2</v>
      </c>
      <c r="I65" s="17">
        <f>1-Switzerland!C22/10^2</f>
        <v>0.20950000000000002</v>
      </c>
      <c r="J65" s="17"/>
      <c r="K65" s="17">
        <f t="shared" si="3"/>
        <v>1</v>
      </c>
    </row>
    <row r="66" spans="2:11">
      <c r="B66">
        <f>Switzerland!B23</f>
        <v>1981</v>
      </c>
      <c r="C66" s="17">
        <f>Switzerland!R23/10^2</f>
        <v>0.19585999999999998</v>
      </c>
      <c r="D66" s="17">
        <f>(Switzerland!O23-Switzerland!R23)/10^2</f>
        <v>5.2510000000000015E-2</v>
      </c>
      <c r="E66" s="17">
        <f>(Switzerland!L23-Switzerland!O23)/10^2</f>
        <v>0.21163999999999997</v>
      </c>
      <c r="F66" s="17">
        <f>(Switzerland!I23-Switzerland!L23)/10^2</f>
        <v>0.12850999999999999</v>
      </c>
      <c r="G66" s="17">
        <f>(Switzerland!F23-Switzerland!I23)/10^2</f>
        <v>0.17354000000000006</v>
      </c>
      <c r="H66" s="17">
        <f>(Switzerland!C23-Switzerland!F23)/10^2</f>
        <v>4.0109999999999958E-2</v>
      </c>
      <c r="I66" s="17">
        <f>1-Switzerland!C23/10^2</f>
        <v>0.19783000000000006</v>
      </c>
      <c r="J66" s="17"/>
      <c r="K66" s="17">
        <f t="shared" si="3"/>
        <v>1</v>
      </c>
    </row>
    <row r="67" spans="2:11">
      <c r="B67">
        <f>Switzerland!B24</f>
        <v>1982</v>
      </c>
      <c r="C67" s="17">
        <f>Switzerland!R24/10^2</f>
        <v>0.21329999999999999</v>
      </c>
      <c r="D67" s="17">
        <f>(Switzerland!O24-Switzerland!R24)/10^2</f>
        <v>4.3580000000000008E-2</v>
      </c>
      <c r="E67" s="17">
        <f>(Switzerland!L24-Switzerland!O24)/10^2</f>
        <v>0.20657999999999999</v>
      </c>
      <c r="F67" s="17">
        <f>(Switzerland!I24-Switzerland!L24)/10^2</f>
        <v>0.16022000000000006</v>
      </c>
      <c r="G67" s="17">
        <f>(Switzerland!F24-Switzerland!I24)/10^2</f>
        <v>0.16606000000000001</v>
      </c>
      <c r="H67" s="17">
        <f>(Switzerland!C24-Switzerland!F24)/10^2</f>
        <v>4.716999999999999E-2</v>
      </c>
      <c r="I67" s="17">
        <f>1-Switzerland!C24/10^2</f>
        <v>0.16308999999999996</v>
      </c>
      <c r="J67" s="17"/>
      <c r="K67" s="17">
        <f t="shared" si="3"/>
        <v>1</v>
      </c>
    </row>
    <row r="68" spans="2:11">
      <c r="B68">
        <f>Switzerland!B25</f>
        <v>1983</v>
      </c>
      <c r="C68" s="17">
        <f>Switzerland!R25/10^2</f>
        <v>0.23946999999999999</v>
      </c>
      <c r="D68" s="17">
        <f>(Switzerland!O25-Switzerland!R25)/10^2</f>
        <v>7.6270000000000018E-2</v>
      </c>
      <c r="E68" s="17">
        <f>(Switzerland!L25-Switzerland!O25)/10^2</f>
        <v>0.18562000000000001</v>
      </c>
      <c r="F68" s="17">
        <f>(Switzerland!I25-Switzerland!L25)/10^2</f>
        <v>0.15835999999999992</v>
      </c>
      <c r="G68" s="17">
        <f>(Switzerland!F25-Switzerland!I25)/10^2</f>
        <v>0.17400000000000004</v>
      </c>
      <c r="H68" s="17">
        <f>(Switzerland!C25-Switzerland!F25)/10^2</f>
        <v>3.9749999999999945E-2</v>
      </c>
      <c r="I68" s="17">
        <f>1-Switzerland!C25/10^2</f>
        <v>0.12653000000000003</v>
      </c>
      <c r="J68" s="17"/>
      <c r="K68" s="17">
        <f t="shared" si="3"/>
        <v>1</v>
      </c>
    </row>
    <row r="69" spans="2:11">
      <c r="B69">
        <f>Switzerland!B26</f>
        <v>1984</v>
      </c>
      <c r="C69" s="17">
        <f>Switzerland!R26/10^2</f>
        <v>0.22628000000000001</v>
      </c>
      <c r="D69" s="17">
        <f>(Switzerland!O26-Switzerland!R26)/10^2</f>
        <v>7.4560000000000001E-2</v>
      </c>
      <c r="E69" s="17">
        <f>(Switzerland!L26-Switzerland!O26)/10^2</f>
        <v>0.18644000000000002</v>
      </c>
      <c r="F69" s="17">
        <f>(Switzerland!I26-Switzerland!L26)/10^2</f>
        <v>0.15423999999999999</v>
      </c>
      <c r="G69" s="17">
        <f>(Switzerland!F26-Switzerland!I26)/10^2</f>
        <v>0.16254999999999994</v>
      </c>
      <c r="H69" s="17">
        <f>(Switzerland!C26-Switzerland!F26)/10^2</f>
        <v>3.1890000000000071E-2</v>
      </c>
      <c r="I69" s="17">
        <f>1-Switzerland!C26/10^2</f>
        <v>0.16403999999999996</v>
      </c>
      <c r="J69" s="17"/>
      <c r="K69" s="17">
        <f t="shared" si="3"/>
        <v>1</v>
      </c>
    </row>
    <row r="70" spans="2:11">
      <c r="B70">
        <f>Switzerland!B27</f>
        <v>1985</v>
      </c>
      <c r="C70" s="17">
        <f>Switzerland!R27/10^2</f>
        <v>0.22211999999999998</v>
      </c>
      <c r="D70" s="17">
        <f>(Switzerland!O27-Switzerland!R27)/10^2</f>
        <v>7.4110000000000009E-2</v>
      </c>
      <c r="E70" s="17">
        <f>(Switzerland!L27-Switzerland!O27)/10^2</f>
        <v>0.17230999999999999</v>
      </c>
      <c r="F70" s="17">
        <f>(Switzerland!I27-Switzerland!L27)/10^2</f>
        <v>0.16822999999999999</v>
      </c>
      <c r="G70" s="17">
        <f>(Switzerland!F27-Switzerland!I27)/10^2</f>
        <v>0.15267999999999993</v>
      </c>
      <c r="H70" s="17">
        <f>(Switzerland!C27-Switzerland!F27)/10^2</f>
        <v>2.8460000000000037E-2</v>
      </c>
      <c r="I70" s="17">
        <f>1-Switzerland!C27/10^2</f>
        <v>0.18209000000000009</v>
      </c>
      <c r="J70" s="17"/>
      <c r="K70" s="17">
        <f t="shared" si="3"/>
        <v>1</v>
      </c>
    </row>
    <row r="71" spans="2:11">
      <c r="B71">
        <f>Switzerland!B28</f>
        <v>1986</v>
      </c>
      <c r="C71" s="17">
        <f>Switzerland!R28/10^2</f>
        <v>0.23365</v>
      </c>
      <c r="D71" s="17">
        <f>(Switzerland!O28-Switzerland!R28)/10^2</f>
        <v>6.8850000000000022E-2</v>
      </c>
      <c r="E71" s="17">
        <f>(Switzerland!L28-Switzerland!O28)/10^2</f>
        <v>0.16595999999999997</v>
      </c>
      <c r="F71" s="17">
        <f>(Switzerland!I28-Switzerland!L28)/10^2</f>
        <v>0.16600000000000001</v>
      </c>
      <c r="G71" s="17">
        <f>(Switzerland!F28-Switzerland!I28)/10^2</f>
        <v>0.15242000000000006</v>
      </c>
      <c r="H71" s="17">
        <f>(Switzerland!C28-Switzerland!F28)/10^2</f>
        <v>3.1029999999999943E-2</v>
      </c>
      <c r="I71" s="17">
        <f>1-Switzerland!C28/10^2</f>
        <v>0.18209000000000009</v>
      </c>
      <c r="J71" s="17"/>
      <c r="K71" s="17">
        <f t="shared" si="3"/>
        <v>1</v>
      </c>
    </row>
    <row r="72" spans="2:11">
      <c r="B72">
        <f>Switzerland!B29</f>
        <v>1987</v>
      </c>
      <c r="C72" s="17">
        <f>Switzerland!R29/10^2</f>
        <v>0.24385000000000001</v>
      </c>
      <c r="D72" s="17">
        <f>(Switzerland!O29-Switzerland!R29)/10^2</f>
        <v>6.7109999999999989E-2</v>
      </c>
      <c r="E72" s="17">
        <f>(Switzerland!L29-Switzerland!O29)/10^2</f>
        <v>0.16124999999999998</v>
      </c>
      <c r="F72" s="17">
        <f>(Switzerland!I29-Switzerland!L29)/10^2</f>
        <v>0.16605000000000003</v>
      </c>
      <c r="G72" s="17">
        <f>(Switzerland!F29-Switzerland!I29)/10^2</f>
        <v>0.15699000000000005</v>
      </c>
      <c r="H72" s="17">
        <f>(Switzerland!C29-Switzerland!F29)/10^2</f>
        <v>2.402000000000001E-2</v>
      </c>
      <c r="I72" s="17">
        <f>1-Switzerland!C29/10^2</f>
        <v>0.18072999999999995</v>
      </c>
      <c r="J72" s="17"/>
      <c r="K72" s="17">
        <f t="shared" si="3"/>
        <v>1</v>
      </c>
    </row>
    <row r="73" spans="2:11">
      <c r="B73">
        <f>Switzerland!B30</f>
        <v>1988</v>
      </c>
      <c r="C73" s="17">
        <f>Switzerland!R30/10^2</f>
        <v>0.25373000000000001</v>
      </c>
      <c r="D73" s="17">
        <f>(Switzerland!O30-Switzerland!R30)/10^2</f>
        <v>7.1639999999999981E-2</v>
      </c>
      <c r="E73" s="17">
        <f>(Switzerland!L30-Switzerland!O30)/10^2</f>
        <v>0.16299</v>
      </c>
      <c r="F73" s="17">
        <f>(Switzerland!I30-Switzerland!L30)/10^2</f>
        <v>0.16835999999999998</v>
      </c>
      <c r="G73" s="17">
        <f>(Switzerland!F30-Switzerland!I30)/10^2</f>
        <v>0.16119</v>
      </c>
      <c r="H73" s="17">
        <f>(Switzerland!C30-Switzerland!F30)/10^2</f>
        <v>2.6869999999999977E-2</v>
      </c>
      <c r="I73" s="17">
        <f>1-Switzerland!C30/10^2</f>
        <v>0.15522000000000002</v>
      </c>
      <c r="J73" s="17"/>
      <c r="K73" s="17">
        <f t="shared" si="3"/>
        <v>0.99999999999999989</v>
      </c>
    </row>
    <row r="74" spans="2:11">
      <c r="B74">
        <f>Switzerland!B31</f>
        <v>1989</v>
      </c>
      <c r="C74" s="17">
        <f>Switzerland!R31/10^2</f>
        <v>0.25141999999999998</v>
      </c>
      <c r="D74" s="17">
        <f>(Switzerland!O31-Switzerland!R31)/10^2</f>
        <v>6.8189999999999987E-2</v>
      </c>
      <c r="E74" s="17">
        <f>(Switzerland!L31-Switzerland!O31)/10^2</f>
        <v>0.16011000000000003</v>
      </c>
      <c r="F74" s="17">
        <f>(Switzerland!I31-Switzerland!L31)/10^2</f>
        <v>0.16546</v>
      </c>
      <c r="G74" s="17">
        <f>(Switzerland!F31-Switzerland!I31)/10^2</f>
        <v>0.16120000000000004</v>
      </c>
      <c r="H74" s="17">
        <f>(Switzerland!C31-Switzerland!F31)/10^2</f>
        <v>2.6859999999999929E-2</v>
      </c>
      <c r="I74" s="17">
        <f>1-Switzerland!C31/10^2</f>
        <v>0.16676000000000002</v>
      </c>
      <c r="J74" s="17"/>
      <c r="K74" s="17">
        <f t="shared" si="3"/>
        <v>0.99999999999999989</v>
      </c>
    </row>
    <row r="75" spans="2:11">
      <c r="B75">
        <f>Switzerland!B32</f>
        <v>1990</v>
      </c>
      <c r="C75" s="17">
        <f>Switzerland!R32/10^2</f>
        <v>0.26539999999999997</v>
      </c>
      <c r="D75" s="17">
        <f>(Switzerland!O32-Switzerland!R32)/10^2</f>
        <v>9.0559999999999974E-2</v>
      </c>
      <c r="E75" s="17">
        <f>(Switzerland!L32-Switzerland!O32)/10^2</f>
        <v>0.13902</v>
      </c>
      <c r="F75" s="17">
        <f>(Switzerland!I32-Switzerland!L32)/10^2</f>
        <v>0.17065999999999995</v>
      </c>
      <c r="G75" s="17">
        <f>(Switzerland!F32-Switzerland!I32)/10^2</f>
        <v>0.16258000000000009</v>
      </c>
      <c r="H75" s="17">
        <f>(Switzerland!C32-Switzerland!F32)/10^2</f>
        <v>2.7219999999999942E-2</v>
      </c>
      <c r="I75" s="17">
        <f>1-Switzerland!C32/10^2</f>
        <v>0.14456000000000002</v>
      </c>
      <c r="J75" s="17"/>
      <c r="K75" s="17">
        <f t="shared" si="3"/>
        <v>0.99999999999999989</v>
      </c>
    </row>
    <row r="76" spans="2:11">
      <c r="B76">
        <f>Switzerland!B33</f>
        <v>1991</v>
      </c>
      <c r="C76" s="17">
        <f>Switzerland!R33/10^2</f>
        <v>0.28236</v>
      </c>
      <c r="D76" s="17">
        <f>(Switzerland!O33-Switzerland!R33)/10^2</f>
        <v>0.10482000000000002</v>
      </c>
      <c r="E76" s="17">
        <f>(Switzerland!L33-Switzerland!O33)/10^2</f>
        <v>0.13104999999999997</v>
      </c>
      <c r="F76" s="17">
        <f>(Switzerland!I33-Switzerland!L33)/10^2</f>
        <v>0.16902999999999999</v>
      </c>
      <c r="G76" s="17">
        <f>(Switzerland!F33-Switzerland!I33)/10^2</f>
        <v>0.16403000000000006</v>
      </c>
      <c r="H76" s="17">
        <f>(Switzerland!C33-Switzerland!F33)/10^2</f>
        <v>4.0390000000000016E-2</v>
      </c>
      <c r="I76" s="17">
        <f>1-Switzerland!C33/10^2</f>
        <v>0.10831999999999997</v>
      </c>
      <c r="J76" s="17"/>
      <c r="K76" s="17">
        <f t="shared" si="3"/>
        <v>1</v>
      </c>
    </row>
    <row r="77" spans="2:11">
      <c r="B77">
        <f>Switzerland!B34</f>
        <v>1992</v>
      </c>
      <c r="C77" s="17">
        <f>Switzerland!R34/10^2</f>
        <v>0.29388999999999998</v>
      </c>
      <c r="D77" s="17">
        <f>(Switzerland!O34-Switzerland!R34)/10^2</f>
        <v>8.7519999999999987E-2</v>
      </c>
      <c r="E77" s="17">
        <f>(Switzerland!L34-Switzerland!O34)/10^2</f>
        <v>0.12913000000000005</v>
      </c>
      <c r="F77" s="17">
        <f>(Switzerland!I34-Switzerland!L34)/10^2</f>
        <v>0.1525</v>
      </c>
      <c r="G77" s="17">
        <f>(Switzerland!F34-Switzerland!I34)/10^2</f>
        <v>0.16810000000000003</v>
      </c>
      <c r="H77" s="17">
        <f>(Switzerland!C34-Switzerland!F34)/10^2</f>
        <v>3.8599999999999995E-2</v>
      </c>
      <c r="I77" s="17">
        <f>1-Switzerland!C34/10^2</f>
        <v>0.13025999999999993</v>
      </c>
      <c r="J77" s="17"/>
      <c r="K77" s="17">
        <f t="shared" si="3"/>
        <v>0.99999999999999989</v>
      </c>
    </row>
    <row r="78" spans="2:11">
      <c r="B78">
        <f>Switzerland!B35</f>
        <v>1993</v>
      </c>
      <c r="C78" s="17">
        <f>Switzerland!R35/10^2</f>
        <v>0.25015999999999999</v>
      </c>
      <c r="D78" s="17">
        <f>(Switzerland!O35-Switzerland!R35)/10^2</f>
        <v>9.2689999999999981E-2</v>
      </c>
      <c r="E78" s="17">
        <f>(Switzerland!L35-Switzerland!O35)/10^2</f>
        <v>0.14558000000000007</v>
      </c>
      <c r="F78" s="17">
        <f>(Switzerland!I35-Switzerland!L35)/10^2</f>
        <v>0.14852999999999994</v>
      </c>
      <c r="G78" s="17">
        <f>(Switzerland!F35-Switzerland!I35)/10^2</f>
        <v>0.18403999999999995</v>
      </c>
      <c r="H78" s="17">
        <f>(Switzerland!C35-Switzerland!F35)/10^2</f>
        <v>4.1550000000000011E-2</v>
      </c>
      <c r="I78" s="17">
        <f>1-Switzerland!C35/10^2</f>
        <v>0.13745000000000007</v>
      </c>
      <c r="J78" s="17"/>
      <c r="K78" s="17">
        <f t="shared" si="3"/>
        <v>1</v>
      </c>
    </row>
    <row r="79" spans="2:11">
      <c r="B79">
        <f>Switzerland!B36</f>
        <v>1994</v>
      </c>
      <c r="C79" s="17">
        <f>Switzerland!R36/10^2</f>
        <v>0.23094000000000001</v>
      </c>
      <c r="D79" s="17">
        <f>(Switzerland!O36-Switzerland!R36)/10^2</f>
        <v>0.10658000000000001</v>
      </c>
      <c r="E79" s="17">
        <f>(Switzerland!L36-Switzerland!O36)/10^2</f>
        <v>0.13275999999999996</v>
      </c>
      <c r="F79" s="17">
        <f>(Switzerland!I36-Switzerland!L36)/10^2</f>
        <v>0.18051999999999999</v>
      </c>
      <c r="G79" s="17">
        <f>(Switzerland!F36-Switzerland!I36)/10^2</f>
        <v>0.20451000000000008</v>
      </c>
      <c r="H79" s="17">
        <f>(Switzerland!C36-Switzerland!F36)/10^2</f>
        <v>3.8799999999999953E-2</v>
      </c>
      <c r="I79" s="17">
        <f>1-Switzerland!C36/10^2</f>
        <v>0.10589000000000004</v>
      </c>
      <c r="J79" s="17"/>
      <c r="K79" s="17">
        <f t="shared" si="3"/>
        <v>1</v>
      </c>
    </row>
    <row r="80" spans="2:11">
      <c r="B80">
        <f>Switzerland!B37</f>
        <v>1995</v>
      </c>
      <c r="C80" s="17">
        <f>Switzerland!R37/10^2</f>
        <v>0.20640999999999998</v>
      </c>
      <c r="D80" s="17">
        <f>(Switzerland!O37-Switzerland!R37)/10^2</f>
        <v>0.12579000000000001</v>
      </c>
      <c r="E80" s="17">
        <f>(Switzerland!L37-Switzerland!O37)/10^2</f>
        <v>0.13066000000000003</v>
      </c>
      <c r="F80" s="17">
        <f>(Switzerland!I37-Switzerland!L37)/10^2</f>
        <v>0.17950999999999995</v>
      </c>
      <c r="G80" s="17">
        <f>(Switzerland!F37-Switzerland!I37)/10^2</f>
        <v>0.18295000000000003</v>
      </c>
      <c r="H80" s="17">
        <f>(Switzerland!C37-Switzerland!F37)/10^2</f>
        <v>3.8800000000000098E-2</v>
      </c>
      <c r="I80" s="17">
        <f>1-Switzerland!C37/10^2</f>
        <v>0.13587999999999989</v>
      </c>
      <c r="J80" s="17"/>
      <c r="K80" s="17">
        <f t="shared" si="3"/>
        <v>1</v>
      </c>
    </row>
    <row r="81" spans="2:11">
      <c r="B81">
        <f>Switzerland!B38</f>
        <v>1996</v>
      </c>
      <c r="C81" s="17">
        <f>Switzerland!R38/10^2</f>
        <v>0.20640999999999998</v>
      </c>
      <c r="D81" s="17">
        <f>(Switzerland!O38-Switzerland!R38)/10^2</f>
        <v>0.12047000000000004</v>
      </c>
      <c r="E81" s="17">
        <f>(Switzerland!L38-Switzerland!O38)/10^2</f>
        <v>0.15038999999999994</v>
      </c>
      <c r="F81" s="17">
        <f>(Switzerland!I38-Switzerland!L38)/10^2</f>
        <v>0.18759000000000006</v>
      </c>
      <c r="G81" s="17">
        <f>(Switzerland!F38-Switzerland!I38)/10^2</f>
        <v>0.18778999999999996</v>
      </c>
      <c r="H81" s="17">
        <f>(Switzerland!C38-Switzerland!F38)/10^2</f>
        <v>3.472999999999999E-2</v>
      </c>
      <c r="I81" s="17">
        <f>1-Switzerland!C38/10^2</f>
        <v>0.11262000000000005</v>
      </c>
      <c r="J81" s="17"/>
      <c r="K81" s="17">
        <f t="shared" ref="K81:K82" si="4">SUM(C81:I81)</f>
        <v>1</v>
      </c>
    </row>
    <row r="82" spans="2:11">
      <c r="B82">
        <f>Switzerland!B39</f>
        <v>1997</v>
      </c>
      <c r="C82" s="17">
        <f>Switzerland!R39/10^2</f>
        <v>0.20640999999999998</v>
      </c>
      <c r="D82" s="17">
        <f>(Switzerland!O39-Switzerland!R39)/10^2</f>
        <v>0.13138000000000005</v>
      </c>
      <c r="E82" s="17">
        <f>(Switzerland!L39-Switzerland!O39)/10^2</f>
        <v>0.15389999999999993</v>
      </c>
      <c r="F82" s="17">
        <f>(Switzerland!I39-Switzerland!L39)/10^2</f>
        <v>0.18299000000000007</v>
      </c>
      <c r="G82" s="17">
        <f>(Switzerland!F39-Switzerland!I39)/10^2</f>
        <v>0.17060000000000003</v>
      </c>
      <c r="H82" s="17">
        <f>(Switzerland!C39-Switzerland!F39)/10^2</f>
        <v>3.286999999999992E-2</v>
      </c>
      <c r="I82" s="17">
        <f>1-Switzerland!C39/10^2</f>
        <v>0.12185000000000001</v>
      </c>
      <c r="J82" s="17"/>
      <c r="K82" s="17">
        <f t="shared" si="4"/>
        <v>1</v>
      </c>
    </row>
    <row r="83" spans="2:11">
      <c r="C83" s="17"/>
      <c r="D83" s="17"/>
      <c r="E83" s="17"/>
      <c r="F83" s="17"/>
      <c r="G83" s="17"/>
      <c r="H83" s="17"/>
      <c r="I83" s="17"/>
      <c r="J83" s="17"/>
      <c r="K83" s="17"/>
    </row>
    <row r="84" spans="2:11">
      <c r="C84" s="17"/>
      <c r="D84" s="17"/>
      <c r="E84" s="17"/>
      <c r="F84" s="17"/>
      <c r="G84" s="17"/>
      <c r="H84" s="17"/>
      <c r="I84" s="17"/>
      <c r="J84" s="17"/>
      <c r="K84" s="17"/>
    </row>
  </sheetData>
  <mergeCells count="1">
    <mergeCell ref="C45:I45"/>
  </mergeCells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76587-3B64-2745-8F57-7E3112A47AB8}">
  <dimension ref="A1:S83"/>
  <sheetViews>
    <sheetView topLeftCell="A51" zoomScale="70" zoomScaleNormal="70" workbookViewId="0">
      <selection activeCell="H89" sqref="H89"/>
    </sheetView>
  </sheetViews>
  <sheetFormatPr baseColWidth="10" defaultRowHeight="15.6"/>
  <cols>
    <col min="3" max="3" width="11.19921875" style="28"/>
    <col min="6" max="6" width="11.19921875" style="28"/>
    <col min="9" max="9" width="11.19921875" style="28"/>
    <col min="12" max="12" width="11.19921875" style="28"/>
    <col min="15" max="15" width="11.19921875" style="28"/>
    <col min="18" max="18" width="11.19921875" style="28"/>
  </cols>
  <sheetData>
    <row r="1" spans="1:19">
      <c r="A1" s="1" t="s">
        <v>27</v>
      </c>
      <c r="O1" s="27"/>
    </row>
    <row r="2" spans="1:19">
      <c r="B2" s="5" t="s">
        <v>2</v>
      </c>
      <c r="E2" s="6" t="s">
        <v>3</v>
      </c>
      <c r="H2" s="7" t="s">
        <v>4</v>
      </c>
      <c r="I2" s="27"/>
      <c r="K2" s="8" t="s">
        <v>5</v>
      </c>
      <c r="N2" s="9" t="s">
        <v>6</v>
      </c>
      <c r="O2" s="27"/>
      <c r="Q2" s="10" t="s">
        <v>7</v>
      </c>
    </row>
    <row r="3" spans="1:19">
      <c r="A3" s="11"/>
      <c r="B3" s="11" t="s">
        <v>1</v>
      </c>
      <c r="C3" s="31" t="s">
        <v>8</v>
      </c>
      <c r="D3" s="11"/>
      <c r="E3" s="11" t="s">
        <v>1</v>
      </c>
      <c r="F3" s="31" t="s">
        <v>8</v>
      </c>
      <c r="G3" s="11"/>
      <c r="H3" s="11" t="s">
        <v>1</v>
      </c>
      <c r="I3" s="31" t="s">
        <v>8</v>
      </c>
      <c r="J3" s="11"/>
      <c r="K3" s="11" t="s">
        <v>1</v>
      </c>
      <c r="L3" s="31" t="s">
        <v>8</v>
      </c>
      <c r="M3" s="11"/>
      <c r="N3" s="11" t="s">
        <v>1</v>
      </c>
      <c r="O3" s="31" t="s">
        <v>8</v>
      </c>
      <c r="P3" s="11"/>
      <c r="Q3" s="11" t="s">
        <v>1</v>
      </c>
      <c r="R3" s="31" t="s">
        <v>8</v>
      </c>
      <c r="S3" s="11"/>
    </row>
    <row r="4" spans="1:19">
      <c r="B4">
        <v>1962</v>
      </c>
      <c r="C4" s="28">
        <v>81.024000000000001</v>
      </c>
      <c r="D4" s="13"/>
      <c r="E4" s="29">
        <v>1962</v>
      </c>
      <c r="F4" s="28">
        <v>65.784000000000006</v>
      </c>
      <c r="G4" s="13"/>
      <c r="I4" s="36">
        <f>I5</f>
        <v>54.162999999999997</v>
      </c>
      <c r="J4" s="13"/>
      <c r="L4" s="36">
        <f>L5</f>
        <v>48.088000000000001</v>
      </c>
      <c r="M4" s="13"/>
      <c r="O4" s="36">
        <f>O5</f>
        <v>40.067999999999998</v>
      </c>
      <c r="Q4">
        <v>1962</v>
      </c>
      <c r="R4" s="28">
        <v>9.01</v>
      </c>
    </row>
    <row r="5" spans="1:19">
      <c r="B5">
        <v>1963</v>
      </c>
      <c r="C5" s="28">
        <v>81.677999999999997</v>
      </c>
      <c r="D5" s="13"/>
      <c r="E5" s="29">
        <v>1963</v>
      </c>
      <c r="F5" s="28">
        <v>66.914000000000001</v>
      </c>
      <c r="G5" s="13"/>
      <c r="I5" s="36">
        <f>I6</f>
        <v>54.162999999999997</v>
      </c>
      <c r="J5" s="13"/>
      <c r="K5" s="29">
        <v>1963</v>
      </c>
      <c r="L5" s="28">
        <v>48.088000000000001</v>
      </c>
      <c r="M5" s="13"/>
      <c r="N5" s="29">
        <v>1963</v>
      </c>
      <c r="O5" s="28">
        <v>40.067999999999998</v>
      </c>
      <c r="Q5">
        <v>1963</v>
      </c>
      <c r="R5" s="28">
        <v>8.7810000000000006</v>
      </c>
    </row>
    <row r="6" spans="1:19">
      <c r="B6">
        <v>1964</v>
      </c>
      <c r="C6" s="28">
        <v>81.224999999999994</v>
      </c>
      <c r="D6" s="13"/>
      <c r="E6" s="29">
        <v>1964</v>
      </c>
      <c r="F6" s="28">
        <v>67.367000000000004</v>
      </c>
      <c r="G6" s="13"/>
      <c r="H6" s="29">
        <v>1964</v>
      </c>
      <c r="I6" s="28">
        <v>54.162999999999997</v>
      </c>
      <c r="J6" s="13"/>
      <c r="K6" s="29">
        <v>1964</v>
      </c>
      <c r="L6" s="28">
        <v>47.932000000000002</v>
      </c>
      <c r="M6" s="13"/>
      <c r="N6" s="29">
        <v>1964</v>
      </c>
      <c r="O6" s="28">
        <v>40.886000000000003</v>
      </c>
      <c r="Q6">
        <v>1964</v>
      </c>
      <c r="R6" s="28">
        <v>9.0860000000000003</v>
      </c>
    </row>
    <row r="7" spans="1:19">
      <c r="B7">
        <v>1965</v>
      </c>
      <c r="C7" s="28">
        <v>80.456000000000003</v>
      </c>
      <c r="D7" s="13"/>
      <c r="E7" s="29">
        <v>1965</v>
      </c>
      <c r="F7" s="28">
        <v>67.531000000000006</v>
      </c>
      <c r="G7" s="13"/>
      <c r="H7" s="29">
        <v>1965</v>
      </c>
      <c r="I7" s="28">
        <v>53.283000000000001</v>
      </c>
      <c r="J7" s="13"/>
      <c r="K7" s="29">
        <v>1965</v>
      </c>
      <c r="L7" s="28">
        <v>47.073</v>
      </c>
      <c r="M7" s="13"/>
      <c r="N7" s="29">
        <v>1965</v>
      </c>
      <c r="O7" s="28">
        <v>39.643999999999998</v>
      </c>
      <c r="Q7">
        <v>1965</v>
      </c>
      <c r="R7" s="28">
        <v>9.32</v>
      </c>
    </row>
    <row r="8" spans="1:19">
      <c r="B8">
        <v>1966</v>
      </c>
      <c r="C8" s="28">
        <v>79.882999999999996</v>
      </c>
      <c r="D8" s="13"/>
      <c r="E8" s="29">
        <v>1966</v>
      </c>
      <c r="F8" s="28">
        <v>68.296000000000006</v>
      </c>
      <c r="G8" s="13"/>
      <c r="H8" s="29">
        <v>1966</v>
      </c>
      <c r="I8" s="28">
        <v>53.664999999999999</v>
      </c>
      <c r="J8" s="13"/>
      <c r="K8" s="29">
        <v>1966</v>
      </c>
      <c r="L8" s="28">
        <v>46.953000000000003</v>
      </c>
      <c r="M8" s="13"/>
      <c r="N8" s="29">
        <v>1966</v>
      </c>
      <c r="O8" s="28">
        <v>39.435000000000002</v>
      </c>
      <c r="Q8">
        <v>1966</v>
      </c>
      <c r="R8" s="28">
        <v>9.1120000000000001</v>
      </c>
    </row>
    <row r="9" spans="1:19">
      <c r="B9">
        <v>1967</v>
      </c>
      <c r="C9" s="27">
        <v>80.510000000000005</v>
      </c>
      <c r="D9" s="13"/>
      <c r="E9" s="29">
        <v>1967</v>
      </c>
      <c r="F9" s="28">
        <v>68.888000000000005</v>
      </c>
      <c r="G9" s="13"/>
      <c r="H9" s="29">
        <v>1967</v>
      </c>
      <c r="I9" s="28">
        <v>53.677999999999997</v>
      </c>
      <c r="J9" s="13"/>
      <c r="K9" s="29">
        <v>1967</v>
      </c>
      <c r="L9" s="28">
        <v>47.207000000000001</v>
      </c>
      <c r="M9" s="13"/>
      <c r="N9" s="29">
        <v>1967</v>
      </c>
      <c r="O9" s="28">
        <v>39.69</v>
      </c>
      <c r="Q9">
        <v>1967</v>
      </c>
      <c r="R9" s="28">
        <v>8.9039999999999999</v>
      </c>
    </row>
    <row r="10" spans="1:19">
      <c r="B10">
        <v>1968</v>
      </c>
      <c r="C10" s="28">
        <v>80.322000000000003</v>
      </c>
      <c r="D10" s="13"/>
      <c r="E10" s="29">
        <v>1968</v>
      </c>
      <c r="F10" s="28">
        <v>67.997</v>
      </c>
      <c r="G10" s="13"/>
      <c r="H10" s="29">
        <v>1968</v>
      </c>
      <c r="I10" s="28">
        <v>53.585000000000001</v>
      </c>
      <c r="J10" s="13"/>
      <c r="K10" s="29">
        <v>1968</v>
      </c>
      <c r="L10" s="28">
        <v>47.438000000000002</v>
      </c>
      <c r="M10" s="13"/>
      <c r="N10" s="29">
        <v>1968</v>
      </c>
      <c r="O10" s="28">
        <v>39.116999999999997</v>
      </c>
      <c r="Q10">
        <v>1968</v>
      </c>
      <c r="R10" s="28">
        <v>8.6319999999999997</v>
      </c>
    </row>
    <row r="11" spans="1:19">
      <c r="B11">
        <v>1969</v>
      </c>
      <c r="C11" s="28">
        <v>78.489000000000004</v>
      </c>
      <c r="D11" s="13"/>
      <c r="E11" s="29">
        <v>1969</v>
      </c>
      <c r="F11" s="28">
        <v>67.105999999999995</v>
      </c>
      <c r="G11" s="13"/>
      <c r="H11" s="29">
        <v>1969</v>
      </c>
      <c r="I11" s="28">
        <v>54.273000000000003</v>
      </c>
      <c r="J11" s="13"/>
      <c r="K11" s="29">
        <v>1969</v>
      </c>
      <c r="L11" s="28">
        <v>47.628999999999998</v>
      </c>
      <c r="M11" s="13"/>
      <c r="N11" s="29">
        <v>1969</v>
      </c>
      <c r="O11" s="28">
        <v>39.576999999999998</v>
      </c>
      <c r="Q11">
        <v>1969</v>
      </c>
      <c r="R11" s="28">
        <v>8.25</v>
      </c>
    </row>
    <row r="12" spans="1:19">
      <c r="B12">
        <v>1970</v>
      </c>
      <c r="C12" s="28">
        <v>76.656000000000006</v>
      </c>
      <c r="D12" s="13"/>
      <c r="E12" s="29">
        <v>1970</v>
      </c>
      <c r="F12" s="28">
        <v>65.763000000000005</v>
      </c>
      <c r="G12" s="13"/>
      <c r="H12" s="29">
        <v>1970</v>
      </c>
      <c r="I12" s="28">
        <v>51.753999999999998</v>
      </c>
      <c r="J12" s="13"/>
      <c r="K12" s="29">
        <v>1970</v>
      </c>
      <c r="L12" s="28">
        <v>45.985999999999997</v>
      </c>
      <c r="M12" s="13"/>
      <c r="N12" s="29">
        <v>1970</v>
      </c>
      <c r="O12" s="28">
        <v>38.234999999999999</v>
      </c>
      <c r="Q12">
        <v>1970</v>
      </c>
      <c r="R12" s="28">
        <v>8.1869999999999994</v>
      </c>
    </row>
    <row r="13" spans="1:19">
      <c r="B13">
        <v>1971</v>
      </c>
      <c r="C13" s="28">
        <v>77.462999999999994</v>
      </c>
      <c r="D13" s="13"/>
      <c r="E13" s="29">
        <v>1971</v>
      </c>
      <c r="F13" s="28">
        <v>65.963999999999999</v>
      </c>
      <c r="G13" s="13"/>
      <c r="H13" s="29">
        <v>1971</v>
      </c>
      <c r="I13" s="28">
        <v>51.753</v>
      </c>
      <c r="J13" s="13"/>
      <c r="K13" s="29">
        <v>1971</v>
      </c>
      <c r="L13" s="28">
        <v>46.197000000000003</v>
      </c>
      <c r="M13" s="13"/>
      <c r="N13" s="29">
        <v>1971</v>
      </c>
      <c r="O13" s="28">
        <v>37.792999999999999</v>
      </c>
      <c r="Q13">
        <v>1971</v>
      </c>
      <c r="R13" s="28">
        <v>8.2379999999999995</v>
      </c>
    </row>
    <row r="14" spans="1:19">
      <c r="B14">
        <v>1972</v>
      </c>
      <c r="C14" s="28">
        <v>77.004999999999995</v>
      </c>
      <c r="D14" s="13"/>
      <c r="E14" s="29">
        <v>1972</v>
      </c>
      <c r="F14" s="28">
        <v>65.173000000000002</v>
      </c>
      <c r="G14" s="13"/>
      <c r="H14" s="29">
        <v>1972</v>
      </c>
      <c r="I14" s="28">
        <v>52.469000000000001</v>
      </c>
      <c r="J14" s="13"/>
      <c r="K14" s="29">
        <v>1972</v>
      </c>
      <c r="L14" s="28">
        <v>46.912999999999997</v>
      </c>
      <c r="M14" s="13"/>
      <c r="N14" s="29">
        <v>1972</v>
      </c>
      <c r="O14" s="28">
        <v>38.448</v>
      </c>
      <c r="Q14">
        <v>1972</v>
      </c>
      <c r="R14" s="28">
        <v>9.2880000000000003</v>
      </c>
    </row>
    <row r="15" spans="1:19">
      <c r="B15">
        <v>1973</v>
      </c>
      <c r="C15" s="28">
        <v>81.149000000000001</v>
      </c>
      <c r="D15" s="13"/>
      <c r="E15" s="29">
        <v>1973</v>
      </c>
      <c r="F15" s="28">
        <v>68.72</v>
      </c>
      <c r="G15" s="13"/>
      <c r="H15" s="29">
        <v>1973</v>
      </c>
      <c r="I15" s="28">
        <v>55.286999999999999</v>
      </c>
      <c r="J15" s="13"/>
      <c r="K15" s="29">
        <v>1973</v>
      </c>
      <c r="L15" s="28">
        <v>49.067999999999998</v>
      </c>
      <c r="M15" s="13"/>
      <c r="N15" s="29">
        <v>1973</v>
      </c>
      <c r="O15" s="28">
        <v>39.923999999999999</v>
      </c>
      <c r="Q15">
        <v>1973</v>
      </c>
      <c r="R15" s="28">
        <v>10.339</v>
      </c>
    </row>
    <row r="16" spans="1:19">
      <c r="B16">
        <v>1974</v>
      </c>
      <c r="C16" s="28">
        <v>92.165999999999997</v>
      </c>
      <c r="D16" s="13"/>
      <c r="E16" s="29">
        <v>1974</v>
      </c>
      <c r="F16" s="28">
        <v>69.674999999999997</v>
      </c>
      <c r="G16" s="13"/>
      <c r="H16" s="29">
        <v>1974</v>
      </c>
      <c r="I16" s="28">
        <v>55.758000000000003</v>
      </c>
      <c r="J16" s="13"/>
      <c r="K16" s="29">
        <v>1974</v>
      </c>
      <c r="L16" s="28">
        <v>48.845999999999997</v>
      </c>
      <c r="M16" s="13"/>
      <c r="N16" s="29">
        <v>1974</v>
      </c>
      <c r="O16" s="28">
        <v>38.628</v>
      </c>
      <c r="Q16">
        <v>1974</v>
      </c>
      <c r="R16" s="28">
        <v>11.388999999999999</v>
      </c>
    </row>
    <row r="17" spans="2:18">
      <c r="B17">
        <v>1975</v>
      </c>
      <c r="C17" s="28">
        <v>92.397999999999996</v>
      </c>
      <c r="D17" s="13"/>
      <c r="E17" s="29">
        <v>1975</v>
      </c>
      <c r="F17" s="28">
        <v>69.494</v>
      </c>
      <c r="G17" s="13"/>
      <c r="H17" s="29">
        <v>1975</v>
      </c>
      <c r="I17" s="28">
        <v>55.247999999999998</v>
      </c>
      <c r="J17" s="13"/>
      <c r="K17" s="29">
        <v>1975</v>
      </c>
      <c r="L17" s="28">
        <v>48.064</v>
      </c>
      <c r="M17" s="13"/>
      <c r="N17" s="29">
        <v>1975</v>
      </c>
      <c r="O17" s="28">
        <v>38.435000000000002</v>
      </c>
      <c r="Q17">
        <v>1975</v>
      </c>
      <c r="R17" s="28">
        <v>11.888</v>
      </c>
    </row>
    <row r="18" spans="2:18">
      <c r="B18">
        <v>1976</v>
      </c>
      <c r="C18" s="27">
        <v>92.36</v>
      </c>
      <c r="D18" s="13"/>
      <c r="E18" s="29">
        <v>1976</v>
      </c>
      <c r="F18" s="28">
        <v>67.540999999999997</v>
      </c>
      <c r="G18" s="13"/>
      <c r="H18" s="29">
        <v>1976</v>
      </c>
      <c r="I18" s="28">
        <v>54.508000000000003</v>
      </c>
      <c r="J18" s="13"/>
      <c r="K18" s="29">
        <v>1976</v>
      </c>
      <c r="L18" s="28">
        <v>47.682000000000002</v>
      </c>
      <c r="M18" s="13"/>
      <c r="N18" s="29">
        <v>1976</v>
      </c>
      <c r="O18" s="28">
        <v>37.984000000000002</v>
      </c>
      <c r="Q18">
        <v>1976</v>
      </c>
      <c r="R18" s="28">
        <v>12.234999999999999</v>
      </c>
    </row>
    <row r="19" spans="2:18">
      <c r="B19">
        <v>1977</v>
      </c>
      <c r="C19" s="28">
        <v>92.168999999999997</v>
      </c>
      <c r="D19" s="13"/>
      <c r="E19" s="29">
        <v>1977</v>
      </c>
      <c r="F19" s="28">
        <v>65.418999999999997</v>
      </c>
      <c r="G19" s="13"/>
      <c r="H19" s="29">
        <v>1977</v>
      </c>
      <c r="I19" s="28">
        <v>53.488999999999997</v>
      </c>
      <c r="J19" s="13"/>
      <c r="K19" s="29">
        <v>1977</v>
      </c>
      <c r="L19" s="28">
        <v>47.255000000000003</v>
      </c>
      <c r="M19" s="13"/>
      <c r="N19" s="29">
        <v>1977</v>
      </c>
      <c r="O19" s="28">
        <v>36.380000000000003</v>
      </c>
      <c r="Q19">
        <v>1977</v>
      </c>
      <c r="R19" s="28">
        <v>12.006</v>
      </c>
    </row>
    <row r="20" spans="2:18">
      <c r="B20">
        <v>1978</v>
      </c>
      <c r="C20" s="28">
        <v>92.870999999999995</v>
      </c>
      <c r="D20" s="13"/>
      <c r="E20" s="29">
        <v>1978</v>
      </c>
      <c r="F20" s="28">
        <v>63.892000000000003</v>
      </c>
      <c r="G20" s="13"/>
      <c r="H20" s="29">
        <v>1978</v>
      </c>
      <c r="I20" s="28">
        <v>52.21</v>
      </c>
      <c r="J20" s="13"/>
      <c r="K20" s="29">
        <v>1978</v>
      </c>
      <c r="L20" s="28">
        <v>46.825000000000003</v>
      </c>
      <c r="M20" s="13"/>
      <c r="N20" s="29">
        <v>1978</v>
      </c>
      <c r="O20" s="28">
        <v>36.045999999999999</v>
      </c>
      <c r="Q20">
        <v>1978</v>
      </c>
      <c r="R20" s="28">
        <v>13.045999999999999</v>
      </c>
    </row>
    <row r="21" spans="2:18">
      <c r="B21">
        <v>1979</v>
      </c>
      <c r="C21" s="28">
        <v>93.418000000000006</v>
      </c>
      <c r="D21" s="13"/>
      <c r="E21" s="29">
        <v>1979</v>
      </c>
      <c r="F21" s="28">
        <v>59.865000000000002</v>
      </c>
      <c r="G21" s="13"/>
      <c r="H21" s="29">
        <v>1979</v>
      </c>
      <c r="I21" s="28">
        <v>49.536999999999999</v>
      </c>
      <c r="J21" s="13"/>
      <c r="K21" s="29">
        <v>1979</v>
      </c>
      <c r="L21" s="28">
        <v>44.716000000000001</v>
      </c>
      <c r="M21" s="13"/>
      <c r="N21" s="29">
        <v>1979</v>
      </c>
      <c r="O21" s="28">
        <v>34.905000000000001</v>
      </c>
      <c r="Q21">
        <v>1979</v>
      </c>
      <c r="R21" s="28">
        <v>14.192</v>
      </c>
    </row>
    <row r="22" spans="2:18">
      <c r="B22">
        <v>1980</v>
      </c>
      <c r="C22" s="28">
        <v>93.036000000000001</v>
      </c>
      <c r="D22" s="13"/>
      <c r="E22" s="29">
        <v>1980</v>
      </c>
      <c r="F22" s="28">
        <v>60.619</v>
      </c>
      <c r="G22" s="13"/>
      <c r="H22" s="29">
        <v>1980</v>
      </c>
      <c r="I22" s="28">
        <v>49.076000000000001</v>
      </c>
      <c r="J22" s="13"/>
      <c r="K22" s="29">
        <v>1980</v>
      </c>
      <c r="L22" s="28">
        <v>44.576999999999998</v>
      </c>
      <c r="M22" s="13"/>
      <c r="N22" s="29">
        <v>1980</v>
      </c>
      <c r="O22" s="28">
        <v>33.268999999999998</v>
      </c>
      <c r="Q22">
        <v>1980</v>
      </c>
      <c r="R22" s="28">
        <v>15.397</v>
      </c>
    </row>
    <row r="23" spans="2:18">
      <c r="B23">
        <v>1981</v>
      </c>
      <c r="C23" s="28">
        <v>92.587999999999994</v>
      </c>
      <c r="D23" s="13"/>
      <c r="E23" s="29">
        <v>1981</v>
      </c>
      <c r="F23" s="28">
        <v>62.051000000000002</v>
      </c>
      <c r="G23" s="13"/>
      <c r="H23" s="29">
        <v>1981</v>
      </c>
      <c r="I23" s="28">
        <v>50.207999999999998</v>
      </c>
      <c r="J23" s="13"/>
      <c r="K23" s="29">
        <v>1981</v>
      </c>
      <c r="L23" s="28">
        <v>45.701000000000001</v>
      </c>
      <c r="M23" s="13"/>
      <c r="N23" s="29">
        <v>1981</v>
      </c>
      <c r="O23" s="28">
        <v>33.780999999999999</v>
      </c>
      <c r="Q23">
        <v>1981</v>
      </c>
      <c r="R23" s="28">
        <v>17.052</v>
      </c>
    </row>
    <row r="24" spans="2:18">
      <c r="B24">
        <v>1982</v>
      </c>
      <c r="C24" s="28">
        <v>92.397999999999996</v>
      </c>
      <c r="D24" s="13"/>
      <c r="E24" s="29">
        <v>1982</v>
      </c>
      <c r="F24" s="28">
        <v>64.754999999999995</v>
      </c>
      <c r="G24" s="13"/>
      <c r="H24" s="29">
        <v>1982</v>
      </c>
      <c r="I24" s="28">
        <v>51.517000000000003</v>
      </c>
      <c r="J24" s="13"/>
      <c r="K24" s="29">
        <v>1982</v>
      </c>
      <c r="L24" s="28">
        <v>46.618000000000002</v>
      </c>
      <c r="M24" s="13"/>
      <c r="N24" s="29">
        <v>1982</v>
      </c>
      <c r="O24" s="28">
        <v>34.64</v>
      </c>
      <c r="Q24">
        <v>1982</v>
      </c>
      <c r="R24" s="28">
        <v>18.706</v>
      </c>
    </row>
    <row r="25" spans="2:18">
      <c r="B25">
        <v>1983</v>
      </c>
      <c r="C25" s="28">
        <v>92.397999999999996</v>
      </c>
      <c r="D25" s="13"/>
      <c r="E25" s="29">
        <v>1983</v>
      </c>
      <c r="F25" s="28">
        <v>67.507000000000005</v>
      </c>
      <c r="G25" s="13"/>
      <c r="H25" s="29">
        <v>1983</v>
      </c>
      <c r="I25" s="28">
        <v>56.210999999999999</v>
      </c>
      <c r="J25" s="13"/>
      <c r="K25" s="29">
        <v>1983</v>
      </c>
      <c r="L25" s="28">
        <v>50.302</v>
      </c>
      <c r="M25" s="13"/>
      <c r="N25" s="29">
        <v>1983</v>
      </c>
      <c r="O25" s="28">
        <v>37.375999999999998</v>
      </c>
      <c r="Q25">
        <v>1983</v>
      </c>
      <c r="R25" s="28">
        <v>21.821000000000002</v>
      </c>
    </row>
    <row r="26" spans="2:18">
      <c r="B26">
        <v>1984</v>
      </c>
      <c r="C26" s="28">
        <v>93.311999999999998</v>
      </c>
      <c r="D26" s="13"/>
      <c r="E26" s="29">
        <v>1984</v>
      </c>
      <c r="F26" s="28">
        <v>66.819999999999993</v>
      </c>
      <c r="G26" s="13"/>
      <c r="H26" s="29">
        <v>1984</v>
      </c>
      <c r="I26" s="28">
        <v>56.738</v>
      </c>
      <c r="J26" s="13"/>
      <c r="K26" s="29">
        <v>1984</v>
      </c>
      <c r="L26" s="28">
        <v>49.1</v>
      </c>
      <c r="M26" s="13"/>
      <c r="N26" s="29">
        <v>1984</v>
      </c>
      <c r="O26" s="28">
        <v>35.268000000000001</v>
      </c>
      <c r="Q26">
        <v>1984</v>
      </c>
      <c r="R26" s="28">
        <v>21.077999999999999</v>
      </c>
    </row>
    <row r="27" spans="2:18">
      <c r="B27">
        <v>1985</v>
      </c>
      <c r="C27" s="28">
        <v>93.822000000000003</v>
      </c>
      <c r="D27" s="13"/>
      <c r="E27" s="29">
        <v>1985</v>
      </c>
      <c r="F27" s="28">
        <v>66.741</v>
      </c>
      <c r="G27" s="13"/>
      <c r="H27" s="29">
        <v>1985</v>
      </c>
      <c r="I27" s="28">
        <v>56.021999999999998</v>
      </c>
      <c r="J27" s="13"/>
      <c r="K27" s="29">
        <v>1985</v>
      </c>
      <c r="L27" s="28">
        <v>48.412999999999997</v>
      </c>
      <c r="M27" s="13"/>
      <c r="N27" s="29">
        <v>1985</v>
      </c>
      <c r="O27" s="28">
        <v>33.612000000000002</v>
      </c>
      <c r="Q27">
        <v>1985</v>
      </c>
      <c r="R27" s="28">
        <v>19.309000000000001</v>
      </c>
    </row>
    <row r="28" spans="2:18">
      <c r="B28">
        <v>1986</v>
      </c>
      <c r="C28" s="28">
        <v>94.149000000000001</v>
      </c>
      <c r="D28" s="13"/>
      <c r="E28" s="29">
        <v>1986</v>
      </c>
      <c r="F28" s="28">
        <v>66.835999999999999</v>
      </c>
      <c r="G28" s="13"/>
      <c r="H28" s="29">
        <v>1986</v>
      </c>
      <c r="I28" s="28">
        <v>57.87</v>
      </c>
      <c r="J28" s="13"/>
      <c r="K28" s="29">
        <v>1986</v>
      </c>
      <c r="L28" s="28">
        <v>49.545000000000002</v>
      </c>
      <c r="M28" s="13"/>
      <c r="N28" s="29">
        <v>1986</v>
      </c>
      <c r="O28" s="28">
        <v>34.055</v>
      </c>
      <c r="Q28">
        <v>1986</v>
      </c>
      <c r="R28" s="28">
        <v>20.225000000000001</v>
      </c>
    </row>
    <row r="29" spans="2:18">
      <c r="B29">
        <v>1987</v>
      </c>
      <c r="C29" s="28">
        <v>94.783000000000001</v>
      </c>
      <c r="D29" s="13"/>
      <c r="E29" s="29">
        <v>1987</v>
      </c>
      <c r="F29" s="28">
        <v>66.932000000000002</v>
      </c>
      <c r="G29" s="13"/>
      <c r="H29" s="29">
        <v>1987</v>
      </c>
      <c r="I29" s="28">
        <v>57.667999999999999</v>
      </c>
      <c r="J29" s="13"/>
      <c r="K29" s="29">
        <v>1987</v>
      </c>
      <c r="L29" s="28">
        <v>49.831000000000003</v>
      </c>
      <c r="M29" s="13"/>
      <c r="N29" s="29">
        <v>1987</v>
      </c>
      <c r="O29" s="28">
        <v>35.155999999999999</v>
      </c>
      <c r="Q29">
        <v>1987</v>
      </c>
      <c r="R29" s="28">
        <v>20.994</v>
      </c>
    </row>
    <row r="30" spans="2:18">
      <c r="B30">
        <v>1988</v>
      </c>
      <c r="C30" s="28">
        <v>95.418999999999997</v>
      </c>
      <c r="D30" s="13"/>
      <c r="E30" s="29">
        <v>1988</v>
      </c>
      <c r="F30" s="28">
        <v>67.471000000000004</v>
      </c>
      <c r="G30" s="13"/>
      <c r="H30" s="29">
        <v>1988</v>
      </c>
      <c r="I30" s="28">
        <v>59.076000000000001</v>
      </c>
      <c r="J30" s="13"/>
      <c r="K30" s="29">
        <v>1988</v>
      </c>
      <c r="L30" s="28">
        <v>50.936</v>
      </c>
      <c r="M30" s="13"/>
      <c r="N30" s="29">
        <v>1988</v>
      </c>
      <c r="O30" s="28">
        <v>36.76</v>
      </c>
      <c r="Q30">
        <v>1988</v>
      </c>
      <c r="R30" s="28">
        <v>21.710999999999999</v>
      </c>
    </row>
    <row r="31" spans="2:18">
      <c r="B31">
        <v>1989</v>
      </c>
      <c r="C31" s="28">
        <v>98.396000000000001</v>
      </c>
      <c r="D31" s="13"/>
      <c r="E31" s="29">
        <v>1989</v>
      </c>
      <c r="F31" s="28">
        <v>68.186999999999998</v>
      </c>
      <c r="G31" s="13"/>
      <c r="H31" s="29">
        <v>1989</v>
      </c>
      <c r="I31" s="28">
        <v>61.908999999999999</v>
      </c>
      <c r="J31" s="13"/>
      <c r="K31" s="29">
        <v>1989</v>
      </c>
      <c r="L31" s="28">
        <v>58.906999999999996</v>
      </c>
      <c r="M31" s="13"/>
      <c r="N31" s="29">
        <v>1989</v>
      </c>
      <c r="O31" s="28">
        <v>30.902000000000001</v>
      </c>
      <c r="Q31">
        <v>1989</v>
      </c>
      <c r="R31" s="28">
        <v>23.783999999999999</v>
      </c>
    </row>
    <row r="32" spans="2:18">
      <c r="B32">
        <v>1990</v>
      </c>
      <c r="C32" s="28">
        <v>99.707999999999998</v>
      </c>
      <c r="D32" s="13"/>
      <c r="E32" s="29">
        <v>1990</v>
      </c>
      <c r="F32" s="28">
        <v>67.843000000000004</v>
      </c>
      <c r="G32" s="13"/>
      <c r="H32" s="29">
        <v>1990</v>
      </c>
      <c r="I32" s="28">
        <v>65.727000000000004</v>
      </c>
      <c r="J32" s="13"/>
      <c r="K32" s="29">
        <v>1990</v>
      </c>
      <c r="L32" s="28">
        <v>60.180999999999997</v>
      </c>
      <c r="M32" s="13"/>
      <c r="N32" s="29">
        <v>1990</v>
      </c>
      <c r="O32" s="28">
        <v>28.800999999999998</v>
      </c>
      <c r="Q32">
        <v>1990</v>
      </c>
      <c r="R32" s="28">
        <v>22.913</v>
      </c>
    </row>
    <row r="33" spans="2:18">
      <c r="B33">
        <v>1991</v>
      </c>
      <c r="C33" s="28">
        <v>99.707999999999998</v>
      </c>
      <c r="D33" s="13"/>
      <c r="E33" s="29">
        <v>1991</v>
      </c>
      <c r="F33" s="28">
        <v>78.375</v>
      </c>
      <c r="G33" s="13"/>
      <c r="H33" s="29">
        <v>1991</v>
      </c>
      <c r="I33" s="28">
        <v>72.941999999999993</v>
      </c>
      <c r="J33" s="13"/>
      <c r="K33" s="29">
        <v>1991</v>
      </c>
      <c r="L33" s="28">
        <v>62.572000000000003</v>
      </c>
      <c r="M33" s="13"/>
      <c r="N33" s="29">
        <v>1991</v>
      </c>
      <c r="O33" s="28">
        <v>30.809000000000001</v>
      </c>
      <c r="Q33">
        <v>1991</v>
      </c>
      <c r="R33" s="28">
        <v>23.327000000000002</v>
      </c>
    </row>
    <row r="34" spans="2:18">
      <c r="B34">
        <v>1992</v>
      </c>
      <c r="C34" s="28">
        <v>99.707999999999998</v>
      </c>
      <c r="D34" s="13"/>
      <c r="E34" s="29">
        <v>1992</v>
      </c>
      <c r="F34" s="28">
        <v>75.585999999999999</v>
      </c>
      <c r="G34" s="13"/>
      <c r="H34" s="29">
        <v>1992</v>
      </c>
      <c r="I34" s="28">
        <v>69.224000000000004</v>
      </c>
      <c r="J34" s="13"/>
      <c r="K34" s="29">
        <v>1992</v>
      </c>
      <c r="L34" s="28">
        <v>57.027000000000001</v>
      </c>
      <c r="M34" s="13"/>
      <c r="N34" s="29">
        <v>1992</v>
      </c>
      <c r="O34" s="28">
        <v>24.771000000000001</v>
      </c>
      <c r="Q34">
        <v>1992</v>
      </c>
      <c r="R34" s="28">
        <v>19.129000000000001</v>
      </c>
    </row>
    <row r="35" spans="2:18">
      <c r="B35">
        <v>1993</v>
      </c>
      <c r="C35" s="28">
        <v>99.536000000000001</v>
      </c>
      <c r="D35" s="13"/>
      <c r="E35" s="29">
        <v>1993</v>
      </c>
      <c r="F35" s="28">
        <v>74.278999999999996</v>
      </c>
      <c r="G35" s="13"/>
      <c r="H35" s="29">
        <v>1993</v>
      </c>
      <c r="I35" s="28">
        <v>66.322999999999993</v>
      </c>
      <c r="J35" s="13"/>
      <c r="K35" s="29">
        <v>1993</v>
      </c>
      <c r="L35" s="28">
        <v>57.131999999999998</v>
      </c>
      <c r="M35" s="13"/>
      <c r="N35" s="29">
        <v>1993</v>
      </c>
      <c r="O35" s="28">
        <v>24.082999999999998</v>
      </c>
      <c r="Q35">
        <v>1993</v>
      </c>
      <c r="R35" s="28">
        <v>17.728999999999999</v>
      </c>
    </row>
    <row r="36" spans="2:18">
      <c r="B36">
        <v>1994</v>
      </c>
      <c r="C36" s="28">
        <v>97.817999999999998</v>
      </c>
      <c r="D36" s="13"/>
      <c r="E36" s="29">
        <v>1994</v>
      </c>
      <c r="F36" s="28">
        <v>76.248999999999995</v>
      </c>
      <c r="G36" s="13"/>
      <c r="H36" s="29">
        <v>1994</v>
      </c>
      <c r="I36" s="28">
        <v>70.415000000000006</v>
      </c>
      <c r="J36" s="13"/>
      <c r="K36" s="29">
        <v>1994</v>
      </c>
      <c r="L36" s="28">
        <v>61.761000000000003</v>
      </c>
      <c r="M36" s="13"/>
      <c r="N36" s="29">
        <v>1994</v>
      </c>
      <c r="O36" s="28">
        <v>36.070999999999998</v>
      </c>
      <c r="Q36">
        <v>1994</v>
      </c>
      <c r="R36" s="28">
        <v>16.329000000000001</v>
      </c>
    </row>
    <row r="37" spans="2:18">
      <c r="B37">
        <v>1995</v>
      </c>
      <c r="C37" s="28">
        <v>96.983000000000004</v>
      </c>
      <c r="D37" s="13"/>
      <c r="E37" s="29">
        <v>1995</v>
      </c>
      <c r="F37" s="28">
        <v>75.965999999999994</v>
      </c>
      <c r="G37" s="13"/>
      <c r="H37" s="29">
        <v>1995</v>
      </c>
      <c r="I37" s="28">
        <v>71.174999999999997</v>
      </c>
      <c r="J37" s="13"/>
      <c r="K37" s="29">
        <v>1995</v>
      </c>
      <c r="L37" s="28">
        <v>62.732999999999997</v>
      </c>
      <c r="M37" s="13"/>
      <c r="N37" s="29">
        <v>1995</v>
      </c>
      <c r="O37" s="28">
        <v>39.304000000000002</v>
      </c>
      <c r="Q37">
        <v>1995</v>
      </c>
      <c r="R37" s="28">
        <v>16.082000000000001</v>
      </c>
    </row>
    <row r="38" spans="2:18">
      <c r="B38">
        <v>1996</v>
      </c>
      <c r="C38" s="28">
        <v>96.819000000000003</v>
      </c>
      <c r="D38" s="13"/>
      <c r="E38" s="29">
        <v>1996</v>
      </c>
      <c r="F38" s="28">
        <v>75.284999999999997</v>
      </c>
      <c r="G38" s="13"/>
      <c r="H38" s="29">
        <v>1996</v>
      </c>
      <c r="I38" s="28">
        <v>71.656000000000006</v>
      </c>
      <c r="J38" s="13"/>
      <c r="K38" s="13"/>
      <c r="L38" s="36">
        <f t="shared" ref="L38:L41" si="0">L37</f>
        <v>62.732999999999997</v>
      </c>
      <c r="M38" s="13"/>
      <c r="N38" s="29">
        <v>1996</v>
      </c>
      <c r="O38" s="28">
        <v>38.094000000000001</v>
      </c>
      <c r="Q38">
        <v>1996</v>
      </c>
      <c r="R38" s="28">
        <v>16.268999999999998</v>
      </c>
    </row>
    <row r="39" spans="2:18">
      <c r="B39">
        <v>1997</v>
      </c>
      <c r="C39" s="28">
        <v>98.754000000000005</v>
      </c>
      <c r="D39" s="13"/>
      <c r="E39" s="13"/>
      <c r="F39" s="36">
        <f t="shared" ref="F39:F41" si="1">F38</f>
        <v>75.284999999999997</v>
      </c>
      <c r="G39" s="13"/>
      <c r="H39" s="29">
        <v>1997</v>
      </c>
      <c r="I39" s="28">
        <v>73.293000000000006</v>
      </c>
      <c r="J39" s="13"/>
      <c r="K39" s="13"/>
      <c r="L39" s="36">
        <f t="shared" si="0"/>
        <v>62.732999999999997</v>
      </c>
      <c r="M39" s="13"/>
      <c r="N39" s="29">
        <v>1997</v>
      </c>
      <c r="O39" s="28">
        <v>31.225000000000001</v>
      </c>
      <c r="Q39">
        <v>1997</v>
      </c>
      <c r="R39" s="28">
        <v>21.31</v>
      </c>
    </row>
    <row r="40" spans="2:18">
      <c r="B40">
        <v>1998</v>
      </c>
      <c r="C40" s="27">
        <v>100</v>
      </c>
      <c r="F40" s="36">
        <f t="shared" si="1"/>
        <v>75.284999999999997</v>
      </c>
      <c r="I40" s="36">
        <f t="shared" ref="I40:I41" si="2">I39</f>
        <v>73.293000000000006</v>
      </c>
      <c r="L40" s="36">
        <f t="shared" si="0"/>
        <v>62.732999999999997</v>
      </c>
      <c r="O40" s="36">
        <f t="shared" ref="O40:O41" si="3">O39</f>
        <v>31.225000000000001</v>
      </c>
      <c r="R40" s="36">
        <f t="shared" ref="R40:R41" si="4">R39</f>
        <v>21.31</v>
      </c>
    </row>
    <row r="41" spans="2:18">
      <c r="B41">
        <v>1999</v>
      </c>
      <c r="C41" s="27">
        <v>100</v>
      </c>
      <c r="F41" s="36">
        <f t="shared" si="1"/>
        <v>75.284999999999997</v>
      </c>
      <c r="I41" s="36">
        <f t="shared" si="2"/>
        <v>73.293000000000006</v>
      </c>
      <c r="L41" s="36">
        <f t="shared" si="0"/>
        <v>62.732999999999997</v>
      </c>
      <c r="O41" s="36">
        <f t="shared" si="3"/>
        <v>31.225000000000001</v>
      </c>
      <c r="R41" s="36">
        <f t="shared" si="4"/>
        <v>21.31</v>
      </c>
    </row>
    <row r="42" spans="2:18">
      <c r="C42" s="27"/>
    </row>
    <row r="44" spans="2:18">
      <c r="C44" s="64" t="s">
        <v>35</v>
      </c>
      <c r="D44" s="64"/>
      <c r="E44" s="64"/>
      <c r="F44" s="64"/>
      <c r="G44" s="64"/>
      <c r="H44" s="64"/>
      <c r="I44" s="64"/>
    </row>
    <row r="45" spans="2:18">
      <c r="C45" s="28" t="s">
        <v>7</v>
      </c>
      <c r="D45" t="s">
        <v>6</v>
      </c>
      <c r="E45" t="s">
        <v>5</v>
      </c>
      <c r="F45" s="28" t="s">
        <v>4</v>
      </c>
      <c r="G45" t="s">
        <v>3</v>
      </c>
      <c r="H45" t="s">
        <v>2</v>
      </c>
      <c r="I45" s="28" t="s">
        <v>31</v>
      </c>
      <c r="K45" t="s">
        <v>32</v>
      </c>
    </row>
    <row r="46" spans="2:18">
      <c r="B46">
        <f>U.K.!B4</f>
        <v>1962</v>
      </c>
      <c r="C46" s="17">
        <f>U.K.!R4/10^2</f>
        <v>9.01E-2</v>
      </c>
      <c r="D46" s="17">
        <f>(U.K.!O4-U.K.!R4)/10^2</f>
        <v>0.31058000000000002</v>
      </c>
      <c r="E46" s="17">
        <f>(U.K.!L4-U.K.!O4)/10^2</f>
        <v>8.0200000000000035E-2</v>
      </c>
      <c r="F46" s="17">
        <f>(U.K.!I4-U.K.!L4)/10^2</f>
        <v>6.0749999999999957E-2</v>
      </c>
      <c r="G46" s="17">
        <f>(U.K.!F4-U.K.!I4)/10^2</f>
        <v>0.11621000000000009</v>
      </c>
      <c r="H46" s="17">
        <f>(U.K.!C4-U.K.!F4)/10^2</f>
        <v>0.15239999999999995</v>
      </c>
      <c r="I46" s="17">
        <f>1-U.K.!C4/10^2</f>
        <v>0.18976000000000004</v>
      </c>
      <c r="J46" s="17"/>
      <c r="K46" s="17">
        <f t="shared" ref="K46:K79" si="5">SUM(C46:I46)</f>
        <v>1.0000000000000002</v>
      </c>
    </row>
    <row r="47" spans="2:18">
      <c r="B47">
        <f>U.K.!B5</f>
        <v>1963</v>
      </c>
      <c r="C47" s="17">
        <f>U.K.!R5/10^2</f>
        <v>8.7809999999999999E-2</v>
      </c>
      <c r="D47" s="17">
        <f>(U.K.!O5-U.K.!R5)/10^2</f>
        <v>0.31286999999999998</v>
      </c>
      <c r="E47" s="17">
        <f>(U.K.!L5-U.K.!O5)/10^2</f>
        <v>8.0200000000000035E-2</v>
      </c>
      <c r="F47" s="17">
        <f>(U.K.!I5-U.K.!L5)/10^2</f>
        <v>6.0749999999999957E-2</v>
      </c>
      <c r="G47" s="17">
        <f>(U.K.!F5-U.K.!I5)/10^2</f>
        <v>0.12751000000000004</v>
      </c>
      <c r="H47" s="17">
        <f>(U.K.!C5-U.K.!F5)/10^2</f>
        <v>0.14763999999999997</v>
      </c>
      <c r="I47" s="17">
        <f>1-U.K.!C5/10^2</f>
        <v>0.18322000000000005</v>
      </c>
      <c r="J47" s="17"/>
      <c r="K47" s="17">
        <f t="shared" si="5"/>
        <v>1</v>
      </c>
    </row>
    <row r="48" spans="2:18">
      <c r="B48">
        <f>U.K.!B6</f>
        <v>1964</v>
      </c>
      <c r="C48" s="17">
        <f>U.K.!R6/10^2</f>
        <v>9.0859999999999996E-2</v>
      </c>
      <c r="D48" s="17">
        <f>(U.K.!O6-U.K.!R6)/10^2</f>
        <v>0.31800000000000006</v>
      </c>
      <c r="E48" s="17">
        <f>(U.K.!L6-U.K.!O6)/10^2</f>
        <v>7.0459999999999995E-2</v>
      </c>
      <c r="F48" s="17">
        <f>(U.K.!I6-U.K.!L6)/10^2</f>
        <v>6.2309999999999949E-2</v>
      </c>
      <c r="G48" s="17">
        <f>(U.K.!F6-U.K.!I6)/10^2</f>
        <v>0.13204000000000007</v>
      </c>
      <c r="H48" s="17">
        <f>(U.K.!C6-U.K.!F6)/10^2</f>
        <v>0.1385799999999999</v>
      </c>
      <c r="I48" s="17">
        <f>1-U.K.!C6/10^2</f>
        <v>0.18775000000000008</v>
      </c>
      <c r="J48" s="17"/>
      <c r="K48" s="17">
        <f t="shared" si="5"/>
        <v>1</v>
      </c>
    </row>
    <row r="49" spans="2:11">
      <c r="B49">
        <f>U.K.!B7</f>
        <v>1965</v>
      </c>
      <c r="C49" s="17">
        <f>U.K.!R7/10^2</f>
        <v>9.3200000000000005E-2</v>
      </c>
      <c r="D49" s="17">
        <f>(U.K.!O7-U.K.!R7)/10^2</f>
        <v>0.30323999999999995</v>
      </c>
      <c r="E49" s="17">
        <f>(U.K.!L7-U.K.!O7)/10^2</f>
        <v>7.4290000000000023E-2</v>
      </c>
      <c r="F49" s="17">
        <f>(U.K.!I7-U.K.!L7)/10^2</f>
        <v>6.2100000000000009E-2</v>
      </c>
      <c r="G49" s="17">
        <f>(U.K.!F7-U.K.!I7)/10^2</f>
        <v>0.14248000000000005</v>
      </c>
      <c r="H49" s="17">
        <f>(U.K.!C7-U.K.!F7)/10^2</f>
        <v>0.12924999999999998</v>
      </c>
      <c r="I49" s="17">
        <f>1-U.K.!C7/10^2</f>
        <v>0.19543999999999995</v>
      </c>
      <c r="J49" s="17"/>
      <c r="K49" s="17">
        <f t="shared" si="5"/>
        <v>1</v>
      </c>
    </row>
    <row r="50" spans="2:11">
      <c r="B50">
        <f>U.K.!B8</f>
        <v>1966</v>
      </c>
      <c r="C50" s="17">
        <f>U.K.!R8/10^2</f>
        <v>9.1120000000000007E-2</v>
      </c>
      <c r="D50" s="17">
        <f>(U.K.!O8-U.K.!R8)/10^2</f>
        <v>0.30323</v>
      </c>
      <c r="E50" s="17">
        <f>(U.K.!L8-U.K.!O8)/10^2</f>
        <v>7.5180000000000011E-2</v>
      </c>
      <c r="F50" s="17">
        <f>(U.K.!I8-U.K.!L8)/10^2</f>
        <v>6.7119999999999957E-2</v>
      </c>
      <c r="G50" s="17">
        <f>(U.K.!F8-U.K.!I8)/10^2</f>
        <v>0.14631000000000008</v>
      </c>
      <c r="H50" s="17">
        <f>(U.K.!C8-U.K.!F8)/10^2</f>
        <v>0.11586999999999989</v>
      </c>
      <c r="I50" s="17">
        <f>1-U.K.!C8/10^2</f>
        <v>0.20117000000000007</v>
      </c>
      <c r="J50" s="17"/>
      <c r="K50" s="17">
        <f t="shared" si="5"/>
        <v>1</v>
      </c>
    </row>
    <row r="51" spans="2:11">
      <c r="B51">
        <f>U.K.!B9</f>
        <v>1967</v>
      </c>
      <c r="C51" s="17">
        <f>U.K.!R9/10^2</f>
        <v>8.9039999999999994E-2</v>
      </c>
      <c r="D51" s="17">
        <f>(U.K.!O9-U.K.!R9)/10^2</f>
        <v>0.30785999999999997</v>
      </c>
      <c r="E51" s="17">
        <f>(U.K.!L9-U.K.!O9)/10^2</f>
        <v>7.5170000000000028E-2</v>
      </c>
      <c r="F51" s="17">
        <f>(U.K.!I9-U.K.!L9)/10^2</f>
        <v>6.4709999999999962E-2</v>
      </c>
      <c r="G51" s="17">
        <f>(U.K.!F9-U.K.!I9)/10^2</f>
        <v>0.15210000000000007</v>
      </c>
      <c r="H51" s="17">
        <f>(U.K.!C9-U.K.!F9)/10^2</f>
        <v>0.11622</v>
      </c>
      <c r="I51" s="17">
        <f>1-U.K.!C9/10^2</f>
        <v>0.19489999999999996</v>
      </c>
      <c r="J51" s="17"/>
      <c r="K51" s="17">
        <f t="shared" si="5"/>
        <v>0.99999999999999989</v>
      </c>
    </row>
    <row r="52" spans="2:11">
      <c r="B52">
        <f>U.K.!B10</f>
        <v>1968</v>
      </c>
      <c r="C52" s="17">
        <f>U.K.!R10/10^2</f>
        <v>8.6319999999999994E-2</v>
      </c>
      <c r="D52" s="17">
        <f>(U.K.!O10-U.K.!R10)/10^2</f>
        <v>0.30485000000000001</v>
      </c>
      <c r="E52" s="17">
        <f>(U.K.!L10-U.K.!O10)/10^2</f>
        <v>8.3210000000000048E-2</v>
      </c>
      <c r="F52" s="17">
        <f>(U.K.!I10-U.K.!L10)/10^2</f>
        <v>6.1469999999999983E-2</v>
      </c>
      <c r="G52" s="17">
        <f>(U.K.!F10-U.K.!I10)/10^2</f>
        <v>0.14412</v>
      </c>
      <c r="H52" s="17">
        <f>(U.K.!C10-U.K.!F10)/10^2</f>
        <v>0.12325000000000003</v>
      </c>
      <c r="I52" s="17">
        <f>1-U.K.!C10/10^2</f>
        <v>0.19677999999999995</v>
      </c>
      <c r="J52" s="17"/>
      <c r="K52" s="17">
        <f t="shared" si="5"/>
        <v>1</v>
      </c>
    </row>
    <row r="53" spans="2:11">
      <c r="B53">
        <f>U.K.!B11</f>
        <v>1969</v>
      </c>
      <c r="C53" s="17">
        <f>U.K.!R11/10^2</f>
        <v>8.2500000000000004E-2</v>
      </c>
      <c r="D53" s="17">
        <f>(U.K.!O11-U.K.!R11)/10^2</f>
        <v>0.31326999999999999</v>
      </c>
      <c r="E53" s="17">
        <f>(U.K.!L11-U.K.!O11)/10^2</f>
        <v>8.0519999999999994E-2</v>
      </c>
      <c r="F53" s="17">
        <f>(U.K.!I11-U.K.!L11)/10^2</f>
        <v>6.6440000000000055E-2</v>
      </c>
      <c r="G53" s="17">
        <f>(U.K.!F11-U.K.!I11)/10^2</f>
        <v>0.12832999999999992</v>
      </c>
      <c r="H53" s="17">
        <f>(U.K.!C11-U.K.!F11)/10^2</f>
        <v>0.1138300000000001</v>
      </c>
      <c r="I53" s="17">
        <f>1-U.K.!C11/10^2</f>
        <v>0.21510999999999991</v>
      </c>
      <c r="J53" s="17"/>
      <c r="K53" s="17">
        <f t="shared" si="5"/>
        <v>1</v>
      </c>
    </row>
    <row r="54" spans="2:11">
      <c r="B54">
        <f>U.K.!B12</f>
        <v>1970</v>
      </c>
      <c r="C54" s="17">
        <f>U.K.!R12/10^2</f>
        <v>8.1869999999999998E-2</v>
      </c>
      <c r="D54" s="17">
        <f>(U.K.!O12-U.K.!R12)/10^2</f>
        <v>0.30048000000000002</v>
      </c>
      <c r="E54" s="17">
        <f>(U.K.!L12-U.K.!O12)/10^2</f>
        <v>7.7509999999999982E-2</v>
      </c>
      <c r="F54" s="17">
        <f>(U.K.!I12-U.K.!L12)/10^2</f>
        <v>5.7680000000000009E-2</v>
      </c>
      <c r="G54" s="17">
        <f>(U.K.!F12-U.K.!I12)/10^2</f>
        <v>0.14009000000000008</v>
      </c>
      <c r="H54" s="17">
        <f>(U.K.!C12-U.K.!F12)/10^2</f>
        <v>0.10893000000000001</v>
      </c>
      <c r="I54" s="17">
        <f>1-U.K.!C12/10^2</f>
        <v>0.23343999999999998</v>
      </c>
      <c r="J54" s="17"/>
      <c r="K54" s="17">
        <f t="shared" si="5"/>
        <v>1</v>
      </c>
    </row>
    <row r="55" spans="2:11">
      <c r="B55">
        <f>U.K.!B13</f>
        <v>1971</v>
      </c>
      <c r="C55" s="17">
        <f>U.K.!R13/10^2</f>
        <v>8.2379999999999995E-2</v>
      </c>
      <c r="D55" s="17">
        <f>(U.K.!O13-U.K.!R13)/10^2</f>
        <v>0.29554999999999998</v>
      </c>
      <c r="E55" s="17">
        <f>(U.K.!L13-U.K.!O13)/10^2</f>
        <v>8.4040000000000031E-2</v>
      </c>
      <c r="F55" s="17">
        <f>(U.K.!I13-U.K.!L13)/10^2</f>
        <v>5.5559999999999971E-2</v>
      </c>
      <c r="G55" s="17">
        <f>(U.K.!F13-U.K.!I13)/10^2</f>
        <v>0.14210999999999999</v>
      </c>
      <c r="H55" s="17">
        <f>(U.K.!C13-U.K.!F13)/10^2</f>
        <v>0.11498999999999995</v>
      </c>
      <c r="I55" s="17">
        <f>1-U.K.!C13/10^2</f>
        <v>0.22537000000000007</v>
      </c>
      <c r="J55" s="17"/>
      <c r="K55" s="17">
        <f t="shared" si="5"/>
        <v>0.99999999999999989</v>
      </c>
    </row>
    <row r="56" spans="2:11">
      <c r="B56">
        <f>U.K.!B14</f>
        <v>1972</v>
      </c>
      <c r="C56" s="17">
        <f>U.K.!R14/10^2</f>
        <v>9.2880000000000004E-2</v>
      </c>
      <c r="D56" s="17">
        <f>(U.K.!O14-U.K.!R14)/10^2</f>
        <v>0.29160000000000003</v>
      </c>
      <c r="E56" s="17">
        <f>(U.K.!L14-U.K.!O14)/10^2</f>
        <v>8.4649999999999961E-2</v>
      </c>
      <c r="F56" s="17">
        <f>(U.K.!I14-U.K.!L14)/10^2</f>
        <v>5.5560000000000047E-2</v>
      </c>
      <c r="G56" s="17">
        <f>(U.K.!F14-U.K.!I14)/10^2</f>
        <v>0.12704000000000001</v>
      </c>
      <c r="H56" s="17">
        <f>(U.K.!C14-U.K.!F14)/10^2</f>
        <v>0.11831999999999994</v>
      </c>
      <c r="I56" s="17">
        <f>1-U.K.!C14/10^2</f>
        <v>0.2299500000000001</v>
      </c>
      <c r="J56" s="17"/>
      <c r="K56" s="17">
        <f t="shared" si="5"/>
        <v>1</v>
      </c>
    </row>
    <row r="57" spans="2:11">
      <c r="B57">
        <f>U.K.!B15</f>
        <v>1973</v>
      </c>
      <c r="C57" s="17">
        <f>U.K.!R15/10^2</f>
        <v>0.10339000000000001</v>
      </c>
      <c r="D57" s="17">
        <f>(U.K.!O15-U.K.!R15)/10^2</f>
        <v>0.29585</v>
      </c>
      <c r="E57" s="17">
        <f>(U.K.!L15-U.K.!O15)/10^2</f>
        <v>9.143999999999998E-2</v>
      </c>
      <c r="F57" s="17">
        <f>(U.K.!I15-U.K.!L15)/10^2</f>
        <v>6.2190000000000009E-2</v>
      </c>
      <c r="G57" s="17">
        <f>(U.K.!F15-U.K.!I15)/10^2</f>
        <v>0.13433</v>
      </c>
      <c r="H57" s="17">
        <f>(U.K.!C15-U.K.!F15)/10^2</f>
        <v>0.12429000000000003</v>
      </c>
      <c r="I57" s="17">
        <f>1-U.K.!C15/10^2</f>
        <v>0.18850999999999996</v>
      </c>
      <c r="J57" s="17"/>
      <c r="K57" s="17">
        <f t="shared" si="5"/>
        <v>1</v>
      </c>
    </row>
    <row r="58" spans="2:11">
      <c r="B58">
        <f>U.K.!B16</f>
        <v>1974</v>
      </c>
      <c r="C58" s="17">
        <f>U.K.!R16/10^2</f>
        <v>0.11388999999999999</v>
      </c>
      <c r="D58" s="17">
        <f>(U.K.!O16-U.K.!R16)/10^2</f>
        <v>0.27239000000000002</v>
      </c>
      <c r="E58" s="17">
        <f>(U.K.!L16-U.K.!O16)/10^2</f>
        <v>0.10217999999999997</v>
      </c>
      <c r="F58" s="17">
        <f>(U.K.!I16-U.K.!L16)/10^2</f>
        <v>6.9120000000000056E-2</v>
      </c>
      <c r="G58" s="17">
        <f>(U.K.!F16-U.K.!I16)/10^2</f>
        <v>0.13916999999999993</v>
      </c>
      <c r="H58" s="17">
        <f>(U.K.!C16-U.K.!F16)/10^2</f>
        <v>0.22491</v>
      </c>
      <c r="I58" s="17">
        <f>1-U.K.!C16/10^2</f>
        <v>7.8340000000000076E-2</v>
      </c>
      <c r="J58" s="17"/>
      <c r="K58" s="17">
        <f t="shared" si="5"/>
        <v>1</v>
      </c>
    </row>
    <row r="59" spans="2:11">
      <c r="B59">
        <f>U.K.!B17</f>
        <v>1975</v>
      </c>
      <c r="C59" s="17">
        <f>U.K.!R17/10^2</f>
        <v>0.11888</v>
      </c>
      <c r="D59" s="17">
        <f>(U.K.!O17-U.K.!R17)/10^2</f>
        <v>0.26547000000000004</v>
      </c>
      <c r="E59" s="17">
        <f>(U.K.!L17-U.K.!O17)/10^2</f>
        <v>9.6289999999999973E-2</v>
      </c>
      <c r="F59" s="17">
        <f>(U.K.!I17-U.K.!L17)/10^2</f>
        <v>7.1839999999999973E-2</v>
      </c>
      <c r="G59" s="17">
        <f>(U.K.!F17-U.K.!I17)/10^2</f>
        <v>0.14246000000000003</v>
      </c>
      <c r="H59" s="17">
        <f>(U.K.!C17-U.K.!F17)/10^2</f>
        <v>0.22903999999999997</v>
      </c>
      <c r="I59" s="17">
        <f>1-U.K.!C17/10^2</f>
        <v>7.6020000000000088E-2</v>
      </c>
      <c r="J59" s="17"/>
      <c r="K59" s="17">
        <f t="shared" si="5"/>
        <v>1</v>
      </c>
    </row>
    <row r="60" spans="2:11">
      <c r="B60">
        <f>U.K.!B18</f>
        <v>1976</v>
      </c>
      <c r="C60" s="17">
        <f>U.K.!R18/10^2</f>
        <v>0.12235</v>
      </c>
      <c r="D60" s="17">
        <f>(U.K.!O18-U.K.!R18)/10^2</f>
        <v>0.25749</v>
      </c>
      <c r="E60" s="17">
        <f>(U.K.!L18-U.K.!O18)/10^2</f>
        <v>9.6980000000000011E-2</v>
      </c>
      <c r="F60" s="17">
        <f>(U.K.!I18-U.K.!L18)/10^2</f>
        <v>6.8260000000000001E-2</v>
      </c>
      <c r="G60" s="17">
        <f>(U.K.!F18-U.K.!I18)/10^2</f>
        <v>0.13032999999999995</v>
      </c>
      <c r="H60" s="17">
        <f>(U.K.!C18-U.K.!F18)/10^2</f>
        <v>0.24819000000000002</v>
      </c>
      <c r="I60" s="17">
        <f>1-U.K.!C18/10^2</f>
        <v>7.6400000000000023E-2</v>
      </c>
      <c r="J60" s="17"/>
      <c r="K60" s="17">
        <f t="shared" si="5"/>
        <v>1</v>
      </c>
    </row>
    <row r="61" spans="2:11">
      <c r="B61">
        <f>U.K.!B19</f>
        <v>1977</v>
      </c>
      <c r="C61" s="17">
        <f>U.K.!R19/10^2</f>
        <v>0.12006</v>
      </c>
      <c r="D61" s="17">
        <f>(U.K.!O19-U.K.!R19)/10^2</f>
        <v>0.24374000000000001</v>
      </c>
      <c r="E61" s="17">
        <f>(U.K.!L19-U.K.!O19)/10^2</f>
        <v>0.10875</v>
      </c>
      <c r="F61" s="17">
        <f>(U.K.!I19-U.K.!L19)/10^2</f>
        <v>6.2339999999999944E-2</v>
      </c>
      <c r="G61" s="17">
        <f>(U.K.!F19-U.K.!I19)/10^2</f>
        <v>0.1193</v>
      </c>
      <c r="H61" s="17">
        <f>(U.K.!C19-U.K.!F19)/10^2</f>
        <v>0.26750000000000002</v>
      </c>
      <c r="I61" s="17">
        <f>1-U.K.!C19/10^2</f>
        <v>7.8309999999999991E-2</v>
      </c>
      <c r="J61" s="17"/>
      <c r="K61" s="17">
        <f t="shared" si="5"/>
        <v>0.99999999999999989</v>
      </c>
    </row>
    <row r="62" spans="2:11">
      <c r="B62">
        <f>U.K.!B20</f>
        <v>1978</v>
      </c>
      <c r="C62" s="17">
        <f>U.K.!R20/10^2</f>
        <v>0.13045999999999999</v>
      </c>
      <c r="D62" s="17">
        <f>(U.K.!O20-U.K.!R20)/10^2</f>
        <v>0.23</v>
      </c>
      <c r="E62" s="17">
        <f>(U.K.!L20-U.K.!O20)/10^2</f>
        <v>0.10779000000000004</v>
      </c>
      <c r="F62" s="17">
        <f>(U.K.!I20-U.K.!L20)/10^2</f>
        <v>5.3849999999999981E-2</v>
      </c>
      <c r="G62" s="17">
        <f>(U.K.!F20-U.K.!I20)/10^2</f>
        <v>0.11682000000000002</v>
      </c>
      <c r="H62" s="17">
        <f>(U.K.!C20-U.K.!F20)/10^2</f>
        <v>0.28978999999999994</v>
      </c>
      <c r="I62" s="17">
        <f>1-U.K.!C20/10^2</f>
        <v>7.1290000000000076E-2</v>
      </c>
      <c r="J62" s="17"/>
      <c r="K62" s="17">
        <f t="shared" si="5"/>
        <v>1</v>
      </c>
    </row>
    <row r="63" spans="2:11">
      <c r="B63">
        <f>U.K.!B21</f>
        <v>1979</v>
      </c>
      <c r="C63" s="17">
        <f>U.K.!R21/10^2</f>
        <v>0.14191999999999999</v>
      </c>
      <c r="D63" s="17">
        <f>(U.K.!O21-U.K.!R21)/10^2</f>
        <v>0.20713000000000001</v>
      </c>
      <c r="E63" s="17">
        <f>(U.K.!L21-U.K.!O21)/10^2</f>
        <v>9.8110000000000003E-2</v>
      </c>
      <c r="F63" s="17">
        <f>(U.K.!I21-U.K.!L21)/10^2</f>
        <v>4.8209999999999982E-2</v>
      </c>
      <c r="G63" s="17">
        <f>(U.K.!F21-U.K.!I21)/10^2</f>
        <v>0.10328000000000002</v>
      </c>
      <c r="H63" s="17">
        <f>(U.K.!C21-U.K.!F21)/10^2</f>
        <v>0.33553000000000005</v>
      </c>
      <c r="I63" s="17">
        <f>1-U.K.!C21/10^2</f>
        <v>6.581999999999999E-2</v>
      </c>
      <c r="J63" s="17"/>
      <c r="K63" s="17">
        <f t="shared" si="5"/>
        <v>1</v>
      </c>
    </row>
    <row r="64" spans="2:11">
      <c r="B64">
        <f>U.K.!B22</f>
        <v>1980</v>
      </c>
      <c r="C64" s="17">
        <f>U.K.!R22/10^2</f>
        <v>0.15397</v>
      </c>
      <c r="D64" s="17">
        <f>(U.K.!O22-U.K.!R22)/10^2</f>
        <v>0.17871999999999999</v>
      </c>
      <c r="E64" s="17">
        <f>(U.K.!L22-U.K.!O22)/10^2</f>
        <v>0.11308</v>
      </c>
      <c r="F64" s="17">
        <f>(U.K.!I22-U.K.!L22)/10^2</f>
        <v>4.4990000000000023E-2</v>
      </c>
      <c r="G64" s="17">
        <f>(U.K.!F22-U.K.!I22)/10^2</f>
        <v>0.11542999999999999</v>
      </c>
      <c r="H64" s="17">
        <f>(U.K.!C22-U.K.!F22)/10^2</f>
        <v>0.32417000000000001</v>
      </c>
      <c r="I64" s="17">
        <f>1-U.K.!C22/10^2</f>
        <v>6.9640000000000035E-2</v>
      </c>
      <c r="J64" s="17"/>
      <c r="K64" s="17">
        <f t="shared" si="5"/>
        <v>1</v>
      </c>
    </row>
    <row r="65" spans="2:11">
      <c r="B65">
        <f>U.K.!B23</f>
        <v>1981</v>
      </c>
      <c r="C65" s="17">
        <f>U.K.!R23/10^2</f>
        <v>0.17052</v>
      </c>
      <c r="D65" s="17">
        <f>(U.K.!O23-U.K.!R23)/10^2</f>
        <v>0.16728999999999999</v>
      </c>
      <c r="E65" s="17">
        <f>(U.K.!L23-U.K.!O23)/10^2</f>
        <v>0.11920000000000001</v>
      </c>
      <c r="F65" s="17">
        <f>(U.K.!I23-U.K.!L23)/10^2</f>
        <v>4.5069999999999978E-2</v>
      </c>
      <c r="G65" s="17">
        <f>(U.K.!F23-U.K.!I23)/10^2</f>
        <v>0.11843000000000004</v>
      </c>
      <c r="H65" s="17">
        <f>(U.K.!C23-U.K.!F23)/10^2</f>
        <v>0.30536999999999992</v>
      </c>
      <c r="I65" s="17">
        <f>1-U.K.!C23/10^2</f>
        <v>7.4120000000000075E-2</v>
      </c>
      <c r="J65" s="17"/>
      <c r="K65" s="17">
        <f t="shared" si="5"/>
        <v>1</v>
      </c>
    </row>
    <row r="66" spans="2:11">
      <c r="B66">
        <f>U.K.!B24</f>
        <v>1982</v>
      </c>
      <c r="C66" s="17">
        <f>U.K.!R24/10^2</f>
        <v>0.18706</v>
      </c>
      <c r="D66" s="17">
        <f>(U.K.!O24-U.K.!R24)/10^2</f>
        <v>0.15934000000000001</v>
      </c>
      <c r="E66" s="17">
        <f>(U.K.!L24-U.K.!O24)/10^2</f>
        <v>0.11978000000000001</v>
      </c>
      <c r="F66" s="17">
        <f>(U.K.!I24-U.K.!L24)/10^2</f>
        <v>4.8990000000000006E-2</v>
      </c>
      <c r="G66" s="17">
        <f>(U.K.!F24-U.K.!I24)/10^2</f>
        <v>0.13237999999999991</v>
      </c>
      <c r="H66" s="17">
        <f>(U.K.!C24-U.K.!F24)/10^2</f>
        <v>0.27643000000000001</v>
      </c>
      <c r="I66" s="17">
        <f>1-U.K.!C24/10^2</f>
        <v>7.6020000000000088E-2</v>
      </c>
      <c r="J66" s="17"/>
      <c r="K66" s="17">
        <f t="shared" si="5"/>
        <v>1</v>
      </c>
    </row>
    <row r="67" spans="2:11">
      <c r="B67">
        <f>U.K.!B25</f>
        <v>1983</v>
      </c>
      <c r="C67" s="17">
        <f>U.K.!R25/10^2</f>
        <v>0.21821000000000002</v>
      </c>
      <c r="D67" s="17">
        <f>(U.K.!O25-U.K.!R25)/10^2</f>
        <v>0.15554999999999997</v>
      </c>
      <c r="E67" s="17">
        <f>(U.K.!L25-U.K.!O25)/10^2</f>
        <v>0.12926000000000001</v>
      </c>
      <c r="F67" s="17">
        <f>(U.K.!I25-U.K.!L25)/10^2</f>
        <v>5.908999999999999E-2</v>
      </c>
      <c r="G67" s="17">
        <f>(U.K.!F25-U.K.!I25)/10^2</f>
        <v>0.11296000000000006</v>
      </c>
      <c r="H67" s="17">
        <f>(U.K.!C25-U.K.!F25)/10^2</f>
        <v>0.24890999999999991</v>
      </c>
      <c r="I67" s="17">
        <f>1-U.K.!C25/10^2</f>
        <v>7.6020000000000088E-2</v>
      </c>
      <c r="J67" s="17"/>
      <c r="K67" s="17">
        <f t="shared" si="5"/>
        <v>1</v>
      </c>
    </row>
    <row r="68" spans="2:11">
      <c r="B68">
        <f>U.K.!B26</f>
        <v>1984</v>
      </c>
      <c r="C68" s="17">
        <f>U.K.!R26/10^2</f>
        <v>0.21078</v>
      </c>
      <c r="D68" s="17">
        <f>(U.K.!O26-U.K.!R26)/10^2</f>
        <v>0.14190000000000003</v>
      </c>
      <c r="E68" s="17">
        <f>(U.K.!L26-U.K.!O26)/10^2</f>
        <v>0.13832</v>
      </c>
      <c r="F68" s="17">
        <f>(U.K.!I26-U.K.!L26)/10^2</f>
        <v>7.6379999999999976E-2</v>
      </c>
      <c r="G68" s="17">
        <f>(U.K.!F26-U.K.!I26)/10^2</f>
        <v>0.10081999999999994</v>
      </c>
      <c r="H68" s="17">
        <f>(U.K.!C26-U.K.!F26)/10^2</f>
        <v>0.26492000000000004</v>
      </c>
      <c r="I68" s="17">
        <f>1-U.K.!C26/10^2</f>
        <v>6.6880000000000051E-2</v>
      </c>
      <c r="J68" s="17"/>
      <c r="K68" s="17">
        <f t="shared" si="5"/>
        <v>1</v>
      </c>
    </row>
    <row r="69" spans="2:11">
      <c r="B69">
        <f>U.K.!B27</f>
        <v>1985</v>
      </c>
      <c r="C69" s="17">
        <f>U.K.!R27/10^2</f>
        <v>0.19309000000000001</v>
      </c>
      <c r="D69" s="17">
        <f>(U.K.!O27-U.K.!R27)/10^2</f>
        <v>0.14303000000000002</v>
      </c>
      <c r="E69" s="17">
        <f>(U.K.!L27-U.K.!O27)/10^2</f>
        <v>0.14800999999999995</v>
      </c>
      <c r="F69" s="17">
        <f>(U.K.!I27-U.K.!L27)/10^2</f>
        <v>7.6090000000000019E-2</v>
      </c>
      <c r="G69" s="17">
        <f>(U.K.!F27-U.K.!I27)/10^2</f>
        <v>0.10719000000000001</v>
      </c>
      <c r="H69" s="17">
        <f>(U.K.!C27-U.K.!F27)/10^2</f>
        <v>0.27081000000000005</v>
      </c>
      <c r="I69" s="17">
        <f>1-U.K.!C27/10^2</f>
        <v>6.1779999999999946E-2</v>
      </c>
      <c r="J69" s="17"/>
      <c r="K69" s="17">
        <f t="shared" si="5"/>
        <v>1</v>
      </c>
    </row>
    <row r="70" spans="2:11">
      <c r="B70">
        <f>U.K.!B28</f>
        <v>1986</v>
      </c>
      <c r="C70" s="17">
        <f>U.K.!R28/10^2</f>
        <v>0.20225000000000001</v>
      </c>
      <c r="D70" s="17">
        <f>(U.K.!O28-U.K.!R28)/10^2</f>
        <v>0.13829999999999998</v>
      </c>
      <c r="E70" s="17">
        <f>(U.K.!L28-U.K.!O28)/10^2</f>
        <v>0.15490000000000001</v>
      </c>
      <c r="F70" s="17">
        <f>(U.K.!I28-U.K.!L28)/10^2</f>
        <v>8.3249999999999963E-2</v>
      </c>
      <c r="G70" s="17">
        <f>(U.K.!F28-U.K.!I28)/10^2</f>
        <v>8.9660000000000017E-2</v>
      </c>
      <c r="H70" s="17">
        <f>(U.K.!C28-U.K.!F28)/10^2</f>
        <v>0.27313000000000004</v>
      </c>
      <c r="I70" s="17">
        <f>1-U.K.!C28/10^2</f>
        <v>5.8509999999999951E-2</v>
      </c>
      <c r="J70" s="17"/>
      <c r="K70" s="17">
        <f t="shared" si="5"/>
        <v>1</v>
      </c>
    </row>
    <row r="71" spans="2:11">
      <c r="B71">
        <f>U.K.!B29</f>
        <v>1987</v>
      </c>
      <c r="C71" s="17">
        <f>U.K.!R29/10^2</f>
        <v>0.20993999999999999</v>
      </c>
      <c r="D71" s="17">
        <f>(U.K.!O29-U.K.!R29)/10^2</f>
        <v>0.14162</v>
      </c>
      <c r="E71" s="17">
        <f>(U.K.!L29-U.K.!O29)/10^2</f>
        <v>0.14675000000000005</v>
      </c>
      <c r="F71" s="17">
        <f>(U.K.!I29-U.K.!L29)/10^2</f>
        <v>7.8369999999999967E-2</v>
      </c>
      <c r="G71" s="17">
        <f>(U.K.!F29-U.K.!I29)/10^2</f>
        <v>9.2640000000000028E-2</v>
      </c>
      <c r="H71" s="17">
        <f>(U.K.!C29-U.K.!F29)/10^2</f>
        <v>0.27850999999999998</v>
      </c>
      <c r="I71" s="17">
        <f>1-U.K.!C29/10^2</f>
        <v>5.2169999999999939E-2</v>
      </c>
      <c r="J71" s="17"/>
      <c r="K71" s="17">
        <f t="shared" si="5"/>
        <v>0.99999999999999989</v>
      </c>
    </row>
    <row r="72" spans="2:11">
      <c r="B72">
        <f>U.K.!B30</f>
        <v>1988</v>
      </c>
      <c r="C72" s="17">
        <f>U.K.!R30/10^2</f>
        <v>0.21711</v>
      </c>
      <c r="D72" s="17">
        <f>(U.K.!O30-U.K.!R30)/10^2</f>
        <v>0.15048999999999998</v>
      </c>
      <c r="E72" s="17">
        <f>(U.K.!L30-U.K.!O30)/10^2</f>
        <v>0.14176000000000002</v>
      </c>
      <c r="F72" s="17">
        <f>(U.K.!I30-U.K.!L30)/10^2</f>
        <v>8.14E-2</v>
      </c>
      <c r="G72" s="17">
        <f>(U.K.!F30-U.K.!I30)/10^2</f>
        <v>8.3950000000000025E-2</v>
      </c>
      <c r="H72" s="17">
        <f>(U.K.!C30-U.K.!F30)/10^2</f>
        <v>0.27947999999999995</v>
      </c>
      <c r="I72" s="17">
        <f>1-U.K.!C30/10^2</f>
        <v>4.5810000000000017E-2</v>
      </c>
      <c r="J72" s="17"/>
      <c r="K72" s="17">
        <f t="shared" si="5"/>
        <v>1</v>
      </c>
    </row>
    <row r="73" spans="2:11">
      <c r="B73">
        <f>U.K.!B31</f>
        <v>1989</v>
      </c>
      <c r="C73" s="17">
        <f>U.K.!R31/10^2</f>
        <v>0.23784</v>
      </c>
      <c r="D73" s="17">
        <f>(U.K.!O31-U.K.!R31)/10^2</f>
        <v>7.1180000000000021E-2</v>
      </c>
      <c r="E73" s="17">
        <f>(U.K.!L31-U.K.!O31)/10^2</f>
        <v>0.28004999999999997</v>
      </c>
      <c r="F73" s="17">
        <f>(U.K.!I31-U.K.!L31)/10^2</f>
        <v>3.0020000000000026E-2</v>
      </c>
      <c r="G73" s="17">
        <f>(U.K.!F31-U.K.!I31)/10^2</f>
        <v>6.2779999999999989E-2</v>
      </c>
      <c r="H73" s="17">
        <f>(U.K.!C31-U.K.!F31)/10^2</f>
        <v>0.30209000000000003</v>
      </c>
      <c r="I73" s="17">
        <f>1-U.K.!C31/10^2</f>
        <v>1.6039999999999943E-2</v>
      </c>
      <c r="J73" s="17"/>
      <c r="K73" s="17">
        <f t="shared" si="5"/>
        <v>0.99999999999999989</v>
      </c>
    </row>
    <row r="74" spans="2:11">
      <c r="B74">
        <f>U.K.!B32</f>
        <v>1990</v>
      </c>
      <c r="C74" s="17">
        <f>U.K.!R32/10^2</f>
        <v>0.22913</v>
      </c>
      <c r="D74" s="17">
        <f>(U.K.!O32-U.K.!R32)/10^2</f>
        <v>5.8879999999999981E-2</v>
      </c>
      <c r="E74" s="17">
        <f>(U.K.!L32-U.K.!O32)/10^2</f>
        <v>0.31379999999999997</v>
      </c>
      <c r="F74" s="17">
        <f>(U.K.!I32-U.K.!L32)/10^2</f>
        <v>5.5460000000000065E-2</v>
      </c>
      <c r="G74" s="17">
        <f>(U.K.!F32-U.K.!I32)/10^2</f>
        <v>2.1159999999999998E-2</v>
      </c>
      <c r="H74" s="17">
        <f>(U.K.!C32-U.K.!F32)/10^2</f>
        <v>0.31864999999999993</v>
      </c>
      <c r="I74" s="17">
        <f>1-U.K.!C32/10^2</f>
        <v>2.9200000000000337E-3</v>
      </c>
      <c r="J74" s="17"/>
      <c r="K74" s="17">
        <f t="shared" si="5"/>
        <v>1</v>
      </c>
    </row>
    <row r="75" spans="2:11">
      <c r="B75">
        <f>U.K.!B33</f>
        <v>1991</v>
      </c>
      <c r="C75" s="17">
        <f>U.K.!R33/10^2</f>
        <v>0.23327000000000001</v>
      </c>
      <c r="D75" s="17">
        <f>(U.K.!O33-U.K.!R33)/10^2</f>
        <v>7.4819999999999998E-2</v>
      </c>
      <c r="E75" s="17">
        <f>(U.K.!L33-U.K.!O33)/10^2</f>
        <v>0.31763000000000002</v>
      </c>
      <c r="F75" s="17">
        <f>(U.K.!I33-U.K.!L33)/10^2</f>
        <v>0.1036999999999999</v>
      </c>
      <c r="G75" s="17">
        <f>(U.K.!F33-U.K.!I33)/10^2</f>
        <v>5.4330000000000073E-2</v>
      </c>
      <c r="H75" s="17">
        <f>(U.K.!C33-U.K.!F33)/10^2</f>
        <v>0.21332999999999999</v>
      </c>
      <c r="I75" s="17">
        <f>1-U.K.!C33/10^2</f>
        <v>2.9200000000000337E-3</v>
      </c>
      <c r="J75" s="17"/>
      <c r="K75" s="17">
        <f t="shared" si="5"/>
        <v>1</v>
      </c>
    </row>
    <row r="76" spans="2:11">
      <c r="B76">
        <f>U.K.!B34</f>
        <v>1992</v>
      </c>
      <c r="C76" s="17">
        <f>U.K.!R34/10^2</f>
        <v>0.19129000000000002</v>
      </c>
      <c r="D76" s="17">
        <f>(U.K.!O34-U.K.!R34)/10^2</f>
        <v>5.6419999999999998E-2</v>
      </c>
      <c r="E76" s="17">
        <f>(U.K.!L34-U.K.!O34)/10^2</f>
        <v>0.32256000000000001</v>
      </c>
      <c r="F76" s="17">
        <f>(U.K.!I34-U.K.!L34)/10^2</f>
        <v>0.12197000000000002</v>
      </c>
      <c r="G76" s="17">
        <f>(U.K.!F34-U.K.!I34)/10^2</f>
        <v>6.3619999999999954E-2</v>
      </c>
      <c r="H76" s="17">
        <f>(U.K.!C34-U.K.!F34)/10^2</f>
        <v>0.24121999999999999</v>
      </c>
      <c r="I76" s="17">
        <f>1-U.K.!C34/10^2</f>
        <v>2.9200000000000337E-3</v>
      </c>
      <c r="J76" s="17"/>
      <c r="K76" s="17">
        <f t="shared" si="5"/>
        <v>1</v>
      </c>
    </row>
    <row r="77" spans="2:11">
      <c r="B77">
        <f>U.K.!B35</f>
        <v>1993</v>
      </c>
      <c r="C77" s="17">
        <f>U.K.!R35/10^2</f>
        <v>0.17729</v>
      </c>
      <c r="D77" s="17">
        <f>(U.K.!O35-U.K.!R35)/10^2</f>
        <v>6.3539999999999985E-2</v>
      </c>
      <c r="E77" s="17">
        <f>(U.K.!L35-U.K.!O35)/10^2</f>
        <v>0.33049000000000001</v>
      </c>
      <c r="F77" s="17">
        <f>(U.K.!I35-U.K.!L35)/10^2</f>
        <v>9.190999999999995E-2</v>
      </c>
      <c r="G77" s="17">
        <f>(U.K.!F35-U.K.!I35)/10^2</f>
        <v>7.9560000000000033E-2</v>
      </c>
      <c r="H77" s="17">
        <f>(U.K.!C35-U.K.!F35)/10^2</f>
        <v>0.25257000000000007</v>
      </c>
      <c r="I77" s="17">
        <f>1-U.K.!C35/10^2</f>
        <v>4.6399999999999775E-3</v>
      </c>
      <c r="J77" s="17"/>
      <c r="K77" s="17">
        <f t="shared" si="5"/>
        <v>1</v>
      </c>
    </row>
    <row r="78" spans="2:11">
      <c r="B78">
        <f>U.K.!B36</f>
        <v>1994</v>
      </c>
      <c r="C78" s="17">
        <f>U.K.!R36/10^2</f>
        <v>0.16329000000000002</v>
      </c>
      <c r="D78" s="17">
        <f>(U.K.!O36-U.K.!R36)/10^2</f>
        <v>0.19741999999999998</v>
      </c>
      <c r="E78" s="17">
        <f>(U.K.!L36-U.K.!O36)/10^2</f>
        <v>0.25690000000000007</v>
      </c>
      <c r="F78" s="17">
        <f>(U.K.!I36-U.K.!L36)/10^2</f>
        <v>8.6540000000000034E-2</v>
      </c>
      <c r="G78" s="17">
        <f>(U.K.!F36-U.K.!I36)/10^2</f>
        <v>5.8339999999999892E-2</v>
      </c>
      <c r="H78" s="17">
        <f>(U.K.!C36-U.K.!F36)/10^2</f>
        <v>0.21569000000000002</v>
      </c>
      <c r="I78" s="17">
        <f>1-U.K.!C36/10^2</f>
        <v>2.1820000000000062E-2</v>
      </c>
      <c r="J78" s="17"/>
      <c r="K78" s="17">
        <f t="shared" si="5"/>
        <v>1</v>
      </c>
    </row>
    <row r="79" spans="2:11">
      <c r="B79">
        <f>U.K.!B37</f>
        <v>1995</v>
      </c>
      <c r="C79" s="17">
        <f>U.K.!R37/10^2</f>
        <v>0.16082000000000002</v>
      </c>
      <c r="D79" s="17">
        <f>(U.K.!O37-U.K.!R37)/10^2</f>
        <v>0.23222000000000001</v>
      </c>
      <c r="E79" s="17">
        <f>(U.K.!L37-U.K.!O37)/10^2</f>
        <v>0.23428999999999994</v>
      </c>
      <c r="F79" s="17">
        <f>(U.K.!I37-U.K.!L37)/10^2</f>
        <v>8.4419999999999995E-2</v>
      </c>
      <c r="G79" s="17">
        <f>(U.K.!F37-U.K.!I37)/10^2</f>
        <v>4.7909999999999967E-2</v>
      </c>
      <c r="H79" s="17">
        <f>(U.K.!C37-U.K.!F37)/10^2</f>
        <v>0.21017000000000011</v>
      </c>
      <c r="I79" s="17">
        <f>1-U.K.!C37/10^2</f>
        <v>3.0169999999999919E-2</v>
      </c>
      <c r="J79" s="17"/>
      <c r="K79" s="17">
        <f t="shared" si="5"/>
        <v>0.99999999999999989</v>
      </c>
    </row>
    <row r="80" spans="2:11">
      <c r="B80">
        <f>U.K.!B38</f>
        <v>1996</v>
      </c>
      <c r="C80" s="17">
        <f>U.K.!R38/10^2</f>
        <v>0.16268999999999997</v>
      </c>
      <c r="D80" s="17">
        <f>(U.K.!O38-U.K.!R38)/10^2</f>
        <v>0.21825000000000003</v>
      </c>
      <c r="E80" s="17">
        <f>(U.K.!L38-U.K.!O38)/10^2</f>
        <v>0.24638999999999997</v>
      </c>
      <c r="F80" s="17">
        <f>(U.K.!I38-U.K.!L38)/10^2</f>
        <v>8.9230000000000087E-2</v>
      </c>
      <c r="G80" s="17">
        <f>(U.K.!F38-U.K.!I38)/10^2</f>
        <v>3.6289999999999906E-2</v>
      </c>
      <c r="H80" s="17">
        <f>(U.K.!C38-U.K.!F38)/10^2</f>
        <v>0.21534000000000006</v>
      </c>
      <c r="I80" s="17">
        <f>1-U.K.!C38/10^2</f>
        <v>3.1810000000000005E-2</v>
      </c>
      <c r="J80" s="17"/>
      <c r="K80" s="17">
        <f t="shared" ref="K80:K81" si="6">SUM(C80:I80)</f>
        <v>1</v>
      </c>
    </row>
    <row r="81" spans="2:11">
      <c r="B81">
        <f>U.K.!B39</f>
        <v>1997</v>
      </c>
      <c r="C81" s="17">
        <f>U.K.!R39/10^2</f>
        <v>0.21309999999999998</v>
      </c>
      <c r="D81" s="17">
        <f>(U.K.!O39-U.K.!R39)/10^2</f>
        <v>9.915000000000003E-2</v>
      </c>
      <c r="E81" s="17">
        <f>(U.K.!L39-U.K.!O39)/10^2</f>
        <v>0.31507999999999997</v>
      </c>
      <c r="F81" s="17">
        <f>(U.K.!I39-U.K.!L39)/10^2</f>
        <v>0.1056000000000001</v>
      </c>
      <c r="G81" s="17">
        <f>(U.K.!F39-U.K.!I39)/10^2</f>
        <v>1.9919999999999903E-2</v>
      </c>
      <c r="H81" s="17">
        <f>(U.K.!C39-U.K.!F39)/10^2</f>
        <v>0.23469000000000009</v>
      </c>
      <c r="I81" s="17">
        <f>1-U.K.!C39/10^2</f>
        <v>1.2459999999999916E-2</v>
      </c>
      <c r="J81" s="17"/>
      <c r="K81" s="17">
        <f t="shared" si="6"/>
        <v>1</v>
      </c>
    </row>
    <row r="82" spans="2:11">
      <c r="C82" s="17"/>
      <c r="D82" s="17"/>
      <c r="E82" s="17"/>
      <c r="F82" s="17"/>
      <c r="G82" s="17"/>
      <c r="H82" s="17"/>
      <c r="I82" s="17"/>
      <c r="J82" s="17"/>
      <c r="K82" s="17"/>
    </row>
    <row r="83" spans="2:11">
      <c r="C83" s="17"/>
      <c r="D83" s="17"/>
      <c r="E83" s="17"/>
      <c r="F83" s="17"/>
      <c r="G83" s="17"/>
      <c r="H83" s="17"/>
      <c r="I83" s="17"/>
      <c r="J83" s="17"/>
      <c r="K83" s="17"/>
    </row>
  </sheetData>
  <mergeCells count="1">
    <mergeCell ref="C44:I44"/>
  </mergeCells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1F00A-E1CF-DE42-987B-CA13D05BBEB4}">
  <dimension ref="A1:S115"/>
  <sheetViews>
    <sheetView topLeftCell="A46" zoomScale="55" zoomScaleNormal="55" workbookViewId="0">
      <selection activeCell="C65" sqref="C63:K65"/>
    </sheetView>
  </sheetViews>
  <sheetFormatPr baseColWidth="10" defaultRowHeight="15.6"/>
  <cols>
    <col min="3" max="3" width="11.19921875" style="28"/>
    <col min="6" max="6" width="11.19921875" style="28"/>
    <col min="9" max="9" width="11.19921875" style="28"/>
    <col min="12" max="12" width="11.19921875" style="28"/>
    <col min="15" max="15" width="11.19921875" style="28"/>
    <col min="18" max="18" width="11.19921875" style="28"/>
  </cols>
  <sheetData>
    <row r="1" spans="1:19">
      <c r="A1" s="1" t="s">
        <v>26</v>
      </c>
      <c r="O1" s="27"/>
    </row>
    <row r="2" spans="1:19">
      <c r="B2" s="5" t="s">
        <v>2</v>
      </c>
      <c r="E2" s="6" t="s">
        <v>3</v>
      </c>
      <c r="H2" s="7" t="s">
        <v>4</v>
      </c>
      <c r="I2" s="27"/>
      <c r="K2" s="8" t="s">
        <v>5</v>
      </c>
      <c r="N2" s="9" t="s">
        <v>6</v>
      </c>
      <c r="O2" s="27"/>
      <c r="Q2" s="10" t="s">
        <v>7</v>
      </c>
    </row>
    <row r="3" spans="1:19">
      <c r="A3" s="11"/>
      <c r="B3" s="11" t="s">
        <v>1</v>
      </c>
      <c r="C3" s="31" t="s">
        <v>8</v>
      </c>
      <c r="D3" s="11"/>
      <c r="E3" s="11" t="s">
        <v>1</v>
      </c>
      <c r="F3" s="31" t="s">
        <v>8</v>
      </c>
      <c r="G3" s="11"/>
      <c r="H3" s="11" t="s">
        <v>1</v>
      </c>
      <c r="I3" s="31" t="s">
        <v>8</v>
      </c>
      <c r="J3" s="11"/>
      <c r="K3" s="11" t="s">
        <v>1</v>
      </c>
      <c r="L3" s="31" t="s">
        <v>8</v>
      </c>
      <c r="M3" s="11"/>
      <c r="N3" s="11" t="s">
        <v>1</v>
      </c>
      <c r="O3" s="31" t="s">
        <v>8</v>
      </c>
      <c r="P3" s="11"/>
      <c r="Q3" s="11" t="s">
        <v>1</v>
      </c>
      <c r="R3" s="31" t="s">
        <v>8</v>
      </c>
      <c r="S3" s="11"/>
    </row>
    <row r="4" spans="1:19">
      <c r="B4">
        <v>1960</v>
      </c>
      <c r="C4" s="28">
        <v>91.522999999999996</v>
      </c>
      <c r="E4">
        <v>1960</v>
      </c>
      <c r="F4" s="28">
        <v>78.927000000000007</v>
      </c>
      <c r="H4">
        <v>1960</v>
      </c>
      <c r="I4" s="28">
        <v>66.462000000000003</v>
      </c>
      <c r="K4" s="29">
        <v>1960</v>
      </c>
      <c r="L4" s="28">
        <v>58.152999999999999</v>
      </c>
      <c r="M4" s="13"/>
      <c r="N4" s="29"/>
      <c r="O4" s="36">
        <f>O5</f>
        <v>50.38</v>
      </c>
      <c r="P4" s="13"/>
      <c r="Q4" s="29">
        <v>1960</v>
      </c>
      <c r="R4" s="28">
        <v>29.384</v>
      </c>
      <c r="S4" s="13"/>
    </row>
    <row r="5" spans="1:19">
      <c r="B5">
        <v>1961</v>
      </c>
      <c r="C5" s="28">
        <v>90.802999999999997</v>
      </c>
      <c r="E5">
        <v>1961</v>
      </c>
      <c r="F5" s="28">
        <v>78.289000000000001</v>
      </c>
      <c r="H5">
        <v>1961</v>
      </c>
      <c r="I5" s="28">
        <v>65.718999999999994</v>
      </c>
      <c r="K5" s="29">
        <v>1961</v>
      </c>
      <c r="L5" s="28">
        <v>57.935000000000002</v>
      </c>
      <c r="M5" s="13"/>
      <c r="N5" s="29"/>
      <c r="O5" s="36">
        <f>O6</f>
        <v>50.38</v>
      </c>
      <c r="P5" s="13"/>
      <c r="Q5" s="29">
        <v>1961</v>
      </c>
      <c r="R5" s="28">
        <v>27.83</v>
      </c>
      <c r="S5" s="13"/>
    </row>
    <row r="6" spans="1:19">
      <c r="B6">
        <v>1962</v>
      </c>
      <c r="C6" s="28">
        <v>90.356999999999999</v>
      </c>
      <c r="E6">
        <v>1962</v>
      </c>
      <c r="F6" s="28">
        <v>78.043999999999997</v>
      </c>
      <c r="H6">
        <v>1962</v>
      </c>
      <c r="I6" s="28">
        <v>65.977000000000004</v>
      </c>
      <c r="K6" s="29">
        <v>1962</v>
      </c>
      <c r="L6" s="28">
        <v>58.542999999999999</v>
      </c>
      <c r="M6" s="13"/>
      <c r="N6" s="29">
        <v>1962</v>
      </c>
      <c r="O6" s="28">
        <v>50.38</v>
      </c>
      <c r="P6" s="13"/>
      <c r="Q6" s="29">
        <v>1962</v>
      </c>
      <c r="R6" s="28">
        <v>26.245999999999999</v>
      </c>
      <c r="S6" s="13"/>
    </row>
    <row r="7" spans="1:19">
      <c r="B7">
        <v>1963</v>
      </c>
      <c r="C7" s="28">
        <v>90.891999999999996</v>
      </c>
      <c r="E7">
        <v>1963</v>
      </c>
      <c r="F7" s="28">
        <v>79.361000000000004</v>
      </c>
      <c r="H7">
        <v>1963</v>
      </c>
      <c r="I7" s="28">
        <v>67.215000000000003</v>
      </c>
      <c r="K7" s="29">
        <v>1963</v>
      </c>
      <c r="L7" s="28">
        <v>59.530999999999999</v>
      </c>
      <c r="M7" s="13"/>
      <c r="N7" s="29">
        <v>1963</v>
      </c>
      <c r="O7" s="28">
        <v>50.895000000000003</v>
      </c>
      <c r="P7" s="13"/>
      <c r="Q7" s="29">
        <v>1963</v>
      </c>
      <c r="R7" s="28">
        <v>26.745999999999999</v>
      </c>
      <c r="S7" s="13"/>
    </row>
    <row r="8" spans="1:19">
      <c r="B8">
        <v>1964</v>
      </c>
      <c r="C8" s="28">
        <v>89.775999999999996</v>
      </c>
      <c r="E8">
        <v>1964</v>
      </c>
      <c r="F8" s="28">
        <v>78.209000000000003</v>
      </c>
      <c r="H8">
        <v>1964</v>
      </c>
      <c r="I8" s="28">
        <v>66.206999999999994</v>
      </c>
      <c r="K8" s="29">
        <v>1964</v>
      </c>
      <c r="L8" s="28">
        <v>58.113999999999997</v>
      </c>
      <c r="M8" s="13"/>
      <c r="N8" s="29">
        <v>1964</v>
      </c>
      <c r="O8" s="28">
        <v>49.887</v>
      </c>
      <c r="P8" s="13"/>
      <c r="Q8" s="29">
        <v>1964</v>
      </c>
      <c r="R8" s="28">
        <v>26.22</v>
      </c>
      <c r="S8" s="13"/>
    </row>
    <row r="9" spans="1:19">
      <c r="B9">
        <v>1965</v>
      </c>
      <c r="C9" s="28">
        <v>90.992000000000004</v>
      </c>
      <c r="E9">
        <v>1965</v>
      </c>
      <c r="F9" s="28">
        <v>79.468999999999994</v>
      </c>
      <c r="H9">
        <v>1965</v>
      </c>
      <c r="I9" s="28">
        <v>65.152000000000001</v>
      </c>
      <c r="K9" s="29">
        <v>1965</v>
      </c>
      <c r="L9" s="28">
        <v>57.273000000000003</v>
      </c>
      <c r="M9" s="13"/>
      <c r="N9" s="29">
        <v>1965</v>
      </c>
      <c r="O9" s="28">
        <v>48.773000000000003</v>
      </c>
      <c r="P9" s="13"/>
      <c r="Q9" s="29">
        <v>1965</v>
      </c>
      <c r="R9" s="28">
        <v>24.972000000000001</v>
      </c>
      <c r="S9" s="13"/>
    </row>
    <row r="10" spans="1:19">
      <c r="B10">
        <v>1966</v>
      </c>
      <c r="C10" s="28">
        <v>89.695999999999998</v>
      </c>
      <c r="E10">
        <v>1966</v>
      </c>
      <c r="F10" s="28">
        <v>78.777000000000001</v>
      </c>
      <c r="H10">
        <v>1966</v>
      </c>
      <c r="I10" s="28">
        <v>63.567999999999998</v>
      </c>
      <c r="K10" s="29">
        <v>1966</v>
      </c>
      <c r="L10" s="28">
        <v>56.32</v>
      </c>
      <c r="M10" s="13"/>
      <c r="N10" s="29">
        <v>1966</v>
      </c>
      <c r="O10" s="28">
        <v>46.469000000000001</v>
      </c>
      <c r="P10" s="13"/>
      <c r="Q10" s="29">
        <v>1966</v>
      </c>
      <c r="R10" s="28">
        <v>23.724</v>
      </c>
      <c r="S10" s="13"/>
    </row>
    <row r="11" spans="1:19">
      <c r="B11">
        <v>1967</v>
      </c>
      <c r="C11" s="28">
        <v>88.435000000000002</v>
      </c>
      <c r="E11">
        <v>1967</v>
      </c>
      <c r="F11" s="28">
        <v>78.085999999999999</v>
      </c>
      <c r="H11">
        <v>1967</v>
      </c>
      <c r="I11" s="28">
        <v>62.066000000000003</v>
      </c>
      <c r="K11" s="29">
        <v>1967</v>
      </c>
      <c r="L11" s="28">
        <v>55.212000000000003</v>
      </c>
      <c r="M11" s="13"/>
      <c r="N11" s="29">
        <v>1967</v>
      </c>
      <c r="O11" s="28">
        <v>44.231999999999999</v>
      </c>
      <c r="P11" s="13"/>
      <c r="Q11" s="29">
        <v>1967</v>
      </c>
      <c r="R11" s="28">
        <v>23.454000000000001</v>
      </c>
      <c r="S11" s="13"/>
    </row>
    <row r="12" spans="1:19">
      <c r="B12">
        <v>1968</v>
      </c>
      <c r="C12" s="28">
        <v>88.819000000000003</v>
      </c>
      <c r="E12">
        <v>1968</v>
      </c>
      <c r="F12" s="28">
        <v>78.132999999999996</v>
      </c>
      <c r="H12">
        <v>1968</v>
      </c>
      <c r="I12" s="28">
        <v>63.854999999999997</v>
      </c>
      <c r="K12" s="29">
        <v>1968</v>
      </c>
      <c r="L12" s="28">
        <v>56.134</v>
      </c>
      <c r="M12" s="13"/>
      <c r="N12" s="29">
        <v>1968</v>
      </c>
      <c r="O12" s="28">
        <v>45.095999999999997</v>
      </c>
      <c r="P12" s="13"/>
      <c r="Q12" s="29">
        <v>1968</v>
      </c>
      <c r="R12" s="28">
        <v>24.03</v>
      </c>
      <c r="S12" s="13"/>
    </row>
    <row r="13" spans="1:19">
      <c r="B13">
        <v>1969</v>
      </c>
      <c r="C13" s="28">
        <v>89.751000000000005</v>
      </c>
      <c r="E13">
        <v>1969</v>
      </c>
      <c r="F13" s="28">
        <v>78.900999999999996</v>
      </c>
      <c r="H13">
        <v>1969</v>
      </c>
      <c r="I13" s="28">
        <v>64.085999999999999</v>
      </c>
      <c r="K13" s="29">
        <v>1969</v>
      </c>
      <c r="L13" s="28">
        <v>57.506</v>
      </c>
      <c r="M13" s="13"/>
      <c r="N13" s="29">
        <v>1969</v>
      </c>
      <c r="O13" s="28">
        <v>43.963000000000001</v>
      </c>
      <c r="P13" s="13"/>
      <c r="Q13" s="29">
        <v>1969</v>
      </c>
      <c r="R13" s="28">
        <v>24.524999999999999</v>
      </c>
      <c r="S13" s="13"/>
    </row>
    <row r="14" spans="1:19">
      <c r="B14">
        <v>1970</v>
      </c>
      <c r="C14" s="28">
        <v>91.287000000000006</v>
      </c>
      <c r="E14">
        <v>1970</v>
      </c>
      <c r="F14" s="28">
        <v>80.728999999999999</v>
      </c>
      <c r="H14">
        <v>1970</v>
      </c>
      <c r="I14" s="28">
        <v>66.085999999999999</v>
      </c>
      <c r="K14" s="29">
        <v>1970</v>
      </c>
      <c r="L14" s="28">
        <v>59.347000000000001</v>
      </c>
      <c r="M14" s="13"/>
      <c r="N14" s="29">
        <v>1970</v>
      </c>
      <c r="O14" s="28">
        <v>43.62</v>
      </c>
      <c r="P14" s="13"/>
      <c r="Q14" s="29">
        <v>1970</v>
      </c>
      <c r="R14" s="28">
        <v>25.411000000000001</v>
      </c>
      <c r="S14" s="13"/>
    </row>
    <row r="15" spans="1:19">
      <c r="B15">
        <v>1971</v>
      </c>
      <c r="C15" s="28">
        <v>92.653999999999996</v>
      </c>
      <c r="E15">
        <v>1971</v>
      </c>
      <c r="F15" s="28">
        <v>82.600999999999999</v>
      </c>
      <c r="H15">
        <v>1971</v>
      </c>
      <c r="I15" s="27">
        <v>68.400000000000006</v>
      </c>
      <c r="K15" s="29">
        <v>1971</v>
      </c>
      <c r="L15" s="28">
        <v>62.161999999999999</v>
      </c>
      <c r="M15" s="13"/>
      <c r="N15" s="29">
        <v>1971</v>
      </c>
      <c r="O15" s="28">
        <v>46.359000000000002</v>
      </c>
      <c r="P15" s="13"/>
      <c r="Q15" s="29">
        <v>1971</v>
      </c>
      <c r="R15" s="28">
        <v>27.596</v>
      </c>
      <c r="S15" s="13"/>
    </row>
    <row r="16" spans="1:19">
      <c r="B16">
        <v>1972</v>
      </c>
      <c r="C16" s="28">
        <v>93.114999999999995</v>
      </c>
      <c r="E16">
        <v>1972</v>
      </c>
      <c r="F16" s="28">
        <v>83.307000000000002</v>
      </c>
      <c r="H16">
        <v>1972</v>
      </c>
      <c r="I16" s="27">
        <v>69.36</v>
      </c>
      <c r="K16" s="29">
        <v>1972</v>
      </c>
      <c r="L16" s="28">
        <v>63.084000000000003</v>
      </c>
      <c r="M16" s="13"/>
      <c r="N16" s="29">
        <v>1972</v>
      </c>
      <c r="O16" s="28">
        <v>46.790999999999997</v>
      </c>
      <c r="P16" s="13"/>
      <c r="Q16" s="29">
        <v>1972</v>
      </c>
      <c r="R16" s="28">
        <v>27.596</v>
      </c>
      <c r="S16" s="13"/>
    </row>
    <row r="17" spans="2:19">
      <c r="B17">
        <v>1973</v>
      </c>
      <c r="C17" s="28">
        <v>93.539000000000001</v>
      </c>
      <c r="E17">
        <v>1973</v>
      </c>
      <c r="F17" s="28">
        <v>83.984999999999999</v>
      </c>
      <c r="H17">
        <v>1973</v>
      </c>
      <c r="I17" s="28">
        <v>69.834000000000003</v>
      </c>
      <c r="K17" s="29">
        <v>1973</v>
      </c>
      <c r="L17" s="28">
        <v>62.776000000000003</v>
      </c>
      <c r="M17" s="13"/>
      <c r="N17" s="29">
        <v>1973</v>
      </c>
      <c r="O17" s="28">
        <v>46.848999999999997</v>
      </c>
      <c r="P17" s="13"/>
      <c r="Q17" s="29">
        <v>1973</v>
      </c>
      <c r="R17" s="28">
        <v>26.54</v>
      </c>
      <c r="S17" s="13"/>
    </row>
    <row r="18" spans="2:19">
      <c r="B18">
        <v>1974</v>
      </c>
      <c r="C18" s="28">
        <v>93.957999999999998</v>
      </c>
      <c r="E18">
        <v>1974</v>
      </c>
      <c r="F18" s="28">
        <v>84.849000000000004</v>
      </c>
      <c r="H18">
        <v>1974</v>
      </c>
      <c r="I18" s="28">
        <v>69.998000000000005</v>
      </c>
      <c r="K18" s="29">
        <v>1974</v>
      </c>
      <c r="L18" s="28">
        <v>62.503</v>
      </c>
      <c r="M18" s="13"/>
      <c r="N18" s="29">
        <v>1974</v>
      </c>
      <c r="O18" s="28">
        <v>43.575000000000003</v>
      </c>
      <c r="P18" s="13"/>
      <c r="Q18" s="29">
        <v>1974</v>
      </c>
      <c r="R18" s="28">
        <v>24.893999999999998</v>
      </c>
      <c r="S18" s="13"/>
    </row>
    <row r="19" spans="2:19">
      <c r="B19">
        <v>1975</v>
      </c>
      <c r="C19" s="28">
        <v>94.385000000000005</v>
      </c>
      <c r="E19">
        <v>1975</v>
      </c>
      <c r="F19" s="28">
        <v>85.594999999999999</v>
      </c>
      <c r="H19">
        <v>1975</v>
      </c>
      <c r="I19" s="28">
        <v>72.123999999999995</v>
      </c>
      <c r="K19" s="29">
        <v>1975</v>
      </c>
      <c r="L19" s="28">
        <v>65.349000000000004</v>
      </c>
      <c r="M19" s="13"/>
      <c r="N19" s="29">
        <v>1975</v>
      </c>
      <c r="O19" s="28">
        <v>42.884</v>
      </c>
      <c r="P19" s="13"/>
      <c r="Q19" s="29">
        <v>1975</v>
      </c>
      <c r="R19" s="28">
        <v>24.414000000000001</v>
      </c>
      <c r="S19" s="13"/>
    </row>
    <row r="20" spans="2:19">
      <c r="B20">
        <v>1976</v>
      </c>
      <c r="C20" s="28">
        <v>95.043000000000006</v>
      </c>
      <c r="E20">
        <v>1976</v>
      </c>
      <c r="F20" s="28">
        <v>86.055999999999997</v>
      </c>
      <c r="H20">
        <v>1976</v>
      </c>
      <c r="I20" s="28">
        <v>74.108000000000004</v>
      </c>
      <c r="K20" s="29">
        <v>1976</v>
      </c>
      <c r="L20" s="28">
        <v>67.269000000000005</v>
      </c>
      <c r="M20" s="13"/>
      <c r="N20" s="29">
        <v>1976</v>
      </c>
      <c r="O20" s="28">
        <v>44.265000000000001</v>
      </c>
      <c r="P20" s="13"/>
      <c r="Q20" s="29">
        <v>1976</v>
      </c>
      <c r="R20" s="28">
        <v>23.934000000000001</v>
      </c>
      <c r="S20" s="13"/>
    </row>
    <row r="21" spans="2:19">
      <c r="B21">
        <v>1977</v>
      </c>
      <c r="C21" s="28">
        <v>95.549000000000007</v>
      </c>
      <c r="E21">
        <v>1977</v>
      </c>
      <c r="F21" s="28">
        <v>86.516000000000005</v>
      </c>
      <c r="H21">
        <v>1977</v>
      </c>
      <c r="I21" s="28">
        <v>75.918000000000006</v>
      </c>
      <c r="K21" s="29">
        <v>1977</v>
      </c>
      <c r="L21" s="28">
        <v>68.352000000000004</v>
      </c>
      <c r="M21" s="13"/>
      <c r="N21" s="29">
        <v>1977</v>
      </c>
      <c r="O21" s="28">
        <v>46.24</v>
      </c>
      <c r="P21" s="13"/>
      <c r="Q21" s="29">
        <v>1977</v>
      </c>
      <c r="R21" s="28">
        <v>23.454999999999998</v>
      </c>
      <c r="S21" s="13"/>
    </row>
    <row r="22" spans="2:19">
      <c r="B22">
        <v>1978</v>
      </c>
      <c r="C22" s="28">
        <v>95.549000000000007</v>
      </c>
      <c r="E22">
        <v>1978</v>
      </c>
      <c r="F22" s="28">
        <v>86.894999999999996</v>
      </c>
      <c r="H22">
        <v>1978</v>
      </c>
      <c r="I22" s="28">
        <v>75.963999999999999</v>
      </c>
      <c r="K22" s="29">
        <v>1978</v>
      </c>
      <c r="L22" s="28">
        <v>68.561000000000007</v>
      </c>
      <c r="M22" s="13"/>
      <c r="N22" s="29">
        <v>1978</v>
      </c>
      <c r="O22" s="28">
        <v>45.588999999999999</v>
      </c>
      <c r="P22" s="13"/>
      <c r="Q22" s="29">
        <v>1978</v>
      </c>
      <c r="R22" s="28">
        <v>22.881</v>
      </c>
      <c r="S22" s="13"/>
    </row>
    <row r="23" spans="2:19">
      <c r="B23">
        <v>1979</v>
      </c>
      <c r="C23" s="28">
        <v>95.426000000000002</v>
      </c>
      <c r="E23">
        <v>1979</v>
      </c>
      <c r="F23" s="27">
        <v>87.24</v>
      </c>
      <c r="H23">
        <v>1979</v>
      </c>
      <c r="I23" s="28">
        <v>75.963999999999999</v>
      </c>
      <c r="K23" s="29">
        <v>1979</v>
      </c>
      <c r="L23" s="28">
        <v>68.771000000000001</v>
      </c>
      <c r="M23" s="13"/>
      <c r="N23" s="29">
        <v>1979</v>
      </c>
      <c r="O23" s="28">
        <v>44.87</v>
      </c>
      <c r="P23" s="13"/>
      <c r="Q23" s="29">
        <v>1979</v>
      </c>
      <c r="R23" s="28">
        <v>22.305</v>
      </c>
      <c r="S23" s="13"/>
    </row>
    <row r="24" spans="2:19">
      <c r="B24">
        <v>1980</v>
      </c>
      <c r="C24" s="28">
        <v>95.138000000000005</v>
      </c>
      <c r="E24">
        <v>1980</v>
      </c>
      <c r="F24" s="28">
        <v>87.415999999999997</v>
      </c>
      <c r="H24">
        <v>1980</v>
      </c>
      <c r="I24" s="28">
        <v>75.513999999999996</v>
      </c>
      <c r="K24" s="29">
        <v>1980</v>
      </c>
      <c r="L24" s="28">
        <v>68.590999999999994</v>
      </c>
      <c r="M24" s="13"/>
      <c r="N24" s="29">
        <v>1980</v>
      </c>
      <c r="O24" s="28">
        <v>40.752000000000002</v>
      </c>
      <c r="P24" s="13"/>
      <c r="Q24" s="29">
        <v>1980</v>
      </c>
      <c r="R24" s="28">
        <v>21.754999999999999</v>
      </c>
      <c r="S24" s="13"/>
    </row>
    <row r="25" spans="2:19">
      <c r="B25">
        <v>1981</v>
      </c>
      <c r="C25" s="28">
        <v>95.082999999999998</v>
      </c>
      <c r="E25">
        <v>1981</v>
      </c>
      <c r="F25" s="28">
        <v>86.742000000000004</v>
      </c>
      <c r="H25">
        <v>1981</v>
      </c>
      <c r="I25" s="28">
        <v>75.263999999999996</v>
      </c>
      <c r="K25" s="29">
        <v>1981</v>
      </c>
      <c r="L25" s="28">
        <v>68.503</v>
      </c>
      <c r="M25" s="13"/>
      <c r="N25" s="29">
        <v>1981</v>
      </c>
      <c r="O25" s="28">
        <v>39.344000000000001</v>
      </c>
      <c r="P25" s="13"/>
      <c r="Q25" s="29">
        <v>1981</v>
      </c>
      <c r="R25" s="28">
        <v>21.242999999999999</v>
      </c>
      <c r="S25" s="13"/>
    </row>
    <row r="26" spans="2:19">
      <c r="B26">
        <v>1982</v>
      </c>
      <c r="C26" s="28">
        <v>95.427999999999997</v>
      </c>
      <c r="E26">
        <v>1982</v>
      </c>
      <c r="F26" s="28">
        <v>87.519000000000005</v>
      </c>
      <c r="H26">
        <v>1982</v>
      </c>
      <c r="I26" s="28">
        <v>76.945999999999998</v>
      </c>
      <c r="K26" s="29">
        <v>1982</v>
      </c>
      <c r="L26" s="28">
        <v>70.715000000000003</v>
      </c>
      <c r="M26" s="13"/>
      <c r="N26" s="29">
        <v>1982</v>
      </c>
      <c r="O26" s="28">
        <v>37.936</v>
      </c>
      <c r="P26" s="13"/>
      <c r="Q26" s="29">
        <v>1982</v>
      </c>
      <c r="R26" s="28">
        <v>20.863</v>
      </c>
      <c r="S26" s="13"/>
    </row>
    <row r="27" spans="2:19">
      <c r="B27">
        <v>1983</v>
      </c>
      <c r="C27" s="28">
        <v>95.774000000000001</v>
      </c>
      <c r="E27">
        <v>1983</v>
      </c>
      <c r="F27" s="28">
        <v>87.287999999999997</v>
      </c>
      <c r="H27">
        <v>1983</v>
      </c>
      <c r="I27" s="28">
        <v>78.007999999999996</v>
      </c>
      <c r="K27" s="29">
        <v>1983</v>
      </c>
      <c r="L27" s="28">
        <v>71.781999999999996</v>
      </c>
      <c r="M27" s="13"/>
      <c r="N27" s="29">
        <v>1983</v>
      </c>
      <c r="O27" s="28">
        <v>40.526000000000003</v>
      </c>
      <c r="P27" s="13"/>
      <c r="Q27" s="29">
        <v>1983</v>
      </c>
      <c r="R27" s="28">
        <v>21.888000000000002</v>
      </c>
      <c r="S27" s="13"/>
    </row>
    <row r="28" spans="2:19">
      <c r="B28">
        <v>1984</v>
      </c>
      <c r="C28" s="28">
        <v>96.048000000000002</v>
      </c>
      <c r="E28">
        <v>1984</v>
      </c>
      <c r="F28" s="28">
        <v>87.695999999999998</v>
      </c>
      <c r="H28">
        <v>1984</v>
      </c>
      <c r="I28" s="28">
        <v>77.316000000000003</v>
      </c>
      <c r="K28" s="29">
        <v>1984</v>
      </c>
      <c r="L28" s="28">
        <v>71.234999999999999</v>
      </c>
      <c r="M28" s="13"/>
      <c r="N28" s="29">
        <v>1984</v>
      </c>
      <c r="O28" s="28">
        <v>42.027999999999999</v>
      </c>
      <c r="P28" s="13"/>
      <c r="Q28" s="29">
        <v>1984</v>
      </c>
      <c r="R28" s="28">
        <v>20.486999999999998</v>
      </c>
      <c r="S28" s="13"/>
    </row>
    <row r="29" spans="2:19">
      <c r="B29">
        <v>1985</v>
      </c>
      <c r="C29" s="28">
        <v>96.304000000000002</v>
      </c>
      <c r="E29">
        <v>1985</v>
      </c>
      <c r="F29" s="28">
        <v>88.078999999999994</v>
      </c>
      <c r="H29">
        <v>1985</v>
      </c>
      <c r="I29" s="28">
        <v>77.501999999999995</v>
      </c>
      <c r="K29" s="29">
        <v>1985</v>
      </c>
      <c r="L29" s="28">
        <v>72.194000000000003</v>
      </c>
      <c r="M29" s="13"/>
      <c r="N29" s="29">
        <v>1985</v>
      </c>
      <c r="O29" s="28">
        <v>43.015000000000001</v>
      </c>
      <c r="P29" s="13"/>
      <c r="Q29" s="29">
        <v>1985</v>
      </c>
      <c r="R29" s="28">
        <v>21.145</v>
      </c>
      <c r="S29" s="13"/>
    </row>
    <row r="30" spans="2:19">
      <c r="B30">
        <v>1986</v>
      </c>
      <c r="C30" s="28">
        <v>96.361000000000004</v>
      </c>
      <c r="E30">
        <v>1986</v>
      </c>
      <c r="F30" s="27">
        <v>87.87</v>
      </c>
      <c r="H30">
        <v>1986</v>
      </c>
      <c r="I30" s="28">
        <v>77.962999999999994</v>
      </c>
      <c r="K30" s="29">
        <v>1986</v>
      </c>
      <c r="L30" s="28">
        <v>72.7</v>
      </c>
      <c r="M30" s="13"/>
      <c r="N30" s="29">
        <v>1986</v>
      </c>
      <c r="O30" s="28">
        <v>42.837000000000003</v>
      </c>
      <c r="P30" s="13"/>
      <c r="Q30" s="29">
        <v>1986</v>
      </c>
      <c r="R30" s="28">
        <v>21.382999999999999</v>
      </c>
      <c r="S30" s="13"/>
    </row>
    <row r="31" spans="2:19">
      <c r="B31">
        <v>1987</v>
      </c>
      <c r="C31" s="28">
        <v>96.197000000000003</v>
      </c>
      <c r="E31">
        <v>1987</v>
      </c>
      <c r="F31" s="27">
        <v>87.66</v>
      </c>
      <c r="H31">
        <v>1987</v>
      </c>
      <c r="I31" s="28">
        <v>78.177999999999997</v>
      </c>
      <c r="K31" s="29">
        <v>1987</v>
      </c>
      <c r="L31" s="28">
        <v>72.7</v>
      </c>
      <c r="M31" s="13"/>
      <c r="N31" s="29">
        <v>1987</v>
      </c>
      <c r="O31" s="28">
        <v>42.265999999999998</v>
      </c>
      <c r="P31" s="13"/>
      <c r="Q31" s="29">
        <v>1987</v>
      </c>
      <c r="R31" s="28">
        <v>20.087</v>
      </c>
      <c r="S31" s="13"/>
    </row>
    <row r="32" spans="2:19">
      <c r="B32">
        <v>1988</v>
      </c>
      <c r="C32" s="28">
        <v>96.197999999999993</v>
      </c>
      <c r="E32">
        <v>1988</v>
      </c>
      <c r="F32" s="28">
        <v>87.673000000000002</v>
      </c>
      <c r="H32">
        <v>1988</v>
      </c>
      <c r="I32" s="28">
        <v>77.555000000000007</v>
      </c>
      <c r="K32" s="29">
        <v>1988</v>
      </c>
      <c r="L32" s="28">
        <v>71.632000000000005</v>
      </c>
      <c r="M32" s="13"/>
      <c r="N32" s="29">
        <v>1988</v>
      </c>
      <c r="O32" s="28">
        <v>41.219000000000001</v>
      </c>
      <c r="P32" s="13"/>
      <c r="Q32" s="29">
        <v>1988</v>
      </c>
      <c r="R32" s="28">
        <v>18.991</v>
      </c>
      <c r="S32" s="13"/>
    </row>
    <row r="33" spans="2:19">
      <c r="B33">
        <v>1989</v>
      </c>
      <c r="C33" s="27">
        <v>96.28</v>
      </c>
      <c r="E33">
        <v>1989</v>
      </c>
      <c r="F33" s="28">
        <v>88.001999999999995</v>
      </c>
      <c r="H33">
        <v>1989</v>
      </c>
      <c r="I33" s="28">
        <v>78.245999999999995</v>
      </c>
      <c r="K33" s="29">
        <v>1989</v>
      </c>
      <c r="L33" s="28">
        <v>71.677000000000007</v>
      </c>
      <c r="M33" s="13"/>
      <c r="N33" s="29">
        <v>1989</v>
      </c>
      <c r="O33" s="28">
        <v>40.171999999999997</v>
      </c>
      <c r="P33" s="13"/>
      <c r="Q33" s="29">
        <v>1989</v>
      </c>
      <c r="R33" s="28">
        <v>18.991</v>
      </c>
      <c r="S33" s="13"/>
    </row>
    <row r="34" spans="2:19">
      <c r="B34">
        <v>1990</v>
      </c>
      <c r="C34" s="28">
        <v>96.361999999999995</v>
      </c>
      <c r="E34">
        <v>1990</v>
      </c>
      <c r="F34" s="28">
        <v>88.364000000000004</v>
      </c>
      <c r="H34">
        <v>1990</v>
      </c>
      <c r="I34" s="27" t="s">
        <v>30</v>
      </c>
      <c r="K34" s="29">
        <v>1990</v>
      </c>
      <c r="L34" s="28">
        <v>72.397000000000006</v>
      </c>
      <c r="M34" s="13"/>
      <c r="N34" s="29">
        <v>1990</v>
      </c>
      <c r="O34" s="28">
        <v>39.161000000000001</v>
      </c>
      <c r="P34" s="13"/>
      <c r="Q34" s="29">
        <v>1990</v>
      </c>
      <c r="R34" s="28">
        <v>18.172999999999998</v>
      </c>
      <c r="S34" s="13"/>
    </row>
    <row r="35" spans="2:19">
      <c r="B35">
        <v>1991</v>
      </c>
      <c r="C35" s="28">
        <v>96.445999999999998</v>
      </c>
      <c r="E35">
        <v>1991</v>
      </c>
      <c r="F35" s="28">
        <v>88.724000000000004</v>
      </c>
      <c r="H35">
        <v>1991</v>
      </c>
      <c r="I35" s="28">
        <v>79.914000000000001</v>
      </c>
      <c r="K35" s="29">
        <v>1991</v>
      </c>
      <c r="L35" s="28">
        <v>72.986000000000004</v>
      </c>
      <c r="M35" s="13"/>
      <c r="N35" s="29">
        <v>1991</v>
      </c>
      <c r="O35" s="28">
        <v>38.173999999999999</v>
      </c>
      <c r="P35" s="13"/>
      <c r="Q35" s="29">
        <v>1991</v>
      </c>
      <c r="R35" s="28">
        <v>16.904</v>
      </c>
      <c r="S35" s="13"/>
    </row>
    <row r="36" spans="2:19">
      <c r="B36">
        <v>1992</v>
      </c>
      <c r="C36" s="28">
        <v>96.561999999999998</v>
      </c>
      <c r="E36">
        <v>1992</v>
      </c>
      <c r="F36" s="28">
        <v>88.724000000000004</v>
      </c>
      <c r="H36">
        <v>1992</v>
      </c>
      <c r="I36" s="28">
        <v>80.201999999999998</v>
      </c>
      <c r="K36" s="29">
        <v>1992</v>
      </c>
      <c r="L36" s="28">
        <v>73.48</v>
      </c>
      <c r="M36" s="13"/>
      <c r="N36" s="29">
        <v>1992</v>
      </c>
      <c r="O36" s="28">
        <v>40.186</v>
      </c>
      <c r="P36" s="13"/>
      <c r="Q36" s="29">
        <v>1992</v>
      </c>
      <c r="R36" s="28">
        <v>16.739000000000001</v>
      </c>
      <c r="S36" s="13"/>
    </row>
    <row r="37" spans="2:19">
      <c r="B37">
        <v>1993</v>
      </c>
      <c r="C37" s="28">
        <v>96.677000000000007</v>
      </c>
      <c r="E37">
        <v>1993</v>
      </c>
      <c r="F37" s="28">
        <v>88.724000000000004</v>
      </c>
      <c r="H37">
        <v>1993</v>
      </c>
      <c r="I37" s="28">
        <v>80.481999999999999</v>
      </c>
      <c r="K37" s="29">
        <v>1993</v>
      </c>
      <c r="L37" s="28">
        <v>73.462999999999994</v>
      </c>
      <c r="M37" s="13"/>
      <c r="N37" s="29">
        <v>1993</v>
      </c>
      <c r="O37" s="28">
        <v>42.921999999999997</v>
      </c>
      <c r="P37" s="13"/>
      <c r="Q37" s="29">
        <v>1993</v>
      </c>
      <c r="R37" s="28">
        <v>16.677</v>
      </c>
      <c r="S37" s="13"/>
    </row>
    <row r="38" spans="2:19">
      <c r="B38">
        <v>1994</v>
      </c>
      <c r="C38" s="28">
        <v>96.736000000000004</v>
      </c>
      <c r="E38">
        <v>1994</v>
      </c>
      <c r="F38" s="28">
        <v>88.817999999999998</v>
      </c>
      <c r="H38">
        <v>1994</v>
      </c>
      <c r="I38" s="28">
        <v>80.738</v>
      </c>
      <c r="K38" s="29">
        <v>1994</v>
      </c>
      <c r="L38" s="28">
        <v>73.298000000000002</v>
      </c>
      <c r="M38" s="13"/>
      <c r="N38" s="29">
        <v>1994</v>
      </c>
      <c r="O38" s="28">
        <v>44.722999999999999</v>
      </c>
      <c r="P38" s="13"/>
      <c r="Q38" s="29">
        <v>1994</v>
      </c>
      <c r="R38" s="28">
        <v>16.907</v>
      </c>
      <c r="S38" s="13"/>
    </row>
    <row r="39" spans="2:19">
      <c r="B39">
        <v>1995</v>
      </c>
      <c r="C39" s="28">
        <v>96.736000000000004</v>
      </c>
      <c r="E39">
        <v>1995</v>
      </c>
      <c r="F39" s="27">
        <v>89.01</v>
      </c>
      <c r="H39">
        <v>1995</v>
      </c>
      <c r="I39" s="28">
        <v>80.994</v>
      </c>
      <c r="K39" s="29">
        <v>1995</v>
      </c>
      <c r="L39" s="28">
        <v>74.132999999999996</v>
      </c>
      <c r="M39" s="13"/>
      <c r="N39" s="29">
        <v>1995</v>
      </c>
      <c r="O39" s="28">
        <v>46.204000000000001</v>
      </c>
      <c r="P39" s="13"/>
      <c r="Q39" s="29">
        <v>1995</v>
      </c>
      <c r="R39" s="28">
        <v>15.347</v>
      </c>
      <c r="S39" s="13"/>
    </row>
    <row r="40" spans="2:19">
      <c r="B40">
        <v>1996</v>
      </c>
      <c r="C40" s="28">
        <v>96.736000000000004</v>
      </c>
      <c r="E40">
        <v>1996</v>
      </c>
      <c r="F40" s="28">
        <v>89.021000000000001</v>
      </c>
      <c r="H40">
        <v>1996</v>
      </c>
      <c r="I40" s="28">
        <v>80.828000000000003</v>
      </c>
      <c r="K40" s="29">
        <v>1996</v>
      </c>
      <c r="L40" s="28">
        <v>74.028999999999996</v>
      </c>
      <c r="M40" s="13"/>
      <c r="N40" s="29">
        <v>1996</v>
      </c>
      <c r="O40" s="28">
        <v>47.53</v>
      </c>
      <c r="P40" s="13"/>
      <c r="Q40" s="29">
        <v>1996</v>
      </c>
      <c r="R40" s="28">
        <v>15.887</v>
      </c>
      <c r="S40" s="13"/>
    </row>
    <row r="41" spans="2:19">
      <c r="B41">
        <v>1997</v>
      </c>
      <c r="C41" s="28">
        <v>96.736000000000004</v>
      </c>
      <c r="E41">
        <v>1997</v>
      </c>
      <c r="F41" s="28">
        <v>89.055999999999997</v>
      </c>
      <c r="H41">
        <v>1997</v>
      </c>
      <c r="I41" s="28">
        <v>81.016000000000005</v>
      </c>
      <c r="K41" s="29">
        <v>1997</v>
      </c>
      <c r="L41" s="28">
        <v>74.02</v>
      </c>
      <c r="M41" s="13"/>
      <c r="N41" s="29">
        <v>1997</v>
      </c>
      <c r="O41" s="28">
        <v>48.844000000000001</v>
      </c>
      <c r="P41" s="13"/>
      <c r="Q41" s="29">
        <v>1997</v>
      </c>
      <c r="R41" s="28">
        <v>15.499000000000001</v>
      </c>
      <c r="S41" s="13"/>
    </row>
    <row r="42" spans="2:19">
      <c r="B42">
        <v>1998</v>
      </c>
      <c r="C42" s="28">
        <v>97.141999999999996</v>
      </c>
      <c r="E42">
        <v>1998</v>
      </c>
      <c r="F42" s="28">
        <v>89.311999999999998</v>
      </c>
      <c r="H42">
        <v>1998</v>
      </c>
      <c r="I42" s="28">
        <v>81.784000000000006</v>
      </c>
      <c r="K42" s="29">
        <v>1998</v>
      </c>
      <c r="L42" s="28">
        <v>74.98</v>
      </c>
      <c r="M42" s="13"/>
      <c r="N42" s="29">
        <v>1998</v>
      </c>
      <c r="O42" s="28">
        <v>50.14</v>
      </c>
      <c r="P42" s="13"/>
      <c r="Q42" s="29">
        <v>1998</v>
      </c>
      <c r="R42" s="28">
        <v>15.134</v>
      </c>
      <c r="S42" s="13"/>
    </row>
    <row r="43" spans="2:19">
      <c r="B43">
        <v>1999</v>
      </c>
      <c r="C43" s="28">
        <v>97.465999999999994</v>
      </c>
      <c r="E43">
        <v>1999</v>
      </c>
      <c r="F43" s="28">
        <v>89.567999999999998</v>
      </c>
      <c r="H43">
        <v>1999</v>
      </c>
      <c r="I43" s="28">
        <v>81.409000000000006</v>
      </c>
      <c r="K43" s="29">
        <v>1999</v>
      </c>
      <c r="L43" s="28">
        <v>75.114999999999995</v>
      </c>
      <c r="M43" s="13"/>
      <c r="N43" s="29">
        <v>1999</v>
      </c>
      <c r="O43" s="28">
        <v>51.317999999999998</v>
      </c>
      <c r="P43" s="13"/>
      <c r="Q43" s="29">
        <v>1999</v>
      </c>
      <c r="R43" s="28">
        <v>15.134</v>
      </c>
      <c r="S43" s="13"/>
    </row>
    <row r="44" spans="2:19">
      <c r="B44">
        <v>2000</v>
      </c>
      <c r="C44" s="28">
        <v>97.346000000000004</v>
      </c>
      <c r="E44">
        <v>2000</v>
      </c>
      <c r="F44" s="27">
        <v>89.21</v>
      </c>
      <c r="H44">
        <v>2000</v>
      </c>
      <c r="I44" s="28">
        <v>81.009</v>
      </c>
      <c r="K44" s="29">
        <v>2000</v>
      </c>
      <c r="L44" s="28">
        <v>74.683000000000007</v>
      </c>
      <c r="M44" s="13"/>
      <c r="N44" s="29">
        <v>2000</v>
      </c>
      <c r="O44" s="28">
        <v>51.087000000000003</v>
      </c>
      <c r="P44" s="13"/>
      <c r="Q44" s="29">
        <v>2000</v>
      </c>
      <c r="R44" s="28">
        <v>15.343999999999999</v>
      </c>
      <c r="S44" s="13"/>
    </row>
    <row r="45" spans="2:19">
      <c r="B45">
        <v>2001</v>
      </c>
      <c r="C45" s="28">
        <v>96.438999999999993</v>
      </c>
      <c r="E45">
        <v>2001</v>
      </c>
      <c r="F45" s="28">
        <v>88.718999999999994</v>
      </c>
      <c r="H45">
        <v>2001</v>
      </c>
      <c r="I45" s="28">
        <v>81.009</v>
      </c>
      <c r="K45" s="29">
        <v>2001</v>
      </c>
      <c r="L45" s="28">
        <v>74.685000000000002</v>
      </c>
      <c r="M45" s="13"/>
      <c r="N45" s="29">
        <v>2001</v>
      </c>
      <c r="O45" s="28">
        <v>50.674999999999997</v>
      </c>
      <c r="P45" s="13"/>
      <c r="Q45" s="29">
        <v>2001</v>
      </c>
      <c r="R45" s="28">
        <v>16.021999999999998</v>
      </c>
      <c r="S45" s="13"/>
    </row>
    <row r="46" spans="2:19">
      <c r="B46">
        <v>2002</v>
      </c>
      <c r="C46" s="28">
        <v>96.438999999999993</v>
      </c>
      <c r="E46">
        <v>2002</v>
      </c>
      <c r="F46" s="28">
        <v>88.430999999999997</v>
      </c>
      <c r="H46">
        <v>2002</v>
      </c>
      <c r="I46" s="28">
        <v>81.009</v>
      </c>
      <c r="K46" s="29">
        <v>2002</v>
      </c>
      <c r="L46" s="28">
        <v>75.069000000000003</v>
      </c>
      <c r="M46" s="13"/>
      <c r="N46" s="29">
        <v>2002</v>
      </c>
      <c r="O46" s="28">
        <v>50.926000000000002</v>
      </c>
      <c r="P46" s="13"/>
      <c r="Q46" s="29">
        <v>2002</v>
      </c>
      <c r="R46" s="28">
        <v>15.907</v>
      </c>
      <c r="S46" s="13"/>
    </row>
    <row r="47" spans="2:19">
      <c r="B47">
        <v>2003</v>
      </c>
      <c r="C47" s="28">
        <v>96.292000000000002</v>
      </c>
      <c r="E47">
        <v>2003</v>
      </c>
      <c r="F47" s="28">
        <v>88.143000000000001</v>
      </c>
      <c r="H47">
        <v>2003</v>
      </c>
      <c r="I47" s="28">
        <v>81.427999999999997</v>
      </c>
      <c r="K47" s="29">
        <v>2003</v>
      </c>
      <c r="L47" s="28">
        <v>75.304000000000002</v>
      </c>
      <c r="M47" s="13"/>
      <c r="N47" s="29">
        <v>2003</v>
      </c>
      <c r="O47" s="28">
        <v>51.886000000000003</v>
      </c>
      <c r="P47" s="13"/>
      <c r="Q47" s="29">
        <v>2003</v>
      </c>
      <c r="R47" s="28">
        <v>15.791</v>
      </c>
      <c r="S47" s="13"/>
    </row>
    <row r="48" spans="2:19">
      <c r="B48">
        <v>2004</v>
      </c>
      <c r="C48" s="28">
        <v>95.600999999999999</v>
      </c>
      <c r="E48">
        <v>2004</v>
      </c>
      <c r="F48" s="28">
        <v>88.430999999999997</v>
      </c>
      <c r="H48">
        <v>2004</v>
      </c>
      <c r="I48" s="28">
        <v>81.703000000000003</v>
      </c>
      <c r="K48" s="29">
        <v>2004</v>
      </c>
      <c r="L48" s="28">
        <v>74.989999999999995</v>
      </c>
      <c r="M48" s="13"/>
      <c r="N48" s="29">
        <v>2004</v>
      </c>
      <c r="O48" s="28">
        <v>52.341999999999999</v>
      </c>
      <c r="P48" s="13"/>
      <c r="Q48" s="29">
        <v>2004</v>
      </c>
      <c r="R48" s="28">
        <v>15.727</v>
      </c>
      <c r="S48" s="13"/>
    </row>
    <row r="49" spans="2:19">
      <c r="B49">
        <v>2005</v>
      </c>
      <c r="C49" s="28">
        <v>96.347999999999999</v>
      </c>
      <c r="E49">
        <v>2005</v>
      </c>
      <c r="F49" s="28">
        <v>88.745000000000005</v>
      </c>
      <c r="H49">
        <v>2005</v>
      </c>
      <c r="I49" s="28">
        <v>81.846999999999994</v>
      </c>
      <c r="K49" s="29">
        <v>2005</v>
      </c>
      <c r="L49" s="28">
        <v>74.676000000000002</v>
      </c>
      <c r="M49" s="13"/>
      <c r="N49" s="29">
        <v>2005</v>
      </c>
      <c r="O49" s="28">
        <v>52.773000000000003</v>
      </c>
      <c r="P49" s="13"/>
      <c r="Q49" s="29">
        <v>2005</v>
      </c>
      <c r="R49" s="28">
        <v>15.727</v>
      </c>
      <c r="S49" s="13"/>
    </row>
    <row r="50" spans="2:19">
      <c r="B50">
        <v>2006</v>
      </c>
      <c r="C50" s="28">
        <v>96.733999999999995</v>
      </c>
      <c r="E50">
        <v>2006</v>
      </c>
      <c r="F50" s="28">
        <v>89.161000000000001</v>
      </c>
      <c r="H50">
        <v>2006</v>
      </c>
      <c r="I50" s="28">
        <v>82.021000000000001</v>
      </c>
      <c r="K50" s="29">
        <v>2006</v>
      </c>
      <c r="L50" s="28">
        <v>74.567999999999998</v>
      </c>
      <c r="M50" s="13"/>
      <c r="N50" s="29">
        <v>2006</v>
      </c>
      <c r="O50" s="28">
        <v>52.524999999999999</v>
      </c>
      <c r="P50" s="13"/>
      <c r="Q50" s="29">
        <v>2006</v>
      </c>
      <c r="R50" s="28">
        <v>15.14</v>
      </c>
      <c r="S50" s="13"/>
    </row>
    <row r="51" spans="2:19">
      <c r="B51">
        <v>2007</v>
      </c>
      <c r="C51" s="28">
        <v>96.991</v>
      </c>
      <c r="E51">
        <v>2007</v>
      </c>
      <c r="F51" s="27" t="s">
        <v>29</v>
      </c>
      <c r="H51">
        <v>2007</v>
      </c>
      <c r="I51" s="28">
        <v>82.090999999999994</v>
      </c>
      <c r="K51" s="29">
        <v>2007</v>
      </c>
      <c r="L51" s="28">
        <v>74.671999999999997</v>
      </c>
      <c r="M51" s="13"/>
      <c r="N51" s="29">
        <v>2007</v>
      </c>
      <c r="O51" s="28">
        <v>51.792000000000002</v>
      </c>
      <c r="P51" s="13"/>
      <c r="Q51" s="29">
        <v>2007</v>
      </c>
      <c r="R51" s="28">
        <v>14.218999999999999</v>
      </c>
      <c r="S51" s="13"/>
    </row>
    <row r="52" spans="2:19">
      <c r="B52">
        <v>2008</v>
      </c>
      <c r="C52" s="27">
        <v>96.53</v>
      </c>
      <c r="E52">
        <v>2008</v>
      </c>
      <c r="F52" s="28">
        <v>88.978999999999999</v>
      </c>
      <c r="H52">
        <v>2008</v>
      </c>
      <c r="I52" s="28">
        <v>80.997</v>
      </c>
      <c r="K52" s="29">
        <v>2008</v>
      </c>
      <c r="L52" s="28">
        <v>73.52</v>
      </c>
      <c r="M52" s="13"/>
      <c r="N52" s="29">
        <v>2008</v>
      </c>
      <c r="O52" s="28">
        <v>47.04</v>
      </c>
      <c r="P52" s="13"/>
      <c r="Q52" s="29">
        <v>2008</v>
      </c>
      <c r="R52" s="28">
        <v>13.388</v>
      </c>
      <c r="S52" s="13"/>
    </row>
    <row r="53" spans="2:19">
      <c r="B53">
        <v>2009</v>
      </c>
      <c r="C53" s="55">
        <f>C52</f>
        <v>96.53</v>
      </c>
      <c r="F53" s="55">
        <f>F52</f>
        <v>88.978999999999999</v>
      </c>
      <c r="H53">
        <v>2009</v>
      </c>
      <c r="I53" s="28">
        <v>80.805000000000007</v>
      </c>
      <c r="K53" s="29">
        <v>2009</v>
      </c>
      <c r="L53" s="28">
        <v>73.373999999999995</v>
      </c>
      <c r="N53" s="29">
        <v>2009</v>
      </c>
      <c r="O53" s="28">
        <v>42.289000000000001</v>
      </c>
      <c r="Q53" s="29">
        <v>2009</v>
      </c>
      <c r="R53" s="28">
        <v>13.964</v>
      </c>
    </row>
    <row r="54" spans="2:19">
      <c r="I54" s="27"/>
      <c r="K54" s="29"/>
      <c r="Q54" s="29"/>
    </row>
    <row r="55" spans="2:19">
      <c r="Q55" s="29"/>
    </row>
    <row r="61" spans="2:19">
      <c r="C61" s="64" t="s">
        <v>36</v>
      </c>
      <c r="D61" s="64"/>
      <c r="E61" s="64"/>
      <c r="F61" s="64"/>
      <c r="G61" s="64"/>
      <c r="H61" s="64"/>
      <c r="I61" s="64"/>
    </row>
    <row r="62" spans="2:19">
      <c r="C62" s="28" t="s">
        <v>7</v>
      </c>
      <c r="D62" t="s">
        <v>6</v>
      </c>
      <c r="E62" t="s">
        <v>5</v>
      </c>
      <c r="F62" s="28" t="s">
        <v>4</v>
      </c>
      <c r="G62" t="s">
        <v>3</v>
      </c>
      <c r="H62" t="s">
        <v>2</v>
      </c>
      <c r="I62" s="28" t="s">
        <v>31</v>
      </c>
      <c r="K62" t="s">
        <v>32</v>
      </c>
    </row>
    <row r="63" spans="2:19">
      <c r="B63">
        <f t="shared" ref="B63:B94" si="0">B4</f>
        <v>1960</v>
      </c>
      <c r="C63" s="17">
        <f t="shared" ref="C63:C64" si="1">R4/10^2</f>
        <v>0.29383999999999999</v>
      </c>
      <c r="D63" s="17">
        <f t="shared" ref="D63:D64" si="2">(O4-R4)/10^2</f>
        <v>0.20996000000000004</v>
      </c>
      <c r="E63" s="17">
        <f t="shared" ref="E63:E64" si="3">(L4-O4)/10^2</f>
        <v>7.7729999999999966E-2</v>
      </c>
      <c r="F63" s="17">
        <f t="shared" ref="F63:F64" si="4">(I4-L4)/10^2</f>
        <v>8.3090000000000053E-2</v>
      </c>
      <c r="G63" s="17">
        <f t="shared" ref="G63:G64" si="5">(F4-I4)/10^2</f>
        <v>0.12465000000000004</v>
      </c>
      <c r="H63" s="17">
        <f t="shared" ref="H63:H64" si="6">(C4-F4)/10^2</f>
        <v>0.12595999999999991</v>
      </c>
      <c r="I63" s="17">
        <f t="shared" ref="I63:I64" si="7">1-C4/10^2</f>
        <v>8.4770000000000012E-2</v>
      </c>
      <c r="K63" s="17">
        <f t="shared" ref="K63:K64" si="8">SUM(C63:I63)</f>
        <v>1</v>
      </c>
    </row>
    <row r="64" spans="2:19">
      <c r="B64">
        <f t="shared" si="0"/>
        <v>1961</v>
      </c>
      <c r="C64" s="17">
        <f t="shared" si="1"/>
        <v>0.27829999999999999</v>
      </c>
      <c r="D64" s="17">
        <f t="shared" si="2"/>
        <v>0.22550000000000003</v>
      </c>
      <c r="E64" s="17">
        <f t="shared" si="3"/>
        <v>7.5549999999999992E-2</v>
      </c>
      <c r="F64" s="17">
        <f t="shared" si="4"/>
        <v>7.7839999999999923E-2</v>
      </c>
      <c r="G64" s="17">
        <f t="shared" si="5"/>
        <v>0.12570000000000006</v>
      </c>
      <c r="H64" s="17">
        <f t="shared" si="6"/>
        <v>0.12513999999999995</v>
      </c>
      <c r="I64" s="17">
        <f t="shared" si="7"/>
        <v>9.1969999999999996E-2</v>
      </c>
      <c r="K64" s="17">
        <f t="shared" si="8"/>
        <v>0.99999999999999989</v>
      </c>
    </row>
    <row r="65" spans="2:11">
      <c r="B65">
        <f t="shared" si="0"/>
        <v>1962</v>
      </c>
      <c r="C65" s="17">
        <f t="shared" ref="C65:C111" si="9">R6/10^2</f>
        <v>0.26245999999999997</v>
      </c>
      <c r="D65" s="17">
        <f t="shared" ref="D65:D111" si="10">(O6-R6)/10^2</f>
        <v>0.24134000000000003</v>
      </c>
      <c r="E65" s="17">
        <f t="shared" ref="E65:E111" si="11">(L6-O6)/10^2</f>
        <v>8.1629999999999966E-2</v>
      </c>
      <c r="F65" s="17">
        <f t="shared" ref="F65:F111" si="12">(I6-L6)/10^2</f>
        <v>7.4340000000000045E-2</v>
      </c>
      <c r="G65" s="17">
        <f t="shared" ref="G65:G111" si="13">(F6-I6)/10^2</f>
        <v>0.12066999999999993</v>
      </c>
      <c r="H65" s="17">
        <f t="shared" ref="H65:H111" si="14">(C6-F6)/10^2</f>
        <v>0.12313000000000002</v>
      </c>
      <c r="I65" s="17">
        <f t="shared" ref="I65:I111" si="15">1-C6/10^2</f>
        <v>9.6430000000000016E-2</v>
      </c>
      <c r="K65" s="17">
        <f t="shared" ref="K65" si="16">SUM(C65:I65)</f>
        <v>1</v>
      </c>
    </row>
    <row r="66" spans="2:11">
      <c r="B66">
        <f t="shared" si="0"/>
        <v>1963</v>
      </c>
      <c r="C66" s="17">
        <f t="shared" si="9"/>
        <v>0.26745999999999998</v>
      </c>
      <c r="D66" s="17">
        <f t="shared" si="10"/>
        <v>0.24149000000000004</v>
      </c>
      <c r="E66" s="17">
        <f t="shared" si="11"/>
        <v>8.6359999999999951E-2</v>
      </c>
      <c r="F66" s="17">
        <f t="shared" si="12"/>
        <v>7.6840000000000047E-2</v>
      </c>
      <c r="G66" s="17">
        <f t="shared" si="13"/>
        <v>0.12146000000000001</v>
      </c>
      <c r="H66" s="17">
        <f t="shared" si="14"/>
        <v>0.11530999999999991</v>
      </c>
      <c r="I66" s="17">
        <f t="shared" si="15"/>
        <v>9.108000000000005E-2</v>
      </c>
      <c r="K66" s="17">
        <f t="shared" ref="K66:K104" si="17">SUM(C66:I66)</f>
        <v>1</v>
      </c>
    </row>
    <row r="67" spans="2:11">
      <c r="B67">
        <f t="shared" si="0"/>
        <v>1964</v>
      </c>
      <c r="C67" s="17">
        <f t="shared" si="9"/>
        <v>0.26219999999999999</v>
      </c>
      <c r="D67" s="17">
        <f t="shared" si="10"/>
        <v>0.23667000000000002</v>
      </c>
      <c r="E67" s="17">
        <f t="shared" si="11"/>
        <v>8.2269999999999968E-2</v>
      </c>
      <c r="F67" s="17">
        <f t="shared" si="12"/>
        <v>8.092999999999996E-2</v>
      </c>
      <c r="G67" s="17">
        <f t="shared" si="13"/>
        <v>0.1200200000000001</v>
      </c>
      <c r="H67" s="17">
        <f t="shared" si="14"/>
        <v>0.11566999999999993</v>
      </c>
      <c r="I67" s="17">
        <f t="shared" si="15"/>
        <v>0.10224</v>
      </c>
      <c r="K67" s="17">
        <f t="shared" si="17"/>
        <v>1</v>
      </c>
    </row>
    <row r="68" spans="2:11">
      <c r="B68">
        <f t="shared" si="0"/>
        <v>1965</v>
      </c>
      <c r="C68" s="17">
        <f t="shared" si="9"/>
        <v>0.24972000000000003</v>
      </c>
      <c r="D68" s="17">
        <f t="shared" si="10"/>
        <v>0.23801000000000003</v>
      </c>
      <c r="E68" s="17">
        <f t="shared" si="11"/>
        <v>8.5000000000000006E-2</v>
      </c>
      <c r="F68" s="17">
        <f t="shared" si="12"/>
        <v>7.8789999999999971E-2</v>
      </c>
      <c r="G68" s="17">
        <f t="shared" si="13"/>
        <v>0.14316999999999994</v>
      </c>
      <c r="H68" s="17">
        <f t="shared" si="14"/>
        <v>0.11523000000000011</v>
      </c>
      <c r="I68" s="17">
        <f t="shared" si="15"/>
        <v>9.0079999999999938E-2</v>
      </c>
      <c r="K68" s="17">
        <f t="shared" si="17"/>
        <v>1</v>
      </c>
    </row>
    <row r="69" spans="2:11">
      <c r="B69">
        <f t="shared" si="0"/>
        <v>1966</v>
      </c>
      <c r="C69" s="17">
        <f t="shared" si="9"/>
        <v>0.23724000000000001</v>
      </c>
      <c r="D69" s="17">
        <f t="shared" si="10"/>
        <v>0.22745000000000001</v>
      </c>
      <c r="E69" s="17">
        <f t="shared" si="11"/>
        <v>9.8509999999999986E-2</v>
      </c>
      <c r="F69" s="17">
        <f t="shared" si="12"/>
        <v>7.2479999999999975E-2</v>
      </c>
      <c r="G69" s="17">
        <f t="shared" si="13"/>
        <v>0.15209000000000003</v>
      </c>
      <c r="H69" s="17">
        <f t="shared" si="14"/>
        <v>0.10918999999999997</v>
      </c>
      <c r="I69" s="17">
        <f t="shared" si="15"/>
        <v>0.10304000000000002</v>
      </c>
      <c r="K69" s="17">
        <f t="shared" si="17"/>
        <v>1</v>
      </c>
    </row>
    <row r="70" spans="2:11">
      <c r="B70">
        <f t="shared" si="0"/>
        <v>1967</v>
      </c>
      <c r="C70" s="17">
        <f t="shared" si="9"/>
        <v>0.23454</v>
      </c>
      <c r="D70" s="17">
        <f t="shared" si="10"/>
        <v>0.20777999999999999</v>
      </c>
      <c r="E70" s="17">
        <f t="shared" si="11"/>
        <v>0.10980000000000004</v>
      </c>
      <c r="F70" s="17">
        <f t="shared" si="12"/>
        <v>6.853999999999999E-2</v>
      </c>
      <c r="G70" s="17">
        <f t="shared" si="13"/>
        <v>0.16019999999999995</v>
      </c>
      <c r="H70" s="17">
        <f t="shared" si="14"/>
        <v>0.10349000000000004</v>
      </c>
      <c r="I70" s="17">
        <f t="shared" si="15"/>
        <v>0.11565000000000003</v>
      </c>
      <c r="K70" s="17">
        <f t="shared" si="17"/>
        <v>1</v>
      </c>
    </row>
    <row r="71" spans="2:11">
      <c r="B71">
        <f t="shared" si="0"/>
        <v>1968</v>
      </c>
      <c r="C71" s="17">
        <f t="shared" si="9"/>
        <v>0.24030000000000001</v>
      </c>
      <c r="D71" s="17">
        <f t="shared" si="10"/>
        <v>0.21065999999999996</v>
      </c>
      <c r="E71" s="17">
        <f t="shared" si="11"/>
        <v>0.11038000000000003</v>
      </c>
      <c r="F71" s="17">
        <f t="shared" si="12"/>
        <v>7.7209999999999959E-2</v>
      </c>
      <c r="G71" s="17">
        <f t="shared" si="13"/>
        <v>0.14277999999999999</v>
      </c>
      <c r="H71" s="17">
        <f t="shared" si="14"/>
        <v>0.10686000000000007</v>
      </c>
      <c r="I71" s="17">
        <f t="shared" si="15"/>
        <v>0.11180999999999996</v>
      </c>
      <c r="K71" s="17">
        <f t="shared" si="17"/>
        <v>1</v>
      </c>
    </row>
    <row r="72" spans="2:11">
      <c r="B72">
        <f t="shared" si="0"/>
        <v>1969</v>
      </c>
      <c r="C72" s="17">
        <f t="shared" si="9"/>
        <v>0.24525</v>
      </c>
      <c r="D72" s="17">
        <f t="shared" si="10"/>
        <v>0.19438000000000002</v>
      </c>
      <c r="E72" s="17">
        <f t="shared" si="11"/>
        <v>0.13542999999999999</v>
      </c>
      <c r="F72" s="17">
        <f t="shared" si="12"/>
        <v>6.5799999999999984E-2</v>
      </c>
      <c r="G72" s="17">
        <f t="shared" si="13"/>
        <v>0.14814999999999998</v>
      </c>
      <c r="H72" s="17">
        <f t="shared" si="14"/>
        <v>0.10850000000000008</v>
      </c>
      <c r="I72" s="17">
        <f t="shared" si="15"/>
        <v>0.10248999999999997</v>
      </c>
      <c r="K72" s="17">
        <f t="shared" si="17"/>
        <v>1</v>
      </c>
    </row>
    <row r="73" spans="2:11">
      <c r="B73">
        <f t="shared" si="0"/>
        <v>1970</v>
      </c>
      <c r="C73" s="17">
        <f t="shared" si="9"/>
        <v>0.25411</v>
      </c>
      <c r="D73" s="17">
        <f t="shared" si="10"/>
        <v>0.18208999999999997</v>
      </c>
      <c r="E73" s="17">
        <f t="shared" si="11"/>
        <v>0.15727000000000005</v>
      </c>
      <c r="F73" s="17">
        <f t="shared" si="12"/>
        <v>6.7389999999999978E-2</v>
      </c>
      <c r="G73" s="17">
        <f t="shared" si="13"/>
        <v>0.14643</v>
      </c>
      <c r="H73" s="17">
        <f t="shared" si="14"/>
        <v>0.10558000000000006</v>
      </c>
      <c r="I73" s="17">
        <f t="shared" si="15"/>
        <v>8.712999999999993E-2</v>
      </c>
      <c r="K73" s="17">
        <f t="shared" si="17"/>
        <v>1</v>
      </c>
    </row>
    <row r="74" spans="2:11">
      <c r="B74">
        <f t="shared" si="0"/>
        <v>1971</v>
      </c>
      <c r="C74" s="17">
        <f t="shared" si="9"/>
        <v>0.27595999999999998</v>
      </c>
      <c r="D74" s="17">
        <f t="shared" si="10"/>
        <v>0.18763000000000002</v>
      </c>
      <c r="E74" s="17">
        <f t="shared" si="11"/>
        <v>0.15802999999999998</v>
      </c>
      <c r="F74" s="17">
        <f t="shared" si="12"/>
        <v>6.2380000000000067E-2</v>
      </c>
      <c r="G74" s="17">
        <f t="shared" si="13"/>
        <v>0.14200999999999994</v>
      </c>
      <c r="H74" s="17">
        <f t="shared" si="14"/>
        <v>0.10052999999999997</v>
      </c>
      <c r="I74" s="17">
        <f t="shared" si="15"/>
        <v>7.3460000000000081E-2</v>
      </c>
      <c r="K74" s="17">
        <f t="shared" si="17"/>
        <v>1</v>
      </c>
    </row>
    <row r="75" spans="2:11">
      <c r="B75">
        <f t="shared" si="0"/>
        <v>1972</v>
      </c>
      <c r="C75" s="17">
        <f t="shared" si="9"/>
        <v>0.27595999999999998</v>
      </c>
      <c r="D75" s="17">
        <f t="shared" si="10"/>
        <v>0.19194999999999995</v>
      </c>
      <c r="E75" s="17">
        <f t="shared" si="11"/>
        <v>0.16293000000000007</v>
      </c>
      <c r="F75" s="17">
        <f t="shared" si="12"/>
        <v>6.2759999999999969E-2</v>
      </c>
      <c r="G75" s="17">
        <f t="shared" si="13"/>
        <v>0.13947000000000004</v>
      </c>
      <c r="H75" s="17">
        <f t="shared" si="14"/>
        <v>9.8079999999999931E-2</v>
      </c>
      <c r="I75" s="17">
        <f t="shared" si="15"/>
        <v>6.8850000000000078E-2</v>
      </c>
      <c r="K75" s="17">
        <f t="shared" si="17"/>
        <v>1</v>
      </c>
    </row>
    <row r="76" spans="2:11">
      <c r="B76">
        <f t="shared" si="0"/>
        <v>1973</v>
      </c>
      <c r="C76" s="17">
        <f t="shared" si="9"/>
        <v>0.26539999999999997</v>
      </c>
      <c r="D76" s="17">
        <f t="shared" si="10"/>
        <v>0.20308999999999996</v>
      </c>
      <c r="E76" s="17">
        <f t="shared" si="11"/>
        <v>0.15927000000000008</v>
      </c>
      <c r="F76" s="17">
        <f t="shared" si="12"/>
        <v>7.0580000000000004E-2</v>
      </c>
      <c r="G76" s="17">
        <f t="shared" si="13"/>
        <v>0.14150999999999997</v>
      </c>
      <c r="H76" s="17">
        <f t="shared" si="14"/>
        <v>9.5540000000000014E-2</v>
      </c>
      <c r="I76" s="17">
        <f t="shared" si="15"/>
        <v>6.4609999999999945E-2</v>
      </c>
      <c r="K76" s="17">
        <f t="shared" si="17"/>
        <v>0.99999999999999989</v>
      </c>
    </row>
    <row r="77" spans="2:11">
      <c r="B77">
        <f t="shared" si="0"/>
        <v>1974</v>
      </c>
      <c r="C77" s="17">
        <f t="shared" si="9"/>
        <v>0.24893999999999999</v>
      </c>
      <c r="D77" s="17">
        <f t="shared" si="10"/>
        <v>0.18681000000000003</v>
      </c>
      <c r="E77" s="17">
        <f t="shared" si="11"/>
        <v>0.18927999999999998</v>
      </c>
      <c r="F77" s="17">
        <f t="shared" si="12"/>
        <v>7.4950000000000044E-2</v>
      </c>
      <c r="G77" s="17">
        <f t="shared" si="13"/>
        <v>0.14851</v>
      </c>
      <c r="H77" s="17">
        <f t="shared" si="14"/>
        <v>9.1089999999999949E-2</v>
      </c>
      <c r="I77" s="17">
        <f t="shared" si="15"/>
        <v>6.0420000000000029E-2</v>
      </c>
      <c r="K77" s="17">
        <f t="shared" si="17"/>
        <v>1</v>
      </c>
    </row>
    <row r="78" spans="2:11">
      <c r="B78">
        <f t="shared" si="0"/>
        <v>1975</v>
      </c>
      <c r="C78" s="17">
        <f t="shared" si="9"/>
        <v>0.24414000000000002</v>
      </c>
      <c r="D78" s="17">
        <f t="shared" si="10"/>
        <v>0.18469999999999998</v>
      </c>
      <c r="E78" s="17">
        <f t="shared" si="11"/>
        <v>0.22465000000000004</v>
      </c>
      <c r="F78" s="17">
        <f t="shared" si="12"/>
        <v>6.7749999999999921E-2</v>
      </c>
      <c r="G78" s="17">
        <f t="shared" si="13"/>
        <v>0.13471000000000002</v>
      </c>
      <c r="H78" s="17">
        <f t="shared" si="14"/>
        <v>8.7900000000000061E-2</v>
      </c>
      <c r="I78" s="17">
        <f t="shared" si="15"/>
        <v>5.6149999999999922E-2</v>
      </c>
      <c r="K78" s="17">
        <f t="shared" si="17"/>
        <v>0.99999999999999989</v>
      </c>
    </row>
    <row r="79" spans="2:11">
      <c r="B79">
        <f t="shared" si="0"/>
        <v>1976</v>
      </c>
      <c r="C79" s="17">
        <f t="shared" si="9"/>
        <v>0.23934</v>
      </c>
      <c r="D79" s="17">
        <f t="shared" si="10"/>
        <v>0.20330999999999999</v>
      </c>
      <c r="E79" s="17">
        <f t="shared" si="11"/>
        <v>0.23004000000000005</v>
      </c>
      <c r="F79" s="17">
        <f t="shared" si="12"/>
        <v>6.8389999999999992E-2</v>
      </c>
      <c r="G79" s="17">
        <f t="shared" si="13"/>
        <v>0.11947999999999993</v>
      </c>
      <c r="H79" s="17">
        <f t="shared" si="14"/>
        <v>8.9870000000000089E-2</v>
      </c>
      <c r="I79" s="17">
        <f t="shared" si="15"/>
        <v>4.9569999999999892E-2</v>
      </c>
      <c r="K79" s="17">
        <f t="shared" si="17"/>
        <v>0.99999999999999989</v>
      </c>
    </row>
    <row r="80" spans="2:11">
      <c r="B80">
        <f t="shared" si="0"/>
        <v>1977</v>
      </c>
      <c r="C80" s="17">
        <f t="shared" si="9"/>
        <v>0.23454999999999998</v>
      </c>
      <c r="D80" s="17">
        <f t="shared" si="10"/>
        <v>0.22785000000000002</v>
      </c>
      <c r="E80" s="17">
        <f t="shared" si="11"/>
        <v>0.22112000000000001</v>
      </c>
      <c r="F80" s="17">
        <f t="shared" si="12"/>
        <v>7.5660000000000019E-2</v>
      </c>
      <c r="G80" s="17">
        <f t="shared" si="13"/>
        <v>0.10597999999999999</v>
      </c>
      <c r="H80" s="17">
        <f t="shared" si="14"/>
        <v>9.0330000000000008E-2</v>
      </c>
      <c r="I80" s="17">
        <f t="shared" si="15"/>
        <v>4.4509999999999939E-2</v>
      </c>
      <c r="K80" s="17">
        <f t="shared" si="17"/>
        <v>1</v>
      </c>
    </row>
    <row r="81" spans="2:11">
      <c r="B81">
        <f t="shared" si="0"/>
        <v>1978</v>
      </c>
      <c r="C81" s="17">
        <f t="shared" si="9"/>
        <v>0.22881000000000001</v>
      </c>
      <c r="D81" s="17">
        <f t="shared" si="10"/>
        <v>0.22707999999999998</v>
      </c>
      <c r="E81" s="17">
        <f t="shared" si="11"/>
        <v>0.22972000000000009</v>
      </c>
      <c r="F81" s="17">
        <f t="shared" si="12"/>
        <v>7.4029999999999915E-2</v>
      </c>
      <c r="G81" s="17">
        <f t="shared" si="13"/>
        <v>0.10930999999999998</v>
      </c>
      <c r="H81" s="17">
        <f t="shared" si="14"/>
        <v>8.6540000000000103E-2</v>
      </c>
      <c r="I81" s="17">
        <f t="shared" si="15"/>
        <v>4.4509999999999939E-2</v>
      </c>
      <c r="K81" s="17">
        <f t="shared" si="17"/>
        <v>1</v>
      </c>
    </row>
    <row r="82" spans="2:11">
      <c r="B82">
        <f t="shared" si="0"/>
        <v>1979</v>
      </c>
      <c r="C82" s="17">
        <f t="shared" si="9"/>
        <v>0.22305</v>
      </c>
      <c r="D82" s="17">
        <f t="shared" si="10"/>
        <v>0.22564999999999999</v>
      </c>
      <c r="E82" s="17">
        <f t="shared" si="11"/>
        <v>0.23901000000000003</v>
      </c>
      <c r="F82" s="17">
        <f t="shared" si="12"/>
        <v>7.192999999999998E-2</v>
      </c>
      <c r="G82" s="17">
        <f t="shared" si="13"/>
        <v>0.11275999999999996</v>
      </c>
      <c r="H82" s="17">
        <f t="shared" si="14"/>
        <v>8.1860000000000072E-2</v>
      </c>
      <c r="I82" s="17">
        <f t="shared" si="15"/>
        <v>4.5740000000000003E-2</v>
      </c>
      <c r="K82" s="17">
        <f t="shared" si="17"/>
        <v>1</v>
      </c>
    </row>
    <row r="83" spans="2:11">
      <c r="B83">
        <f t="shared" si="0"/>
        <v>1980</v>
      </c>
      <c r="C83" s="17">
        <f t="shared" si="9"/>
        <v>0.21754999999999999</v>
      </c>
      <c r="D83" s="17">
        <f t="shared" si="10"/>
        <v>0.18997000000000003</v>
      </c>
      <c r="E83" s="17">
        <f t="shared" si="11"/>
        <v>0.27838999999999992</v>
      </c>
      <c r="F83" s="17">
        <f t="shared" si="12"/>
        <v>6.9230000000000014E-2</v>
      </c>
      <c r="G83" s="17">
        <f t="shared" si="13"/>
        <v>0.11902000000000001</v>
      </c>
      <c r="H83" s="17">
        <f t="shared" si="14"/>
        <v>7.722000000000008E-2</v>
      </c>
      <c r="I83" s="17">
        <f t="shared" si="15"/>
        <v>4.8619999999999997E-2</v>
      </c>
      <c r="K83" s="17">
        <f t="shared" si="17"/>
        <v>1</v>
      </c>
    </row>
    <row r="84" spans="2:11">
      <c r="B84">
        <f t="shared" si="0"/>
        <v>1981</v>
      </c>
      <c r="C84" s="17">
        <f t="shared" si="9"/>
        <v>0.21242999999999998</v>
      </c>
      <c r="D84" s="17">
        <f t="shared" si="10"/>
        <v>0.18101000000000003</v>
      </c>
      <c r="E84" s="17">
        <f t="shared" si="11"/>
        <v>0.29159000000000002</v>
      </c>
      <c r="F84" s="17">
        <f t="shared" si="12"/>
        <v>6.7609999999999962E-2</v>
      </c>
      <c r="G84" s="17">
        <f t="shared" si="13"/>
        <v>0.11478000000000009</v>
      </c>
      <c r="H84" s="17">
        <f t="shared" si="14"/>
        <v>8.3409999999999943E-2</v>
      </c>
      <c r="I84" s="17">
        <f t="shared" si="15"/>
        <v>4.9170000000000047E-2</v>
      </c>
      <c r="K84" s="17">
        <f t="shared" si="17"/>
        <v>1</v>
      </c>
    </row>
    <row r="85" spans="2:11">
      <c r="B85">
        <f t="shared" si="0"/>
        <v>1982</v>
      </c>
      <c r="C85" s="17">
        <f t="shared" si="9"/>
        <v>0.20862999999999998</v>
      </c>
      <c r="D85" s="17">
        <f t="shared" si="10"/>
        <v>0.17072999999999999</v>
      </c>
      <c r="E85" s="17">
        <f t="shared" si="11"/>
        <v>0.32779000000000003</v>
      </c>
      <c r="F85" s="17">
        <f t="shared" si="12"/>
        <v>6.2309999999999949E-2</v>
      </c>
      <c r="G85" s="17">
        <f t="shared" si="13"/>
        <v>0.10573000000000007</v>
      </c>
      <c r="H85" s="17">
        <f t="shared" si="14"/>
        <v>7.9089999999999924E-2</v>
      </c>
      <c r="I85" s="17">
        <f t="shared" si="15"/>
        <v>4.5719999999999983E-2</v>
      </c>
      <c r="K85" s="17">
        <f t="shared" si="17"/>
        <v>0.99999999999999989</v>
      </c>
    </row>
    <row r="86" spans="2:11">
      <c r="B86">
        <f t="shared" si="0"/>
        <v>1983</v>
      </c>
      <c r="C86" s="17">
        <f t="shared" si="9"/>
        <v>0.21888000000000002</v>
      </c>
      <c r="D86" s="17">
        <f t="shared" si="10"/>
        <v>0.18638000000000002</v>
      </c>
      <c r="E86" s="17">
        <f t="shared" si="11"/>
        <v>0.31255999999999995</v>
      </c>
      <c r="F86" s="17">
        <f t="shared" si="12"/>
        <v>6.2259999999999989E-2</v>
      </c>
      <c r="G86" s="17">
        <f t="shared" si="13"/>
        <v>9.2800000000000007E-2</v>
      </c>
      <c r="H86" s="17">
        <f t="shared" si="14"/>
        <v>8.4860000000000047E-2</v>
      </c>
      <c r="I86" s="17">
        <f t="shared" si="15"/>
        <v>4.2259999999999964E-2</v>
      </c>
      <c r="K86" s="17">
        <f t="shared" si="17"/>
        <v>1</v>
      </c>
    </row>
    <row r="87" spans="2:11">
      <c r="B87">
        <f t="shared" si="0"/>
        <v>1984</v>
      </c>
      <c r="C87" s="17">
        <f t="shared" si="9"/>
        <v>0.20487</v>
      </c>
      <c r="D87" s="17">
        <f t="shared" si="10"/>
        <v>0.21540999999999999</v>
      </c>
      <c r="E87" s="17">
        <f t="shared" si="11"/>
        <v>0.29207</v>
      </c>
      <c r="F87" s="17">
        <f t="shared" si="12"/>
        <v>6.0810000000000031E-2</v>
      </c>
      <c r="G87" s="17">
        <f t="shared" si="13"/>
        <v>0.10379999999999995</v>
      </c>
      <c r="H87" s="17">
        <f t="shared" si="14"/>
        <v>8.3520000000000039E-2</v>
      </c>
      <c r="I87" s="17">
        <f t="shared" si="15"/>
        <v>3.952E-2</v>
      </c>
      <c r="K87" s="17">
        <f t="shared" si="17"/>
        <v>1</v>
      </c>
    </row>
    <row r="88" spans="2:11">
      <c r="B88">
        <f t="shared" si="0"/>
        <v>1985</v>
      </c>
      <c r="C88" s="17">
        <f t="shared" si="9"/>
        <v>0.21145</v>
      </c>
      <c r="D88" s="17">
        <f t="shared" si="10"/>
        <v>0.21870000000000001</v>
      </c>
      <c r="E88" s="17">
        <f t="shared" si="11"/>
        <v>0.29178999999999999</v>
      </c>
      <c r="F88" s="17">
        <f t="shared" si="12"/>
        <v>5.3079999999999926E-2</v>
      </c>
      <c r="G88" s="17">
        <f t="shared" si="13"/>
        <v>0.10576999999999998</v>
      </c>
      <c r="H88" s="17">
        <f t="shared" si="14"/>
        <v>8.2250000000000087E-2</v>
      </c>
      <c r="I88" s="17">
        <f t="shared" si="15"/>
        <v>3.6959999999999993E-2</v>
      </c>
      <c r="K88" s="17">
        <f t="shared" si="17"/>
        <v>1</v>
      </c>
    </row>
    <row r="89" spans="2:11">
      <c r="B89">
        <f t="shared" si="0"/>
        <v>1986</v>
      </c>
      <c r="C89" s="17">
        <f t="shared" si="9"/>
        <v>0.21382999999999999</v>
      </c>
      <c r="D89" s="17">
        <f t="shared" si="10"/>
        <v>0.21454000000000004</v>
      </c>
      <c r="E89" s="17">
        <f t="shared" si="11"/>
        <v>0.29863000000000001</v>
      </c>
      <c r="F89" s="17">
        <f t="shared" si="12"/>
        <v>5.2629999999999913E-2</v>
      </c>
      <c r="G89" s="17">
        <f t="shared" si="13"/>
        <v>9.9070000000000102E-2</v>
      </c>
      <c r="H89" s="17">
        <f t="shared" si="14"/>
        <v>8.4909999999999999E-2</v>
      </c>
      <c r="I89" s="17">
        <f t="shared" si="15"/>
        <v>3.6389999999999922E-2</v>
      </c>
      <c r="K89" s="17">
        <f t="shared" si="17"/>
        <v>1</v>
      </c>
    </row>
    <row r="90" spans="2:11">
      <c r="B90">
        <f t="shared" si="0"/>
        <v>1987</v>
      </c>
      <c r="C90" s="17">
        <f t="shared" si="9"/>
        <v>0.20086999999999999</v>
      </c>
      <c r="D90" s="17">
        <f t="shared" si="10"/>
        <v>0.22178999999999999</v>
      </c>
      <c r="E90" s="17">
        <f t="shared" si="11"/>
        <v>0.30434000000000005</v>
      </c>
      <c r="F90" s="17">
        <f t="shared" si="12"/>
        <v>5.4779999999999947E-2</v>
      </c>
      <c r="G90" s="17">
        <f t="shared" si="13"/>
        <v>9.4819999999999988E-2</v>
      </c>
      <c r="H90" s="17">
        <f t="shared" si="14"/>
        <v>8.5370000000000057E-2</v>
      </c>
      <c r="I90" s="17">
        <f t="shared" si="15"/>
        <v>3.8030000000000008E-2</v>
      </c>
      <c r="K90" s="17">
        <f t="shared" si="17"/>
        <v>1</v>
      </c>
    </row>
    <row r="91" spans="2:11">
      <c r="B91">
        <f t="shared" si="0"/>
        <v>1988</v>
      </c>
      <c r="C91" s="17">
        <f t="shared" si="9"/>
        <v>0.18991</v>
      </c>
      <c r="D91" s="17">
        <f t="shared" si="10"/>
        <v>0.22228000000000001</v>
      </c>
      <c r="E91" s="17">
        <f t="shared" si="11"/>
        <v>0.30413000000000001</v>
      </c>
      <c r="F91" s="17">
        <f t="shared" si="12"/>
        <v>5.9230000000000019E-2</v>
      </c>
      <c r="G91" s="17">
        <f t="shared" si="13"/>
        <v>0.10117999999999995</v>
      </c>
      <c r="H91" s="17">
        <f t="shared" si="14"/>
        <v>8.5249999999999909E-2</v>
      </c>
      <c r="I91" s="17">
        <f t="shared" si="15"/>
        <v>3.8020000000000054E-2</v>
      </c>
      <c r="K91" s="17">
        <f t="shared" si="17"/>
        <v>1</v>
      </c>
    </row>
    <row r="92" spans="2:11">
      <c r="B92">
        <f t="shared" si="0"/>
        <v>1989</v>
      </c>
      <c r="C92" s="17">
        <f t="shared" si="9"/>
        <v>0.18991</v>
      </c>
      <c r="D92" s="17">
        <f t="shared" si="10"/>
        <v>0.21180999999999997</v>
      </c>
      <c r="E92" s="17">
        <f t="shared" si="11"/>
        <v>0.31505000000000011</v>
      </c>
      <c r="F92" s="17">
        <f t="shared" si="12"/>
        <v>6.5689999999999887E-2</v>
      </c>
      <c r="G92" s="17">
        <f t="shared" si="13"/>
        <v>9.7560000000000008E-2</v>
      </c>
      <c r="H92" s="17">
        <f t="shared" si="14"/>
        <v>8.2780000000000062E-2</v>
      </c>
      <c r="I92" s="17">
        <f t="shared" si="15"/>
        <v>3.7200000000000011E-2</v>
      </c>
      <c r="K92" s="17">
        <f t="shared" si="17"/>
        <v>1</v>
      </c>
    </row>
    <row r="93" spans="2:11">
      <c r="B93">
        <f t="shared" si="0"/>
        <v>1990</v>
      </c>
      <c r="C93" s="17">
        <f t="shared" si="9"/>
        <v>0.18172999999999997</v>
      </c>
      <c r="D93" s="17">
        <f t="shared" si="10"/>
        <v>0.20988000000000004</v>
      </c>
      <c r="E93" s="17">
        <f t="shared" si="11"/>
        <v>0.33236000000000004</v>
      </c>
      <c r="F93" s="17">
        <f t="shared" si="12"/>
        <v>6.7729999999999957E-2</v>
      </c>
      <c r="G93" s="17">
        <f t="shared" si="13"/>
        <v>9.1940000000000022E-2</v>
      </c>
      <c r="H93" s="17">
        <f t="shared" si="14"/>
        <v>7.9979999999999898E-2</v>
      </c>
      <c r="I93" s="17">
        <f t="shared" si="15"/>
        <v>3.6380000000000079E-2</v>
      </c>
      <c r="K93" s="17">
        <f t="shared" si="17"/>
        <v>1</v>
      </c>
    </row>
    <row r="94" spans="2:11">
      <c r="B94">
        <f t="shared" si="0"/>
        <v>1991</v>
      </c>
      <c r="C94" s="17">
        <f t="shared" si="9"/>
        <v>0.16904</v>
      </c>
      <c r="D94" s="17">
        <f t="shared" si="10"/>
        <v>0.2127</v>
      </c>
      <c r="E94" s="17">
        <f t="shared" si="11"/>
        <v>0.34812000000000004</v>
      </c>
      <c r="F94" s="17">
        <f t="shared" si="12"/>
        <v>6.9279999999999967E-2</v>
      </c>
      <c r="G94" s="17">
        <f t="shared" si="13"/>
        <v>8.8100000000000026E-2</v>
      </c>
      <c r="H94" s="17">
        <f t="shared" si="14"/>
        <v>7.7219999999999941E-2</v>
      </c>
      <c r="I94" s="17">
        <f t="shared" si="15"/>
        <v>3.5540000000000016E-2</v>
      </c>
      <c r="K94" s="17">
        <f t="shared" si="17"/>
        <v>1</v>
      </c>
    </row>
    <row r="95" spans="2:11">
      <c r="B95">
        <f t="shared" ref="B95:B112" si="18">B36</f>
        <v>1992</v>
      </c>
      <c r="C95" s="17">
        <f t="shared" si="9"/>
        <v>0.16739000000000001</v>
      </c>
      <c r="D95" s="17">
        <f t="shared" si="10"/>
        <v>0.23446999999999998</v>
      </c>
      <c r="E95" s="17">
        <f t="shared" si="11"/>
        <v>0.33294000000000001</v>
      </c>
      <c r="F95" s="17">
        <f t="shared" si="12"/>
        <v>6.7219999999999946E-2</v>
      </c>
      <c r="G95" s="17">
        <f t="shared" si="13"/>
        <v>8.522000000000006E-2</v>
      </c>
      <c r="H95" s="17">
        <f t="shared" si="14"/>
        <v>7.8379999999999936E-2</v>
      </c>
      <c r="I95" s="17">
        <f t="shared" si="15"/>
        <v>3.4380000000000077E-2</v>
      </c>
      <c r="K95" s="17">
        <f t="shared" si="17"/>
        <v>1</v>
      </c>
    </row>
    <row r="96" spans="2:11">
      <c r="B96">
        <f t="shared" si="18"/>
        <v>1993</v>
      </c>
      <c r="C96" s="17">
        <f t="shared" si="9"/>
        <v>0.16677</v>
      </c>
      <c r="D96" s="17">
        <f t="shared" si="10"/>
        <v>0.26244999999999996</v>
      </c>
      <c r="E96" s="17">
        <f t="shared" si="11"/>
        <v>0.30540999999999996</v>
      </c>
      <c r="F96" s="17">
        <f t="shared" si="12"/>
        <v>7.0190000000000058E-2</v>
      </c>
      <c r="G96" s="17">
        <f t="shared" si="13"/>
        <v>8.2420000000000049E-2</v>
      </c>
      <c r="H96" s="17">
        <f t="shared" si="14"/>
        <v>7.9530000000000031E-2</v>
      </c>
      <c r="I96" s="17">
        <f t="shared" si="15"/>
        <v>3.3229999999999982E-2</v>
      </c>
      <c r="K96" s="17">
        <f t="shared" si="17"/>
        <v>1</v>
      </c>
    </row>
    <row r="97" spans="2:11">
      <c r="B97">
        <f t="shared" si="18"/>
        <v>1994</v>
      </c>
      <c r="C97" s="17">
        <f t="shared" si="9"/>
        <v>0.16907</v>
      </c>
      <c r="D97" s="17">
        <f t="shared" si="10"/>
        <v>0.27815999999999996</v>
      </c>
      <c r="E97" s="17">
        <f t="shared" si="11"/>
        <v>0.28575</v>
      </c>
      <c r="F97" s="17">
        <f t="shared" si="12"/>
        <v>7.439999999999998E-2</v>
      </c>
      <c r="G97" s="17">
        <f t="shared" si="13"/>
        <v>8.0799999999999983E-2</v>
      </c>
      <c r="H97" s="17">
        <f t="shared" si="14"/>
        <v>7.918000000000007E-2</v>
      </c>
      <c r="I97" s="17">
        <f t="shared" si="15"/>
        <v>3.2640000000000002E-2</v>
      </c>
      <c r="K97" s="17">
        <f t="shared" si="17"/>
        <v>1</v>
      </c>
    </row>
    <row r="98" spans="2:11">
      <c r="B98">
        <f t="shared" si="18"/>
        <v>1995</v>
      </c>
      <c r="C98" s="17">
        <f t="shared" si="9"/>
        <v>0.15347</v>
      </c>
      <c r="D98" s="17">
        <f t="shared" si="10"/>
        <v>0.30857000000000001</v>
      </c>
      <c r="E98" s="17">
        <f t="shared" si="11"/>
        <v>0.27928999999999993</v>
      </c>
      <c r="F98" s="17">
        <f t="shared" si="12"/>
        <v>6.8610000000000046E-2</v>
      </c>
      <c r="G98" s="17">
        <f t="shared" si="13"/>
        <v>8.0160000000000051E-2</v>
      </c>
      <c r="H98" s="17">
        <f t="shared" si="14"/>
        <v>7.7259999999999995E-2</v>
      </c>
      <c r="I98" s="17">
        <f t="shared" si="15"/>
        <v>3.2640000000000002E-2</v>
      </c>
      <c r="K98" s="17">
        <f t="shared" si="17"/>
        <v>1</v>
      </c>
    </row>
    <row r="99" spans="2:11">
      <c r="B99">
        <f t="shared" si="18"/>
        <v>1996</v>
      </c>
      <c r="C99" s="17">
        <f t="shared" si="9"/>
        <v>0.15887000000000001</v>
      </c>
      <c r="D99" s="17">
        <f t="shared" si="10"/>
        <v>0.31642999999999999</v>
      </c>
      <c r="E99" s="17">
        <f t="shared" si="11"/>
        <v>0.26498999999999995</v>
      </c>
      <c r="F99" s="17">
        <f t="shared" si="12"/>
        <v>6.7990000000000064E-2</v>
      </c>
      <c r="G99" s="17">
        <f t="shared" si="13"/>
        <v>8.1929999999999975E-2</v>
      </c>
      <c r="H99" s="17">
        <f t="shared" si="14"/>
        <v>7.7150000000000038E-2</v>
      </c>
      <c r="I99" s="17">
        <f t="shared" si="15"/>
        <v>3.2640000000000002E-2</v>
      </c>
      <c r="K99" s="17">
        <f t="shared" si="17"/>
        <v>1</v>
      </c>
    </row>
    <row r="100" spans="2:11">
      <c r="B100">
        <f t="shared" si="18"/>
        <v>1997</v>
      </c>
      <c r="C100" s="17">
        <f t="shared" si="9"/>
        <v>0.15499000000000002</v>
      </c>
      <c r="D100" s="17">
        <f t="shared" si="10"/>
        <v>0.33344999999999997</v>
      </c>
      <c r="E100" s="17">
        <f t="shared" si="11"/>
        <v>0.25175999999999993</v>
      </c>
      <c r="F100" s="17">
        <f t="shared" si="12"/>
        <v>6.9960000000000092E-2</v>
      </c>
      <c r="G100" s="17">
        <f t="shared" si="13"/>
        <v>8.0399999999999916E-2</v>
      </c>
      <c r="H100" s="17">
        <f t="shared" si="14"/>
        <v>7.6800000000000063E-2</v>
      </c>
      <c r="I100" s="17">
        <f t="shared" si="15"/>
        <v>3.2640000000000002E-2</v>
      </c>
      <c r="K100" s="17">
        <f t="shared" si="17"/>
        <v>1</v>
      </c>
    </row>
    <row r="101" spans="2:11">
      <c r="B101">
        <f t="shared" si="18"/>
        <v>1998</v>
      </c>
      <c r="C101" s="17">
        <f t="shared" si="9"/>
        <v>0.15134</v>
      </c>
      <c r="D101" s="17">
        <f t="shared" si="10"/>
        <v>0.35005999999999998</v>
      </c>
      <c r="E101" s="17">
        <f t="shared" si="11"/>
        <v>0.24840000000000004</v>
      </c>
      <c r="F101" s="17">
        <f t="shared" si="12"/>
        <v>6.8040000000000017E-2</v>
      </c>
      <c r="G101" s="17">
        <f t="shared" si="13"/>
        <v>7.5279999999999916E-2</v>
      </c>
      <c r="H101" s="17">
        <f t="shared" si="14"/>
        <v>7.8299999999999981E-2</v>
      </c>
      <c r="I101" s="17">
        <f t="shared" si="15"/>
        <v>2.858000000000005E-2</v>
      </c>
      <c r="K101" s="17">
        <f t="shared" si="17"/>
        <v>1</v>
      </c>
    </row>
    <row r="102" spans="2:11">
      <c r="B102">
        <f t="shared" si="18"/>
        <v>1999</v>
      </c>
      <c r="C102" s="17">
        <f t="shared" si="9"/>
        <v>0.15134</v>
      </c>
      <c r="D102" s="17">
        <f t="shared" si="10"/>
        <v>0.36183999999999999</v>
      </c>
      <c r="E102" s="17">
        <f t="shared" si="11"/>
        <v>0.23796999999999996</v>
      </c>
      <c r="F102" s="17">
        <f t="shared" si="12"/>
        <v>6.2940000000000107E-2</v>
      </c>
      <c r="G102" s="17">
        <f t="shared" si="13"/>
        <v>8.1589999999999913E-2</v>
      </c>
      <c r="H102" s="17">
        <f t="shared" si="14"/>
        <v>7.8979999999999967E-2</v>
      </c>
      <c r="I102" s="17">
        <f t="shared" si="15"/>
        <v>2.5340000000000029E-2</v>
      </c>
      <c r="K102" s="17">
        <f t="shared" si="17"/>
        <v>1</v>
      </c>
    </row>
    <row r="103" spans="2:11">
      <c r="B103">
        <f t="shared" si="18"/>
        <v>2000</v>
      </c>
      <c r="C103" s="17">
        <f t="shared" si="9"/>
        <v>0.15343999999999999</v>
      </c>
      <c r="D103" s="17">
        <f t="shared" si="10"/>
        <v>0.35743000000000003</v>
      </c>
      <c r="E103" s="17">
        <f t="shared" si="11"/>
        <v>0.23596000000000003</v>
      </c>
      <c r="F103" s="17">
        <f t="shared" si="12"/>
        <v>6.3259999999999927E-2</v>
      </c>
      <c r="G103" s="17">
        <f t="shared" si="13"/>
        <v>8.200999999999993E-2</v>
      </c>
      <c r="H103" s="17">
        <f t="shared" si="14"/>
        <v>8.1360000000000099E-2</v>
      </c>
      <c r="I103" s="17">
        <f t="shared" si="15"/>
        <v>2.6540000000000008E-2</v>
      </c>
      <c r="K103" s="17">
        <f t="shared" si="17"/>
        <v>1</v>
      </c>
    </row>
    <row r="104" spans="2:11">
      <c r="B104">
        <f t="shared" si="18"/>
        <v>2001</v>
      </c>
      <c r="C104" s="17">
        <f t="shared" si="9"/>
        <v>0.16021999999999997</v>
      </c>
      <c r="D104" s="17">
        <f t="shared" si="10"/>
        <v>0.34653</v>
      </c>
      <c r="E104" s="17">
        <f t="shared" si="11"/>
        <v>0.24010000000000006</v>
      </c>
      <c r="F104" s="17">
        <f t="shared" si="12"/>
        <v>6.3239999999999977E-2</v>
      </c>
      <c r="G104" s="17">
        <f t="shared" si="13"/>
        <v>7.7099999999999932E-2</v>
      </c>
      <c r="H104" s="17">
        <f t="shared" si="14"/>
        <v>7.7199999999999991E-2</v>
      </c>
      <c r="I104" s="17">
        <f t="shared" si="15"/>
        <v>3.5610000000000031E-2</v>
      </c>
      <c r="K104" s="17">
        <f t="shared" si="17"/>
        <v>1</v>
      </c>
    </row>
    <row r="105" spans="2:11">
      <c r="B105">
        <f t="shared" si="18"/>
        <v>2002</v>
      </c>
      <c r="C105" s="17">
        <f t="shared" si="9"/>
        <v>0.15906999999999999</v>
      </c>
      <c r="D105" s="17">
        <f t="shared" si="10"/>
        <v>0.35019000000000006</v>
      </c>
      <c r="E105" s="17">
        <f t="shared" si="11"/>
        <v>0.24143000000000001</v>
      </c>
      <c r="F105" s="17">
        <f t="shared" si="12"/>
        <v>5.9399999999999981E-2</v>
      </c>
      <c r="G105" s="17">
        <f t="shared" si="13"/>
        <v>7.4219999999999967E-2</v>
      </c>
      <c r="H105" s="17">
        <f t="shared" si="14"/>
        <v>8.0079999999999957E-2</v>
      </c>
      <c r="I105" s="17">
        <f t="shared" si="15"/>
        <v>3.5610000000000031E-2</v>
      </c>
      <c r="K105" s="17">
        <f t="shared" ref="K105:K111" si="19">SUM(C105:I105)</f>
        <v>1</v>
      </c>
    </row>
    <row r="106" spans="2:11">
      <c r="B106">
        <f t="shared" si="18"/>
        <v>2003</v>
      </c>
      <c r="C106" s="17">
        <f t="shared" si="9"/>
        <v>0.15790999999999999</v>
      </c>
      <c r="D106" s="17">
        <f t="shared" si="10"/>
        <v>0.36094999999999999</v>
      </c>
      <c r="E106" s="17">
        <f t="shared" si="11"/>
        <v>0.23418</v>
      </c>
      <c r="F106" s="17">
        <f t="shared" si="12"/>
        <v>6.1239999999999954E-2</v>
      </c>
      <c r="G106" s="17">
        <f t="shared" si="13"/>
        <v>6.7150000000000029E-2</v>
      </c>
      <c r="H106" s="17">
        <f t="shared" si="14"/>
        <v>8.1490000000000007E-2</v>
      </c>
      <c r="I106" s="17">
        <f t="shared" si="15"/>
        <v>3.7080000000000002E-2</v>
      </c>
      <c r="K106" s="17">
        <f t="shared" si="19"/>
        <v>1</v>
      </c>
    </row>
    <row r="107" spans="2:11">
      <c r="B107">
        <f t="shared" si="18"/>
        <v>2004</v>
      </c>
      <c r="C107" s="17">
        <f t="shared" si="9"/>
        <v>0.15726999999999999</v>
      </c>
      <c r="D107" s="17">
        <f t="shared" si="10"/>
        <v>0.36614999999999998</v>
      </c>
      <c r="E107" s="17">
        <f t="shared" si="11"/>
        <v>0.22647999999999996</v>
      </c>
      <c r="F107" s="17">
        <f t="shared" si="12"/>
        <v>6.7130000000000078E-2</v>
      </c>
      <c r="G107" s="17">
        <f t="shared" si="13"/>
        <v>6.7279999999999951E-2</v>
      </c>
      <c r="H107" s="17">
        <f t="shared" si="14"/>
        <v>7.1700000000000014E-2</v>
      </c>
      <c r="I107" s="17">
        <f t="shared" si="15"/>
        <v>4.3989999999999974E-2</v>
      </c>
      <c r="K107" s="17">
        <f t="shared" si="19"/>
        <v>1</v>
      </c>
    </row>
    <row r="108" spans="2:11">
      <c r="B108">
        <f t="shared" si="18"/>
        <v>2005</v>
      </c>
      <c r="C108" s="17">
        <f t="shared" si="9"/>
        <v>0.15726999999999999</v>
      </c>
      <c r="D108" s="17">
        <f t="shared" si="10"/>
        <v>0.37046000000000007</v>
      </c>
      <c r="E108" s="17">
        <f t="shared" si="11"/>
        <v>0.21902999999999997</v>
      </c>
      <c r="F108" s="17">
        <f t="shared" si="12"/>
        <v>7.1709999999999927E-2</v>
      </c>
      <c r="G108" s="17">
        <f t="shared" si="13"/>
        <v>6.8980000000000097E-2</v>
      </c>
      <c r="H108" s="17">
        <f t="shared" si="14"/>
        <v>7.6029999999999945E-2</v>
      </c>
      <c r="I108" s="17">
        <f t="shared" si="15"/>
        <v>3.6519999999999997E-2</v>
      </c>
      <c r="K108" s="17">
        <f t="shared" si="19"/>
        <v>1</v>
      </c>
    </row>
    <row r="109" spans="2:11">
      <c r="B109">
        <f t="shared" si="18"/>
        <v>2006</v>
      </c>
      <c r="C109" s="17">
        <f t="shared" si="9"/>
        <v>0.15140000000000001</v>
      </c>
      <c r="D109" s="17">
        <f t="shared" si="10"/>
        <v>0.37384999999999996</v>
      </c>
      <c r="E109" s="17">
        <f t="shared" si="11"/>
        <v>0.22042999999999999</v>
      </c>
      <c r="F109" s="17">
        <f t="shared" si="12"/>
        <v>7.4530000000000027E-2</v>
      </c>
      <c r="G109" s="17">
        <f t="shared" si="13"/>
        <v>7.1400000000000005E-2</v>
      </c>
      <c r="H109" s="17">
        <f t="shared" si="14"/>
        <v>7.5729999999999936E-2</v>
      </c>
      <c r="I109" s="17">
        <f t="shared" si="15"/>
        <v>3.2660000000000022E-2</v>
      </c>
      <c r="K109" s="17">
        <f t="shared" si="19"/>
        <v>1</v>
      </c>
    </row>
    <row r="110" spans="2:11">
      <c r="B110">
        <f t="shared" si="18"/>
        <v>2007</v>
      </c>
      <c r="C110" s="17">
        <f t="shared" si="9"/>
        <v>0.14218999999999998</v>
      </c>
      <c r="D110" s="17">
        <f t="shared" si="10"/>
        <v>0.37573000000000001</v>
      </c>
      <c r="E110" s="17">
        <f t="shared" si="11"/>
        <v>0.22879999999999995</v>
      </c>
      <c r="F110" s="17">
        <f t="shared" si="12"/>
        <v>7.4189999999999964E-2</v>
      </c>
      <c r="G110" s="17">
        <f t="shared" si="13"/>
        <v>7.579000000000008E-2</v>
      </c>
      <c r="H110" s="17">
        <f t="shared" si="14"/>
        <v>7.3209999999999983E-2</v>
      </c>
      <c r="I110" s="17">
        <f t="shared" si="15"/>
        <v>3.008999999999995E-2</v>
      </c>
      <c r="K110" s="17">
        <f t="shared" si="19"/>
        <v>0.99999999999999978</v>
      </c>
    </row>
    <row r="111" spans="2:11">
      <c r="B111">
        <f t="shared" si="18"/>
        <v>2008</v>
      </c>
      <c r="C111" s="17">
        <f t="shared" si="9"/>
        <v>0.13388</v>
      </c>
      <c r="D111" s="17">
        <f t="shared" si="10"/>
        <v>0.33651999999999999</v>
      </c>
      <c r="E111" s="17">
        <f t="shared" si="11"/>
        <v>0.26479999999999998</v>
      </c>
      <c r="F111" s="17">
        <f t="shared" si="12"/>
        <v>7.4770000000000045E-2</v>
      </c>
      <c r="G111" s="17">
        <f t="shared" si="13"/>
        <v>7.9819999999999988E-2</v>
      </c>
      <c r="H111" s="17">
        <f t="shared" si="14"/>
        <v>7.5510000000000022E-2</v>
      </c>
      <c r="I111" s="17">
        <f t="shared" si="15"/>
        <v>3.4699999999999953E-2</v>
      </c>
      <c r="K111" s="17">
        <f t="shared" si="19"/>
        <v>1</v>
      </c>
    </row>
    <row r="112" spans="2:11">
      <c r="B112">
        <f t="shared" si="18"/>
        <v>2009</v>
      </c>
      <c r="C112" s="17">
        <f t="shared" ref="C112" si="20">R53/10^2</f>
        <v>0.13964000000000001</v>
      </c>
      <c r="D112" s="17">
        <f t="shared" ref="D112" si="21">(O53-R53)/10^2</f>
        <v>0.28325</v>
      </c>
      <c r="E112" s="17">
        <f t="shared" ref="E112" si="22">(L53-O53)/10^2</f>
        <v>0.31084999999999996</v>
      </c>
      <c r="F112" s="17">
        <f t="shared" ref="F112" si="23">(I53-L53)/10^2</f>
        <v>7.4310000000000112E-2</v>
      </c>
      <c r="G112" s="17">
        <f t="shared" ref="G112" si="24">(F53-I53)/10^2</f>
        <v>8.1739999999999924E-2</v>
      </c>
      <c r="H112" s="17">
        <f t="shared" ref="H112" si="25">(C53-F53)/10^2</f>
        <v>7.5510000000000022E-2</v>
      </c>
      <c r="I112" s="17">
        <f t="shared" ref="I112" si="26">1-C53/10^2</f>
        <v>3.4699999999999953E-2</v>
      </c>
    </row>
    <row r="113" spans="3:9">
      <c r="C113" s="17"/>
      <c r="D113" s="17"/>
      <c r="E113" s="17"/>
      <c r="F113" s="17"/>
      <c r="G113" s="17"/>
      <c r="H113" s="17"/>
      <c r="I113" s="17"/>
    </row>
    <row r="114" spans="3:9">
      <c r="C114" s="17"/>
      <c r="D114" s="17"/>
      <c r="E114" s="17"/>
      <c r="F114" s="17"/>
      <c r="G114" s="17"/>
      <c r="H114" s="17"/>
      <c r="I114" s="17"/>
    </row>
    <row r="115" spans="3:9">
      <c r="C115" s="17"/>
      <c r="D115" s="17"/>
      <c r="E115" s="17"/>
      <c r="F115" s="17"/>
      <c r="G115" s="17"/>
      <c r="H115" s="17"/>
      <c r="I115" s="17"/>
    </row>
  </sheetData>
  <mergeCells count="1">
    <mergeCell ref="C61:I61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1AECC-CC80-1E4B-B0E5-708D84E26427}">
  <dimension ref="A1:R168"/>
  <sheetViews>
    <sheetView topLeftCell="A31" zoomScale="70" zoomScaleNormal="70" workbookViewId="0">
      <selection activeCell="C68" sqref="C68:I127"/>
    </sheetView>
  </sheetViews>
  <sheetFormatPr baseColWidth="10" defaultRowHeight="15.6"/>
  <cols>
    <col min="9" max="9" width="10.69921875" style="4"/>
  </cols>
  <sheetData>
    <row r="1" spans="1:18">
      <c r="A1" s="1" t="s">
        <v>0</v>
      </c>
    </row>
    <row r="2" spans="1:18">
      <c r="B2" s="5" t="s">
        <v>2</v>
      </c>
      <c r="E2" s="6" t="s">
        <v>3</v>
      </c>
      <c r="H2" s="7" t="s">
        <v>4</v>
      </c>
      <c r="K2" s="8" t="s">
        <v>5</v>
      </c>
      <c r="N2" s="9" t="s">
        <v>6</v>
      </c>
      <c r="Q2" s="10" t="s">
        <v>7</v>
      </c>
    </row>
    <row r="3" spans="1:18" s="11" customFormat="1">
      <c r="B3" s="11" t="s">
        <v>1</v>
      </c>
      <c r="C3" s="11" t="s">
        <v>8</v>
      </c>
      <c r="E3" s="11" t="s">
        <v>1</v>
      </c>
      <c r="F3" s="11" t="s">
        <v>8</v>
      </c>
      <c r="H3" s="11" t="s">
        <v>1</v>
      </c>
      <c r="I3" s="11" t="s">
        <v>8</v>
      </c>
      <c r="K3" s="11" t="s">
        <v>1</v>
      </c>
      <c r="L3" s="11" t="s">
        <v>8</v>
      </c>
      <c r="N3" s="11" t="s">
        <v>1</v>
      </c>
      <c r="O3" s="11" t="s">
        <v>8</v>
      </c>
      <c r="Q3" s="11" t="s">
        <v>1</v>
      </c>
      <c r="R3" s="11" t="s">
        <v>8</v>
      </c>
    </row>
    <row r="4" spans="1:18">
      <c r="B4">
        <v>1950</v>
      </c>
      <c r="C4" s="3">
        <v>88132</v>
      </c>
      <c r="D4" s="3"/>
      <c r="E4">
        <v>1950</v>
      </c>
      <c r="F4" s="3">
        <v>76926</v>
      </c>
      <c r="H4">
        <v>1950</v>
      </c>
      <c r="I4" s="3">
        <v>64869</v>
      </c>
      <c r="K4">
        <v>1950</v>
      </c>
      <c r="L4" s="3">
        <v>56298</v>
      </c>
      <c r="N4">
        <v>1950</v>
      </c>
      <c r="O4" s="3">
        <v>46649</v>
      </c>
      <c r="Q4">
        <v>1950</v>
      </c>
      <c r="R4" s="3">
        <v>23344</v>
      </c>
    </row>
    <row r="5" spans="1:18">
      <c r="B5">
        <v>1951</v>
      </c>
      <c r="C5" s="3">
        <v>87857</v>
      </c>
      <c r="D5" s="3"/>
      <c r="E5">
        <v>1951</v>
      </c>
      <c r="F5" s="3">
        <v>76350</v>
      </c>
      <c r="H5">
        <v>1951</v>
      </c>
      <c r="I5" s="3">
        <v>63717</v>
      </c>
      <c r="K5">
        <v>1951</v>
      </c>
      <c r="L5" s="3">
        <v>54858</v>
      </c>
      <c r="N5">
        <v>1951</v>
      </c>
      <c r="O5" s="3">
        <v>45497</v>
      </c>
      <c r="Q5">
        <v>1951</v>
      </c>
      <c r="R5" s="3">
        <v>22192</v>
      </c>
    </row>
    <row r="6" spans="1:18">
      <c r="B6">
        <v>1952</v>
      </c>
      <c r="C6" s="3">
        <v>87569</v>
      </c>
      <c r="D6" s="3"/>
      <c r="E6">
        <v>1952</v>
      </c>
      <c r="F6" s="3">
        <v>76669</v>
      </c>
      <c r="H6">
        <v>1952</v>
      </c>
      <c r="I6" s="3">
        <v>64305</v>
      </c>
      <c r="K6">
        <v>1952</v>
      </c>
      <c r="L6" s="3">
        <v>55257</v>
      </c>
      <c r="N6">
        <v>1952</v>
      </c>
      <c r="O6" s="3">
        <v>46333</v>
      </c>
      <c r="Q6">
        <v>1952</v>
      </c>
      <c r="R6" s="3">
        <v>22779</v>
      </c>
    </row>
    <row r="7" spans="1:18">
      <c r="B7">
        <v>1953</v>
      </c>
      <c r="C7" s="3">
        <v>87279</v>
      </c>
      <c r="D7" s="3"/>
      <c r="E7">
        <v>1953</v>
      </c>
      <c r="F7" s="3">
        <v>77116</v>
      </c>
      <c r="H7">
        <v>1953</v>
      </c>
      <c r="I7" s="3">
        <v>64605</v>
      </c>
      <c r="K7">
        <v>1953</v>
      </c>
      <c r="L7" s="3">
        <v>55912</v>
      </c>
      <c r="N7">
        <v>1953</v>
      </c>
      <c r="O7" s="3">
        <v>46763</v>
      </c>
      <c r="Q7">
        <v>1953</v>
      </c>
      <c r="R7" s="3">
        <v>22967</v>
      </c>
    </row>
    <row r="8" spans="1:18">
      <c r="B8">
        <v>1954</v>
      </c>
      <c r="C8" s="3">
        <v>86895</v>
      </c>
      <c r="D8" s="3"/>
      <c r="E8">
        <v>1954</v>
      </c>
      <c r="F8" s="3">
        <v>77001</v>
      </c>
      <c r="H8">
        <v>1954</v>
      </c>
      <c r="I8" s="3">
        <v>64029</v>
      </c>
      <c r="K8">
        <v>1954</v>
      </c>
      <c r="L8" s="3">
        <v>55048</v>
      </c>
      <c r="N8">
        <v>1954</v>
      </c>
      <c r="O8" s="3">
        <v>46072</v>
      </c>
      <c r="Q8">
        <v>1954</v>
      </c>
      <c r="R8" s="3">
        <v>22103</v>
      </c>
    </row>
    <row r="9" spans="1:18">
      <c r="B9">
        <v>1955</v>
      </c>
      <c r="C9" s="3">
        <v>86511</v>
      </c>
      <c r="D9" s="3"/>
      <c r="E9">
        <v>1955</v>
      </c>
      <c r="F9" s="3">
        <v>76886</v>
      </c>
      <c r="H9">
        <v>1955</v>
      </c>
      <c r="I9" s="3">
        <v>64248</v>
      </c>
      <c r="K9">
        <v>1955</v>
      </c>
      <c r="L9" s="3">
        <v>54873</v>
      </c>
      <c r="N9">
        <v>1955</v>
      </c>
      <c r="O9" s="3">
        <v>45869</v>
      </c>
      <c r="Q9">
        <v>1955</v>
      </c>
      <c r="R9" s="3">
        <v>22034</v>
      </c>
    </row>
    <row r="10" spans="1:18">
      <c r="B10">
        <v>1956</v>
      </c>
      <c r="C10" s="3">
        <v>86545</v>
      </c>
      <c r="D10" s="3"/>
      <c r="E10">
        <v>1956</v>
      </c>
      <c r="F10" s="3">
        <v>76770</v>
      </c>
      <c r="H10">
        <v>1956</v>
      </c>
      <c r="I10" s="3">
        <v>64536</v>
      </c>
      <c r="K10">
        <v>1956</v>
      </c>
      <c r="L10" s="3">
        <v>55257</v>
      </c>
      <c r="N10">
        <v>1956</v>
      </c>
      <c r="O10" s="3">
        <v>46061</v>
      </c>
      <c r="Q10">
        <v>1956</v>
      </c>
      <c r="R10" s="3">
        <v>22034</v>
      </c>
    </row>
    <row r="11" spans="1:18">
      <c r="B11">
        <v>1957</v>
      </c>
      <c r="C11" s="3">
        <v>86673</v>
      </c>
      <c r="D11" s="3"/>
      <c r="E11">
        <v>1957</v>
      </c>
      <c r="F11" s="3">
        <v>76596</v>
      </c>
      <c r="H11">
        <v>1957</v>
      </c>
      <c r="I11" s="3">
        <v>64824</v>
      </c>
      <c r="K11">
        <v>1957</v>
      </c>
      <c r="L11" s="3">
        <v>55350</v>
      </c>
      <c r="N11">
        <v>1957</v>
      </c>
      <c r="O11" s="3">
        <v>46054</v>
      </c>
      <c r="Q11">
        <v>1957</v>
      </c>
      <c r="R11" s="3">
        <v>22034</v>
      </c>
    </row>
    <row r="12" spans="1:18">
      <c r="B12">
        <v>1958</v>
      </c>
      <c r="C12" s="3">
        <v>86801</v>
      </c>
      <c r="D12" s="3"/>
      <c r="E12">
        <v>1958</v>
      </c>
      <c r="F12" s="3">
        <v>76308</v>
      </c>
      <c r="H12">
        <v>1958</v>
      </c>
      <c r="I12" s="3">
        <v>64268</v>
      </c>
      <c r="K12">
        <v>1958</v>
      </c>
      <c r="L12" s="3">
        <v>54889</v>
      </c>
      <c r="N12">
        <v>1958</v>
      </c>
      <c r="O12" s="3">
        <v>45670</v>
      </c>
      <c r="Q12">
        <v>1958</v>
      </c>
      <c r="R12" s="3">
        <v>21809</v>
      </c>
    </row>
    <row r="13" spans="1:18">
      <c r="B13">
        <v>1959</v>
      </c>
      <c r="C13" s="3">
        <v>86646</v>
      </c>
      <c r="D13" s="3"/>
      <c r="E13">
        <v>1959</v>
      </c>
      <c r="F13" s="3">
        <v>76020</v>
      </c>
      <c r="H13">
        <v>1959</v>
      </c>
      <c r="I13" s="3">
        <v>63401</v>
      </c>
      <c r="K13">
        <v>1959</v>
      </c>
      <c r="L13" s="3">
        <v>54079</v>
      </c>
      <c r="N13">
        <v>1959</v>
      </c>
      <c r="O13" s="3">
        <v>45128</v>
      </c>
      <c r="Q13">
        <v>1959</v>
      </c>
      <c r="R13" s="3">
        <v>21347</v>
      </c>
    </row>
    <row r="14" spans="1:18">
      <c r="B14">
        <v>1960</v>
      </c>
      <c r="C14" s="3">
        <v>86214</v>
      </c>
      <c r="D14" s="3"/>
      <c r="E14">
        <v>1960</v>
      </c>
      <c r="F14" s="3">
        <v>76032</v>
      </c>
      <c r="H14">
        <v>1960</v>
      </c>
      <c r="I14" s="3">
        <v>62352</v>
      </c>
      <c r="K14">
        <v>1960</v>
      </c>
      <c r="L14" s="3">
        <v>53030</v>
      </c>
      <c r="N14">
        <v>1960</v>
      </c>
      <c r="O14" s="3">
        <v>43721</v>
      </c>
      <c r="Q14">
        <v>1960</v>
      </c>
      <c r="R14" s="3">
        <v>19543</v>
      </c>
    </row>
    <row r="15" spans="1:18">
      <c r="B15">
        <v>1961</v>
      </c>
      <c r="C15" s="3">
        <v>85782</v>
      </c>
      <c r="D15" s="3"/>
      <c r="E15">
        <v>1961</v>
      </c>
      <c r="F15" s="3">
        <v>76493</v>
      </c>
      <c r="H15">
        <v>1961</v>
      </c>
      <c r="I15" s="3">
        <v>64272</v>
      </c>
      <c r="K15">
        <v>1961</v>
      </c>
      <c r="L15" s="3">
        <v>54950</v>
      </c>
      <c r="N15">
        <v>1961</v>
      </c>
      <c r="O15" s="3">
        <v>46025</v>
      </c>
      <c r="Q15">
        <v>1961</v>
      </c>
      <c r="R15" s="3">
        <v>21079</v>
      </c>
    </row>
    <row r="16" spans="1:18">
      <c r="B16">
        <v>1962</v>
      </c>
      <c r="C16" s="3">
        <v>85917</v>
      </c>
      <c r="D16" s="3"/>
      <c r="E16">
        <v>1962</v>
      </c>
      <c r="F16" s="3">
        <v>77083</v>
      </c>
      <c r="H16">
        <v>1962</v>
      </c>
      <c r="I16" s="3">
        <v>65049</v>
      </c>
      <c r="K16">
        <v>1962</v>
      </c>
      <c r="L16" s="3">
        <v>55238</v>
      </c>
      <c r="N16">
        <v>1962</v>
      </c>
      <c r="O16" s="3">
        <v>46615</v>
      </c>
      <c r="Q16">
        <v>1962</v>
      </c>
      <c r="R16" s="3">
        <v>21365</v>
      </c>
    </row>
    <row r="17" spans="2:18">
      <c r="B17">
        <v>1963</v>
      </c>
      <c r="C17" s="3">
        <v>86470</v>
      </c>
      <c r="D17" s="3"/>
      <c r="E17">
        <v>1963</v>
      </c>
      <c r="F17" s="3">
        <v>77774</v>
      </c>
      <c r="H17">
        <v>1963</v>
      </c>
      <c r="I17" s="3">
        <v>65574</v>
      </c>
      <c r="K17">
        <v>1963</v>
      </c>
      <c r="L17" s="3">
        <v>55402</v>
      </c>
      <c r="N17">
        <v>1963</v>
      </c>
      <c r="O17" s="3">
        <v>46930</v>
      </c>
      <c r="Q17">
        <v>1963</v>
      </c>
      <c r="R17" s="3">
        <v>21557</v>
      </c>
    </row>
    <row r="18" spans="2:18">
      <c r="B18">
        <v>1964</v>
      </c>
      <c r="C18" s="3">
        <v>86799</v>
      </c>
      <c r="D18" s="3"/>
      <c r="E18">
        <v>1964</v>
      </c>
      <c r="F18" s="3">
        <v>77342</v>
      </c>
      <c r="H18">
        <v>1964</v>
      </c>
      <c r="I18" s="3">
        <v>64422</v>
      </c>
      <c r="K18">
        <v>1964</v>
      </c>
      <c r="L18" s="3">
        <v>56053</v>
      </c>
      <c r="N18">
        <v>1964</v>
      </c>
      <c r="O18" s="3">
        <v>45778</v>
      </c>
      <c r="Q18">
        <v>1964</v>
      </c>
      <c r="R18" s="3">
        <v>21444</v>
      </c>
    </row>
    <row r="19" spans="2:18">
      <c r="B19">
        <v>1965</v>
      </c>
      <c r="C19" s="3">
        <v>87129</v>
      </c>
      <c r="D19" s="4"/>
      <c r="E19">
        <v>1965</v>
      </c>
      <c r="F19" s="3">
        <v>77273</v>
      </c>
      <c r="H19">
        <v>1965</v>
      </c>
      <c r="I19" s="3">
        <v>65543</v>
      </c>
      <c r="K19">
        <v>1965</v>
      </c>
      <c r="L19" s="3">
        <v>56857</v>
      </c>
      <c r="N19">
        <v>1965</v>
      </c>
      <c r="O19" s="3">
        <v>47278</v>
      </c>
      <c r="Q19">
        <v>1965</v>
      </c>
      <c r="R19" s="3">
        <v>21213</v>
      </c>
    </row>
    <row r="20" spans="2:18">
      <c r="B20">
        <v>1966</v>
      </c>
      <c r="C20" s="3">
        <v>86576</v>
      </c>
      <c r="D20" s="3"/>
      <c r="E20">
        <v>1966</v>
      </c>
      <c r="F20" s="3">
        <v>77945</v>
      </c>
      <c r="H20">
        <v>1966</v>
      </c>
      <c r="I20" s="3">
        <v>64458</v>
      </c>
      <c r="K20">
        <v>1966</v>
      </c>
      <c r="L20" s="3">
        <v>55475</v>
      </c>
      <c r="N20">
        <v>1966</v>
      </c>
      <c r="O20" s="3">
        <v>45678</v>
      </c>
      <c r="Q20">
        <v>1966</v>
      </c>
      <c r="R20" s="3">
        <v>20373</v>
      </c>
    </row>
    <row r="21" spans="2:18">
      <c r="B21">
        <v>1967</v>
      </c>
      <c r="C21" s="3">
        <v>85194</v>
      </c>
      <c r="D21" s="3"/>
      <c r="E21">
        <v>1967</v>
      </c>
      <c r="F21" s="3">
        <v>77119</v>
      </c>
      <c r="H21">
        <v>1967</v>
      </c>
      <c r="I21" s="3">
        <v>63186</v>
      </c>
      <c r="K21">
        <v>1967</v>
      </c>
      <c r="L21" s="3">
        <v>54945</v>
      </c>
      <c r="N21">
        <v>1967</v>
      </c>
      <c r="O21" s="3">
        <v>44728</v>
      </c>
      <c r="Q21">
        <v>1967</v>
      </c>
      <c r="R21" s="3">
        <v>19558</v>
      </c>
    </row>
    <row r="22" spans="2:18">
      <c r="B22">
        <v>1968</v>
      </c>
      <c r="C22" s="3">
        <v>85329</v>
      </c>
      <c r="D22" s="3"/>
      <c r="E22">
        <v>1968</v>
      </c>
      <c r="F22" s="3">
        <v>77119</v>
      </c>
      <c r="H22">
        <v>1968</v>
      </c>
      <c r="I22" s="3">
        <v>64337</v>
      </c>
      <c r="K22">
        <v>1968</v>
      </c>
      <c r="L22" s="3">
        <v>55636</v>
      </c>
      <c r="N22">
        <v>1968</v>
      </c>
      <c r="O22" s="3">
        <v>45304</v>
      </c>
      <c r="Q22">
        <v>1968</v>
      </c>
      <c r="R22" s="3">
        <v>21094</v>
      </c>
    </row>
    <row r="23" spans="2:18">
      <c r="B23">
        <v>1969</v>
      </c>
      <c r="C23" s="3">
        <v>85923</v>
      </c>
      <c r="D23" s="3"/>
      <c r="E23">
        <v>1969</v>
      </c>
      <c r="F23" s="3">
        <v>77119</v>
      </c>
      <c r="H23">
        <v>1969</v>
      </c>
      <c r="I23" s="3">
        <v>63541</v>
      </c>
      <c r="K23">
        <v>1969</v>
      </c>
      <c r="L23" s="3">
        <v>55142</v>
      </c>
      <c r="N23">
        <v>1969</v>
      </c>
      <c r="O23" s="3">
        <v>43607</v>
      </c>
      <c r="Q23">
        <v>1969</v>
      </c>
      <c r="R23" s="3">
        <v>20320</v>
      </c>
    </row>
    <row r="24" spans="2:18">
      <c r="B24">
        <v>1970</v>
      </c>
      <c r="C24" s="3">
        <v>85462</v>
      </c>
      <c r="D24" s="3"/>
      <c r="E24">
        <v>1970</v>
      </c>
      <c r="F24" s="3">
        <v>77188</v>
      </c>
      <c r="H24">
        <v>1970</v>
      </c>
      <c r="I24" s="3">
        <v>62789</v>
      </c>
      <c r="K24">
        <v>1970</v>
      </c>
      <c r="L24" s="3">
        <v>53760</v>
      </c>
      <c r="N24">
        <v>1970</v>
      </c>
      <c r="O24" s="3">
        <v>42045</v>
      </c>
      <c r="Q24">
        <v>1970</v>
      </c>
      <c r="R24" s="3">
        <v>19561</v>
      </c>
    </row>
    <row r="25" spans="2:18">
      <c r="B25">
        <v>1971</v>
      </c>
      <c r="C25" s="3">
        <v>85589</v>
      </c>
      <c r="D25" s="3"/>
      <c r="E25">
        <v>1971</v>
      </c>
      <c r="F25" s="3">
        <v>77879</v>
      </c>
      <c r="H25">
        <v>1971</v>
      </c>
      <c r="I25" s="3">
        <v>63557</v>
      </c>
      <c r="K25">
        <v>1971</v>
      </c>
      <c r="L25" s="3">
        <v>54233</v>
      </c>
      <c r="N25">
        <v>1971</v>
      </c>
      <c r="O25" s="3">
        <v>43005</v>
      </c>
      <c r="Q25">
        <v>1971</v>
      </c>
      <c r="R25" s="3">
        <v>20252</v>
      </c>
    </row>
    <row r="26" spans="2:18">
      <c r="B26">
        <v>1972</v>
      </c>
      <c r="C26" s="3">
        <v>86741</v>
      </c>
      <c r="D26" s="3"/>
      <c r="E26">
        <v>1972</v>
      </c>
      <c r="F26" s="3">
        <v>78340</v>
      </c>
      <c r="H26">
        <v>1972</v>
      </c>
      <c r="I26" s="3">
        <v>64325</v>
      </c>
      <c r="K26">
        <v>1972</v>
      </c>
      <c r="L26" s="3">
        <v>55385</v>
      </c>
      <c r="N26">
        <v>1972</v>
      </c>
      <c r="O26" s="3">
        <v>43965</v>
      </c>
      <c r="Q26">
        <v>1972</v>
      </c>
      <c r="R26" s="3">
        <v>20512</v>
      </c>
    </row>
    <row r="27" spans="2:18">
      <c r="B27">
        <v>1973</v>
      </c>
      <c r="C27" s="3">
        <v>86453</v>
      </c>
      <c r="D27" s="3"/>
      <c r="E27">
        <v>1973</v>
      </c>
      <c r="F27" s="3">
        <v>78148</v>
      </c>
      <c r="H27">
        <v>1973</v>
      </c>
      <c r="I27" s="3">
        <v>63378</v>
      </c>
      <c r="K27">
        <v>1973</v>
      </c>
      <c r="L27" s="3">
        <v>54309</v>
      </c>
      <c r="N27">
        <v>1973</v>
      </c>
      <c r="O27" s="3">
        <v>42422</v>
      </c>
      <c r="Q27">
        <v>1973</v>
      </c>
      <c r="R27" s="3">
        <v>19553</v>
      </c>
    </row>
    <row r="28" spans="2:18">
      <c r="B28">
        <v>1974</v>
      </c>
      <c r="C28" s="3">
        <v>86026</v>
      </c>
      <c r="D28" s="3"/>
      <c r="E28">
        <v>1974</v>
      </c>
      <c r="F28" s="3">
        <v>77984</v>
      </c>
      <c r="H28">
        <v>1974</v>
      </c>
      <c r="I28" s="3">
        <v>62350</v>
      </c>
      <c r="K28">
        <v>1974</v>
      </c>
      <c r="L28" s="3">
        <v>52965</v>
      </c>
      <c r="N28">
        <v>1974</v>
      </c>
      <c r="O28" s="3">
        <v>40699</v>
      </c>
      <c r="Q28">
        <v>1974</v>
      </c>
      <c r="R28" s="3">
        <v>18644</v>
      </c>
    </row>
    <row r="29" spans="2:18">
      <c r="B29">
        <v>1975</v>
      </c>
      <c r="C29" s="3">
        <v>86190</v>
      </c>
      <c r="D29" s="3"/>
      <c r="E29">
        <v>1975</v>
      </c>
      <c r="F29" s="3">
        <v>78313</v>
      </c>
      <c r="H29">
        <v>1975</v>
      </c>
      <c r="I29" s="3">
        <v>63502</v>
      </c>
      <c r="K29">
        <v>1975</v>
      </c>
      <c r="L29" s="3">
        <v>53859</v>
      </c>
      <c r="N29">
        <v>1975</v>
      </c>
      <c r="O29" s="3">
        <v>41082</v>
      </c>
      <c r="Q29">
        <v>1975</v>
      </c>
      <c r="R29" s="3">
        <v>18644</v>
      </c>
    </row>
    <row r="30" spans="2:18">
      <c r="B30">
        <v>1976</v>
      </c>
      <c r="C30" s="3">
        <v>86355</v>
      </c>
      <c r="D30" s="3"/>
      <c r="E30">
        <v>1976</v>
      </c>
      <c r="F30" s="3">
        <v>78642</v>
      </c>
      <c r="H30">
        <v>1976</v>
      </c>
      <c r="I30" s="3">
        <v>64318</v>
      </c>
      <c r="K30">
        <v>1976</v>
      </c>
      <c r="L30" s="3">
        <v>54929</v>
      </c>
      <c r="N30">
        <v>1976</v>
      </c>
      <c r="O30" s="3">
        <v>41466</v>
      </c>
      <c r="Q30">
        <v>1976</v>
      </c>
      <c r="R30" s="3">
        <v>18644</v>
      </c>
    </row>
    <row r="31" spans="2:18">
      <c r="B31">
        <v>1977</v>
      </c>
      <c r="C31" s="3">
        <v>86441</v>
      </c>
      <c r="D31" s="3"/>
      <c r="E31">
        <v>1977</v>
      </c>
      <c r="F31" s="3">
        <v>78997</v>
      </c>
      <c r="H31">
        <v>1977</v>
      </c>
      <c r="I31" s="3">
        <v>64894</v>
      </c>
      <c r="K31">
        <v>1977</v>
      </c>
      <c r="L31" s="3">
        <v>55390</v>
      </c>
      <c r="N31">
        <v>1977</v>
      </c>
      <c r="O31" s="3">
        <v>42013</v>
      </c>
      <c r="Q31">
        <v>1977</v>
      </c>
      <c r="R31" s="3">
        <v>18644</v>
      </c>
    </row>
    <row r="32" spans="2:18">
      <c r="B32">
        <v>1978</v>
      </c>
      <c r="C32" s="3">
        <v>86441</v>
      </c>
      <c r="D32" s="3"/>
      <c r="E32">
        <v>1978</v>
      </c>
      <c r="F32" s="3">
        <v>79381</v>
      </c>
      <c r="H32">
        <v>1978</v>
      </c>
      <c r="I32" s="3">
        <v>64995</v>
      </c>
      <c r="K32">
        <v>1978</v>
      </c>
      <c r="L32" s="3">
        <v>55142</v>
      </c>
      <c r="N32">
        <v>1978</v>
      </c>
      <c r="O32" s="3">
        <v>42049</v>
      </c>
      <c r="Q32">
        <v>1978</v>
      </c>
      <c r="R32" s="3">
        <v>18644</v>
      </c>
    </row>
    <row r="33" spans="2:18">
      <c r="B33">
        <v>1979</v>
      </c>
      <c r="C33" s="3">
        <v>86441</v>
      </c>
      <c r="D33" s="3"/>
      <c r="E33">
        <v>1979</v>
      </c>
      <c r="F33" s="3">
        <v>79557</v>
      </c>
      <c r="H33">
        <v>1979</v>
      </c>
      <c r="I33" s="3">
        <v>64304</v>
      </c>
      <c r="K33">
        <v>1979</v>
      </c>
      <c r="L33" s="3">
        <v>54648</v>
      </c>
      <c r="N33">
        <v>1979</v>
      </c>
      <c r="O33" s="3">
        <v>41185</v>
      </c>
      <c r="Q33">
        <v>1979</v>
      </c>
      <c r="R33" s="3">
        <v>18519</v>
      </c>
    </row>
    <row r="34" spans="2:18">
      <c r="B34">
        <v>1980</v>
      </c>
      <c r="C34" s="3">
        <v>86267</v>
      </c>
      <c r="D34" s="4"/>
      <c r="E34">
        <v>1980</v>
      </c>
      <c r="F34" s="3">
        <v>79173</v>
      </c>
      <c r="H34">
        <v>1980</v>
      </c>
      <c r="I34" s="3">
        <v>64325</v>
      </c>
      <c r="K34">
        <v>1980</v>
      </c>
      <c r="L34" s="3">
        <v>54358</v>
      </c>
      <c r="N34">
        <v>1980</v>
      </c>
      <c r="O34" s="3">
        <v>40322</v>
      </c>
      <c r="Q34">
        <v>1980</v>
      </c>
      <c r="R34" s="3">
        <v>18059</v>
      </c>
    </row>
    <row r="35" spans="2:18">
      <c r="B35">
        <v>1981</v>
      </c>
      <c r="C35" s="3">
        <v>86075</v>
      </c>
      <c r="E35">
        <v>1981</v>
      </c>
      <c r="F35" s="3">
        <v>78845</v>
      </c>
      <c r="H35">
        <v>1981</v>
      </c>
      <c r="I35" s="3">
        <v>64965</v>
      </c>
      <c r="K35">
        <v>1981</v>
      </c>
      <c r="L35" s="3">
        <v>55078</v>
      </c>
      <c r="N35">
        <v>1981</v>
      </c>
      <c r="O35" s="3">
        <v>40114</v>
      </c>
      <c r="Q35">
        <v>1981</v>
      </c>
      <c r="R35" s="3">
        <v>17962</v>
      </c>
    </row>
    <row r="36" spans="2:18">
      <c r="B36">
        <v>1982</v>
      </c>
      <c r="C36" s="3">
        <v>86284</v>
      </c>
      <c r="E36">
        <v>1982</v>
      </c>
      <c r="F36" s="3">
        <v>79339</v>
      </c>
      <c r="H36">
        <v>1982</v>
      </c>
      <c r="I36" s="3">
        <v>65605</v>
      </c>
      <c r="K36">
        <v>1982</v>
      </c>
      <c r="L36" s="3">
        <v>55797</v>
      </c>
      <c r="N36">
        <v>1982</v>
      </c>
      <c r="O36" s="3">
        <v>40773</v>
      </c>
      <c r="Q36">
        <v>1982</v>
      </c>
      <c r="R36" s="3">
        <v>18346</v>
      </c>
    </row>
    <row r="37" spans="2:18">
      <c r="B37">
        <v>1983</v>
      </c>
      <c r="C37" s="3">
        <v>86668</v>
      </c>
      <c r="E37">
        <v>1983</v>
      </c>
      <c r="F37" s="3">
        <v>79832</v>
      </c>
      <c r="H37">
        <v>1983</v>
      </c>
      <c r="I37" s="3">
        <v>66231</v>
      </c>
      <c r="K37">
        <v>1983</v>
      </c>
      <c r="L37" s="3">
        <v>56528</v>
      </c>
      <c r="N37">
        <v>1983</v>
      </c>
      <c r="O37" s="3">
        <v>41431</v>
      </c>
      <c r="Q37">
        <v>1983</v>
      </c>
      <c r="R37" s="3">
        <v>18386</v>
      </c>
    </row>
    <row r="38" spans="2:18">
      <c r="B38">
        <v>1984</v>
      </c>
      <c r="C38" s="3">
        <v>87105</v>
      </c>
      <c r="E38">
        <v>1984</v>
      </c>
      <c r="F38" s="3">
        <v>80178</v>
      </c>
      <c r="H38">
        <v>1984</v>
      </c>
      <c r="I38" s="3">
        <v>66807</v>
      </c>
      <c r="K38">
        <v>1984</v>
      </c>
      <c r="L38" s="3">
        <v>57296</v>
      </c>
      <c r="N38">
        <v>1984</v>
      </c>
      <c r="O38" s="3">
        <v>41920</v>
      </c>
      <c r="Q38">
        <v>1984</v>
      </c>
      <c r="R38" s="3">
        <v>17484</v>
      </c>
    </row>
    <row r="39" spans="2:18">
      <c r="B39">
        <v>1985</v>
      </c>
      <c r="C39" s="3">
        <v>87599</v>
      </c>
      <c r="E39">
        <v>1985</v>
      </c>
      <c r="F39" s="3">
        <v>80370</v>
      </c>
      <c r="H39">
        <v>1985</v>
      </c>
      <c r="I39" s="3">
        <v>67375</v>
      </c>
      <c r="K39">
        <v>1985</v>
      </c>
      <c r="L39" s="3">
        <v>58055</v>
      </c>
      <c r="N39">
        <v>1985</v>
      </c>
      <c r="O39" s="3">
        <v>42375</v>
      </c>
      <c r="Q39">
        <v>1985</v>
      </c>
      <c r="R39" s="3">
        <v>18405</v>
      </c>
    </row>
    <row r="40" spans="2:18">
      <c r="B40">
        <v>1986</v>
      </c>
      <c r="C40" s="3">
        <v>88093</v>
      </c>
      <c r="E40">
        <v>1986</v>
      </c>
      <c r="F40" s="3">
        <v>80455</v>
      </c>
      <c r="H40">
        <v>1986</v>
      </c>
      <c r="I40" s="3">
        <v>67490</v>
      </c>
      <c r="K40">
        <v>1986</v>
      </c>
      <c r="L40" s="3">
        <v>58285</v>
      </c>
      <c r="N40">
        <v>1986</v>
      </c>
      <c r="O40" s="3">
        <v>42519</v>
      </c>
      <c r="Q40">
        <v>1986</v>
      </c>
      <c r="R40" s="3">
        <v>18960</v>
      </c>
    </row>
    <row r="41" spans="2:18">
      <c r="B41">
        <v>1987</v>
      </c>
      <c r="C41" s="3">
        <v>87785</v>
      </c>
      <c r="E41">
        <v>1987</v>
      </c>
      <c r="F41" s="3">
        <v>80263</v>
      </c>
      <c r="H41">
        <v>1987</v>
      </c>
      <c r="I41" s="3">
        <v>67605</v>
      </c>
      <c r="K41">
        <v>1987</v>
      </c>
      <c r="L41" s="3">
        <v>58515</v>
      </c>
      <c r="N41">
        <v>1987</v>
      </c>
      <c r="O41" s="3">
        <v>42663</v>
      </c>
      <c r="Q41">
        <v>1987</v>
      </c>
      <c r="R41" s="3">
        <v>18576</v>
      </c>
    </row>
    <row r="42" spans="2:18">
      <c r="B42">
        <v>1988</v>
      </c>
      <c r="C42" s="3">
        <v>87401</v>
      </c>
      <c r="E42">
        <v>1988</v>
      </c>
      <c r="F42" s="3">
        <v>80071</v>
      </c>
      <c r="H42">
        <v>1988</v>
      </c>
      <c r="I42" s="3">
        <v>67720</v>
      </c>
      <c r="K42">
        <v>1988</v>
      </c>
      <c r="L42" s="3">
        <v>58746</v>
      </c>
      <c r="N42">
        <v>1988</v>
      </c>
      <c r="O42" s="3">
        <v>42760</v>
      </c>
      <c r="Q42">
        <v>1988</v>
      </c>
      <c r="R42" s="3">
        <v>18192</v>
      </c>
    </row>
    <row r="43" spans="2:18">
      <c r="B43">
        <v>1989</v>
      </c>
      <c r="C43" s="3">
        <v>87424</v>
      </c>
      <c r="E43">
        <v>1989</v>
      </c>
      <c r="F43" s="3">
        <v>79879</v>
      </c>
      <c r="H43">
        <v>1989</v>
      </c>
      <c r="I43" s="3">
        <v>67505</v>
      </c>
      <c r="K43">
        <v>1989</v>
      </c>
      <c r="L43" s="3">
        <v>58665</v>
      </c>
      <c r="N43">
        <v>1989</v>
      </c>
      <c r="O43" s="3">
        <v>42267</v>
      </c>
      <c r="Q43">
        <v>1989</v>
      </c>
      <c r="R43" s="3">
        <v>17808</v>
      </c>
    </row>
    <row r="44" spans="2:18">
      <c r="B44">
        <v>1990</v>
      </c>
      <c r="C44" s="3">
        <v>87616</v>
      </c>
      <c r="E44">
        <v>1990</v>
      </c>
      <c r="F44" s="3">
        <v>79687</v>
      </c>
      <c r="H44">
        <v>1990</v>
      </c>
      <c r="I44" s="3">
        <v>66641</v>
      </c>
      <c r="K44">
        <v>1990</v>
      </c>
      <c r="L44" s="3">
        <v>57974</v>
      </c>
      <c r="N44">
        <v>1990</v>
      </c>
      <c r="O44" s="3">
        <v>41773</v>
      </c>
      <c r="Q44">
        <v>1990</v>
      </c>
      <c r="R44" s="3">
        <v>17424</v>
      </c>
    </row>
    <row r="45" spans="2:18">
      <c r="B45">
        <v>1991</v>
      </c>
      <c r="C45" s="3">
        <v>88171</v>
      </c>
      <c r="E45">
        <v>1991</v>
      </c>
      <c r="F45" s="3">
        <v>80659</v>
      </c>
      <c r="H45">
        <v>1991</v>
      </c>
      <c r="I45" s="3">
        <v>67666</v>
      </c>
      <c r="K45">
        <v>1991</v>
      </c>
      <c r="L45" s="3">
        <v>58488</v>
      </c>
      <c r="N45">
        <v>1991</v>
      </c>
      <c r="O45" s="3">
        <v>42243</v>
      </c>
      <c r="Q45">
        <v>1991</v>
      </c>
      <c r="R45" s="3">
        <v>18246</v>
      </c>
    </row>
    <row r="46" spans="2:18">
      <c r="B46">
        <v>1992</v>
      </c>
      <c r="C46" s="3">
        <v>89092</v>
      </c>
      <c r="E46">
        <v>1992</v>
      </c>
      <c r="F46" s="3">
        <v>81773</v>
      </c>
      <c r="H46">
        <v>1992</v>
      </c>
      <c r="I46" s="3">
        <v>68982</v>
      </c>
      <c r="K46">
        <v>1992</v>
      </c>
      <c r="L46" s="3">
        <v>60216</v>
      </c>
      <c r="N46">
        <v>1992</v>
      </c>
      <c r="O46" s="3">
        <v>43683</v>
      </c>
      <c r="Q46">
        <v>1992</v>
      </c>
      <c r="R46" s="3">
        <v>19254</v>
      </c>
    </row>
    <row r="47" spans="2:18">
      <c r="B47">
        <v>1993</v>
      </c>
      <c r="C47" s="3">
        <v>89298</v>
      </c>
      <c r="E47">
        <v>1993</v>
      </c>
      <c r="F47" s="3">
        <v>81543</v>
      </c>
      <c r="H47">
        <v>1993</v>
      </c>
      <c r="I47" s="3">
        <v>69915</v>
      </c>
      <c r="K47">
        <v>1993</v>
      </c>
      <c r="L47" s="3">
        <v>61943</v>
      </c>
      <c r="N47">
        <v>1993</v>
      </c>
      <c r="O47" s="3">
        <v>45122</v>
      </c>
      <c r="Q47">
        <v>1993</v>
      </c>
      <c r="R47" s="3">
        <v>20261</v>
      </c>
    </row>
    <row r="48" spans="2:18">
      <c r="B48">
        <v>1994</v>
      </c>
      <c r="C48" s="3">
        <v>89134</v>
      </c>
      <c r="E48">
        <v>1994</v>
      </c>
      <c r="F48" s="3">
        <v>81418</v>
      </c>
      <c r="H48">
        <v>1994</v>
      </c>
      <c r="I48" s="3">
        <v>69915</v>
      </c>
      <c r="K48">
        <v>1994</v>
      </c>
      <c r="L48" s="3">
        <v>63223</v>
      </c>
      <c r="N48">
        <v>1994</v>
      </c>
      <c r="O48" s="3">
        <v>46274</v>
      </c>
      <c r="Q48">
        <v>1994</v>
      </c>
      <c r="R48" s="3">
        <v>20339</v>
      </c>
    </row>
    <row r="49" spans="2:18">
      <c r="B49">
        <v>1995</v>
      </c>
      <c r="C49" s="3">
        <v>88967</v>
      </c>
      <c r="E49">
        <v>1995</v>
      </c>
      <c r="F49" s="3">
        <v>81747</v>
      </c>
      <c r="H49">
        <v>1995</v>
      </c>
      <c r="I49" s="3">
        <v>69963</v>
      </c>
      <c r="K49">
        <v>1995</v>
      </c>
      <c r="L49" s="3">
        <v>64145</v>
      </c>
      <c r="N49">
        <v>1995</v>
      </c>
      <c r="O49" s="3">
        <v>47196</v>
      </c>
      <c r="Q49">
        <v>1995</v>
      </c>
      <c r="R49" s="3">
        <v>20339</v>
      </c>
    </row>
    <row r="50" spans="2:18">
      <c r="B50">
        <v>1996</v>
      </c>
      <c r="C50" s="3">
        <v>88775</v>
      </c>
      <c r="E50">
        <v>1996</v>
      </c>
      <c r="F50" s="3">
        <v>82076</v>
      </c>
      <c r="H50">
        <v>1996</v>
      </c>
      <c r="I50" s="3">
        <v>70539</v>
      </c>
      <c r="K50">
        <v>1996</v>
      </c>
      <c r="L50" s="3">
        <v>64682</v>
      </c>
      <c r="N50">
        <v>1996</v>
      </c>
      <c r="O50" s="3">
        <v>48117</v>
      </c>
      <c r="Q50">
        <v>1996</v>
      </c>
      <c r="R50" s="3">
        <v>20339</v>
      </c>
    </row>
    <row r="51" spans="2:18">
      <c r="B51">
        <v>1997</v>
      </c>
      <c r="C51" s="3">
        <v>88583</v>
      </c>
      <c r="E51">
        <v>1997</v>
      </c>
      <c r="F51" s="3">
        <v>82485</v>
      </c>
      <c r="H51">
        <v>1997</v>
      </c>
      <c r="I51" s="3">
        <v>71115</v>
      </c>
      <c r="K51">
        <v>1997</v>
      </c>
      <c r="L51" s="3">
        <v>65065</v>
      </c>
      <c r="N51">
        <v>1997</v>
      </c>
      <c r="O51" s="3">
        <v>49039</v>
      </c>
      <c r="Q51">
        <v>1997</v>
      </c>
      <c r="R51" s="3">
        <v>20075</v>
      </c>
    </row>
    <row r="52" spans="2:18">
      <c r="B52">
        <v>1998</v>
      </c>
      <c r="C52" s="3">
        <v>88271</v>
      </c>
      <c r="E52">
        <v>1998</v>
      </c>
      <c r="F52" s="3">
        <v>82946</v>
      </c>
      <c r="H52">
        <v>1998</v>
      </c>
      <c r="I52" s="3">
        <v>71691</v>
      </c>
      <c r="K52">
        <v>1998</v>
      </c>
      <c r="L52" s="3">
        <v>65087</v>
      </c>
      <c r="N52">
        <v>1998</v>
      </c>
      <c r="O52" s="3">
        <v>48720</v>
      </c>
      <c r="Q52">
        <v>1998</v>
      </c>
      <c r="R52" s="3">
        <v>19643</v>
      </c>
    </row>
    <row r="53" spans="2:18">
      <c r="B53">
        <v>1999</v>
      </c>
      <c r="C53" s="3">
        <v>87942</v>
      </c>
      <c r="E53">
        <v>1999</v>
      </c>
      <c r="F53" s="3">
        <v>82606</v>
      </c>
      <c r="H53">
        <v>1999</v>
      </c>
      <c r="I53" s="3">
        <v>71661</v>
      </c>
      <c r="K53">
        <v>1999</v>
      </c>
      <c r="L53" s="3">
        <v>64758</v>
      </c>
      <c r="N53">
        <v>1999</v>
      </c>
      <c r="O53" s="3">
        <v>48226</v>
      </c>
      <c r="Q53">
        <v>1999</v>
      </c>
      <c r="R53" s="3">
        <v>19211</v>
      </c>
    </row>
    <row r="54" spans="2:18">
      <c r="B54">
        <v>2000</v>
      </c>
      <c r="C54" s="3">
        <v>88752</v>
      </c>
      <c r="E54">
        <v>2000</v>
      </c>
      <c r="F54" s="3">
        <v>82030</v>
      </c>
      <c r="H54">
        <v>2000</v>
      </c>
      <c r="I54" s="3">
        <v>70740</v>
      </c>
      <c r="K54">
        <v>2000</v>
      </c>
      <c r="L54" s="3">
        <v>64429</v>
      </c>
      <c r="N54">
        <v>2000</v>
      </c>
      <c r="O54" s="3">
        <v>49181</v>
      </c>
      <c r="Q54">
        <v>2000</v>
      </c>
      <c r="R54" s="3">
        <v>21379</v>
      </c>
    </row>
    <row r="55" spans="2:18">
      <c r="B55">
        <v>2001</v>
      </c>
      <c r="C55" s="3">
        <v>92207</v>
      </c>
      <c r="E55">
        <v>2001</v>
      </c>
      <c r="F55" s="3">
        <v>87313</v>
      </c>
      <c r="H55">
        <v>2001</v>
      </c>
      <c r="I55" s="3">
        <v>74245</v>
      </c>
      <c r="K55">
        <v>2001</v>
      </c>
      <c r="L55" s="3">
        <v>68675</v>
      </c>
      <c r="N55">
        <v>2001</v>
      </c>
      <c r="O55" s="3">
        <v>53501</v>
      </c>
      <c r="Q55">
        <v>2001</v>
      </c>
      <c r="R55" s="3">
        <v>23067</v>
      </c>
    </row>
    <row r="56" spans="2:18">
      <c r="B56">
        <v>2002</v>
      </c>
      <c r="C56" s="3">
        <v>93274</v>
      </c>
      <c r="E56">
        <v>2002</v>
      </c>
      <c r="F56" s="3">
        <v>88601</v>
      </c>
      <c r="H56">
        <v>2002</v>
      </c>
      <c r="I56" s="3">
        <v>76979</v>
      </c>
      <c r="K56">
        <v>2002</v>
      </c>
      <c r="L56" s="3">
        <v>70511</v>
      </c>
      <c r="N56">
        <v>2002</v>
      </c>
      <c r="O56" s="3">
        <v>54428</v>
      </c>
      <c r="Q56">
        <v>2002</v>
      </c>
      <c r="R56" s="3">
        <v>23396</v>
      </c>
    </row>
    <row r="57" spans="2:18">
      <c r="B57">
        <v>2003</v>
      </c>
      <c r="C57" s="3">
        <v>93026</v>
      </c>
      <c r="E57">
        <v>2003</v>
      </c>
      <c r="F57" s="3">
        <v>88140</v>
      </c>
      <c r="H57">
        <v>2003</v>
      </c>
      <c r="I57" s="3">
        <v>74840</v>
      </c>
      <c r="K57">
        <v>2003</v>
      </c>
      <c r="L57" s="3">
        <v>67824</v>
      </c>
      <c r="N57">
        <v>2003</v>
      </c>
      <c r="O57" s="3">
        <v>54659</v>
      </c>
      <c r="Q57">
        <v>2003</v>
      </c>
      <c r="R57" s="3">
        <v>23726</v>
      </c>
    </row>
    <row r="58" spans="2:18">
      <c r="B58">
        <v>2004</v>
      </c>
      <c r="C58" s="3">
        <v>91298</v>
      </c>
      <c r="E58">
        <v>2004</v>
      </c>
      <c r="F58" s="3">
        <v>84715</v>
      </c>
      <c r="H58">
        <v>2004</v>
      </c>
      <c r="I58" s="3">
        <v>72701</v>
      </c>
      <c r="K58">
        <v>2004</v>
      </c>
      <c r="L58" s="3">
        <v>65136</v>
      </c>
      <c r="N58">
        <v>2004</v>
      </c>
      <c r="O58" s="3">
        <v>49723</v>
      </c>
      <c r="Q58">
        <v>2004</v>
      </c>
      <c r="R58" s="3">
        <v>23045</v>
      </c>
    </row>
    <row r="59" spans="2:18">
      <c r="B59">
        <v>2005</v>
      </c>
      <c r="C59" s="2">
        <v>92122</v>
      </c>
      <c r="E59">
        <v>2005</v>
      </c>
      <c r="F59" s="3">
        <v>83946</v>
      </c>
      <c r="H59">
        <v>2005</v>
      </c>
      <c r="I59" s="3">
        <v>72798</v>
      </c>
      <c r="K59">
        <v>2005</v>
      </c>
      <c r="L59" s="3">
        <v>65443</v>
      </c>
      <c r="N59">
        <v>2005</v>
      </c>
      <c r="O59" s="3">
        <v>50299</v>
      </c>
      <c r="Q59">
        <v>2005</v>
      </c>
      <c r="R59" s="3">
        <v>22532</v>
      </c>
    </row>
    <row r="60" spans="2:18">
      <c r="B60">
        <v>2006</v>
      </c>
      <c r="C60" s="2">
        <v>93292</v>
      </c>
      <c r="E60">
        <v>2006</v>
      </c>
      <c r="F60" s="3">
        <v>85607</v>
      </c>
      <c r="H60">
        <v>2006</v>
      </c>
      <c r="I60" s="3">
        <v>73182</v>
      </c>
      <c r="K60">
        <v>2006</v>
      </c>
      <c r="L60" s="3">
        <v>66075</v>
      </c>
      <c r="N60">
        <v>2006</v>
      </c>
      <c r="O60" s="3">
        <v>50815</v>
      </c>
      <c r="Q60">
        <v>2006</v>
      </c>
      <c r="R60" s="3">
        <v>23026</v>
      </c>
    </row>
    <row r="61" spans="2:18">
      <c r="B61">
        <v>2007</v>
      </c>
      <c r="C61" s="2">
        <v>94828</v>
      </c>
      <c r="E61">
        <v>2007</v>
      </c>
      <c r="F61" s="3">
        <v>85895</v>
      </c>
      <c r="H61">
        <v>2007</v>
      </c>
      <c r="I61" s="3">
        <v>73175</v>
      </c>
      <c r="K61">
        <v>2007</v>
      </c>
      <c r="L61" s="3">
        <v>65499</v>
      </c>
      <c r="N61">
        <v>2007</v>
      </c>
      <c r="O61" s="3">
        <v>50124</v>
      </c>
      <c r="Q61">
        <v>2007</v>
      </c>
      <c r="R61" s="3">
        <v>23519</v>
      </c>
    </row>
    <row r="62" spans="2:18">
      <c r="B62">
        <v>2008</v>
      </c>
      <c r="C62" s="2">
        <v>94698</v>
      </c>
      <c r="E62">
        <v>2008</v>
      </c>
      <c r="F62" s="3">
        <v>86183</v>
      </c>
      <c r="H62">
        <v>2008</v>
      </c>
      <c r="I62" s="3">
        <v>72983</v>
      </c>
      <c r="K62">
        <v>2008</v>
      </c>
      <c r="L62" s="3">
        <v>64923</v>
      </c>
      <c r="N62">
        <v>2008</v>
      </c>
      <c r="O62" s="3">
        <v>49529</v>
      </c>
      <c r="Q62">
        <v>2008</v>
      </c>
      <c r="R62" s="3">
        <v>24502</v>
      </c>
    </row>
    <row r="63" spans="2:18">
      <c r="B63">
        <v>2009</v>
      </c>
      <c r="C63" s="2">
        <v>94468</v>
      </c>
      <c r="E63">
        <v>2009</v>
      </c>
      <c r="F63" s="3">
        <v>86471</v>
      </c>
      <c r="I63" s="26">
        <f>I62</f>
        <v>72983</v>
      </c>
      <c r="K63">
        <v>2009</v>
      </c>
      <c r="L63" s="3">
        <v>65797</v>
      </c>
      <c r="N63">
        <v>2009</v>
      </c>
      <c r="O63" s="3">
        <v>49298</v>
      </c>
      <c r="Q63">
        <v>2009</v>
      </c>
      <c r="R63" s="3">
        <v>25846</v>
      </c>
    </row>
    <row r="64" spans="2:18">
      <c r="F64" s="4"/>
      <c r="L64" s="4"/>
      <c r="O64" s="4"/>
      <c r="R64" s="4"/>
    </row>
    <row r="66" spans="2:11">
      <c r="C66" s="63" t="s">
        <v>0</v>
      </c>
      <c r="D66" s="63"/>
      <c r="E66" s="63"/>
      <c r="F66" s="63"/>
      <c r="G66" s="63"/>
      <c r="H66" s="63"/>
      <c r="I66" s="63"/>
    </row>
    <row r="67" spans="2:11">
      <c r="B67" t="s">
        <v>1</v>
      </c>
      <c r="C67" t="s">
        <v>31</v>
      </c>
      <c r="D67" s="5" t="s">
        <v>2</v>
      </c>
      <c r="E67" s="6" t="s">
        <v>3</v>
      </c>
      <c r="F67" t="s">
        <v>4</v>
      </c>
      <c r="G67" s="8" t="s">
        <v>5</v>
      </c>
      <c r="H67" s="9" t="s">
        <v>6</v>
      </c>
      <c r="I67" t="s">
        <v>7</v>
      </c>
      <c r="J67" s="4"/>
      <c r="K67" t="s">
        <v>32</v>
      </c>
    </row>
    <row r="68" spans="2:11">
      <c r="B68" s="38">
        <f t="shared" ref="B68:B99" si="0">B4</f>
        <v>1950</v>
      </c>
      <c r="C68" s="41">
        <f>1-C4/10^5</f>
        <v>0.11868000000000001</v>
      </c>
      <c r="D68" s="41">
        <f>(C4-F4)/10^5</f>
        <v>0.11206000000000001</v>
      </c>
      <c r="E68" s="41">
        <f>(F4-I4)/10^5</f>
        <v>0.12057</v>
      </c>
      <c r="F68" s="41">
        <f>(I4-L4)/10^5</f>
        <v>8.5709999999999995E-2</v>
      </c>
      <c r="G68" s="41">
        <f>(L4-O4)/10^5</f>
        <v>9.6490000000000006E-2</v>
      </c>
      <c r="H68" s="41">
        <f>(O4-R4)/10^5</f>
        <v>0.23305000000000001</v>
      </c>
      <c r="I68" s="41">
        <f>R4/10^5</f>
        <v>0.23344000000000001</v>
      </c>
      <c r="K68" s="19">
        <f t="shared" ref="K68:K99" si="1">SUM(C68:I68)</f>
        <v>1</v>
      </c>
    </row>
    <row r="69" spans="2:11">
      <c r="B69">
        <f t="shared" si="0"/>
        <v>1951</v>
      </c>
      <c r="C69" s="44">
        <f t="shared" ref="C69:C99" si="2">1-C5/10^5</f>
        <v>0.12143000000000004</v>
      </c>
      <c r="D69" s="44">
        <f t="shared" ref="D69:D99" si="3">(C5-F5)/10^5</f>
        <v>0.11507000000000001</v>
      </c>
      <c r="E69" s="44">
        <f t="shared" ref="E69:E99" si="4">(F5-I5)/10^5</f>
        <v>0.12633</v>
      </c>
      <c r="F69" s="44">
        <f t="shared" ref="F69:F99" si="5">(I5-L5)/10^5</f>
        <v>8.8590000000000002E-2</v>
      </c>
      <c r="G69" s="44">
        <f t="shared" ref="G69:G99" si="6">(L5-O5)/10^5</f>
        <v>9.3609999999999999E-2</v>
      </c>
      <c r="H69" s="44">
        <f t="shared" ref="H69:H99" si="7">(O5-R5)/10^5</f>
        <v>0.23305000000000001</v>
      </c>
      <c r="I69" s="44">
        <f t="shared" ref="I69:I99" si="8">R5/10^5</f>
        <v>0.22192000000000001</v>
      </c>
      <c r="K69" s="19">
        <f t="shared" si="1"/>
        <v>1</v>
      </c>
    </row>
    <row r="70" spans="2:11">
      <c r="B70">
        <f t="shared" si="0"/>
        <v>1952</v>
      </c>
      <c r="C70" s="44">
        <f t="shared" si="2"/>
        <v>0.12431000000000003</v>
      </c>
      <c r="D70" s="44">
        <f t="shared" si="3"/>
        <v>0.109</v>
      </c>
      <c r="E70" s="44">
        <f t="shared" si="4"/>
        <v>0.12364</v>
      </c>
      <c r="F70" s="44">
        <f t="shared" si="5"/>
        <v>9.0480000000000005E-2</v>
      </c>
      <c r="G70" s="44">
        <f t="shared" si="6"/>
        <v>8.924E-2</v>
      </c>
      <c r="H70" s="44">
        <f t="shared" si="7"/>
        <v>0.23554</v>
      </c>
      <c r="I70" s="44">
        <f t="shared" si="8"/>
        <v>0.22778999999999999</v>
      </c>
      <c r="K70" s="19">
        <f t="shared" si="1"/>
        <v>1</v>
      </c>
    </row>
    <row r="71" spans="2:11">
      <c r="B71">
        <f t="shared" si="0"/>
        <v>1953</v>
      </c>
      <c r="C71" s="44">
        <f t="shared" si="2"/>
        <v>0.12721000000000005</v>
      </c>
      <c r="D71" s="44">
        <f t="shared" si="3"/>
        <v>0.10163</v>
      </c>
      <c r="E71" s="44">
        <f t="shared" si="4"/>
        <v>0.12511</v>
      </c>
      <c r="F71" s="44">
        <f t="shared" si="5"/>
        <v>8.6929999999999993E-2</v>
      </c>
      <c r="G71" s="44">
        <f t="shared" si="6"/>
        <v>9.1490000000000002E-2</v>
      </c>
      <c r="H71" s="44">
        <f t="shared" si="7"/>
        <v>0.23796</v>
      </c>
      <c r="I71" s="44">
        <f t="shared" si="8"/>
        <v>0.22967000000000001</v>
      </c>
      <c r="K71" s="19">
        <f t="shared" si="1"/>
        <v>1</v>
      </c>
    </row>
    <row r="72" spans="2:11">
      <c r="B72">
        <f t="shared" si="0"/>
        <v>1954</v>
      </c>
      <c r="C72" s="44">
        <f t="shared" si="2"/>
        <v>0.13105</v>
      </c>
      <c r="D72" s="44">
        <f t="shared" si="3"/>
        <v>9.894E-2</v>
      </c>
      <c r="E72" s="44">
        <f t="shared" si="4"/>
        <v>0.12972</v>
      </c>
      <c r="F72" s="44">
        <f t="shared" si="5"/>
        <v>8.9810000000000001E-2</v>
      </c>
      <c r="G72" s="44">
        <f t="shared" si="6"/>
        <v>8.9760000000000006E-2</v>
      </c>
      <c r="H72" s="44">
        <f t="shared" si="7"/>
        <v>0.23968999999999999</v>
      </c>
      <c r="I72" s="44">
        <f t="shared" si="8"/>
        <v>0.22103</v>
      </c>
      <c r="K72" s="19">
        <f t="shared" si="1"/>
        <v>1</v>
      </c>
    </row>
    <row r="73" spans="2:11">
      <c r="B73">
        <f t="shared" si="0"/>
        <v>1955</v>
      </c>
      <c r="C73" s="44">
        <f t="shared" si="2"/>
        <v>0.13488999999999995</v>
      </c>
      <c r="D73" s="44">
        <f t="shared" si="3"/>
        <v>9.6250000000000002E-2</v>
      </c>
      <c r="E73" s="44">
        <f t="shared" si="4"/>
        <v>0.12637999999999999</v>
      </c>
      <c r="F73" s="44">
        <f t="shared" si="5"/>
        <v>9.375E-2</v>
      </c>
      <c r="G73" s="44">
        <f t="shared" si="6"/>
        <v>9.0039999999999995E-2</v>
      </c>
      <c r="H73" s="44">
        <f t="shared" si="7"/>
        <v>0.23835000000000001</v>
      </c>
      <c r="I73" s="44">
        <f t="shared" si="8"/>
        <v>0.22034000000000001</v>
      </c>
      <c r="K73" s="19">
        <f t="shared" si="1"/>
        <v>1</v>
      </c>
    </row>
    <row r="74" spans="2:11">
      <c r="B74">
        <f t="shared" si="0"/>
        <v>1956</v>
      </c>
      <c r="C74" s="44">
        <f t="shared" si="2"/>
        <v>0.13454999999999995</v>
      </c>
      <c r="D74" s="44">
        <f t="shared" si="3"/>
        <v>9.7750000000000004E-2</v>
      </c>
      <c r="E74" s="44">
        <f t="shared" si="4"/>
        <v>0.12234</v>
      </c>
      <c r="F74" s="44">
        <f t="shared" si="5"/>
        <v>9.2789999999999997E-2</v>
      </c>
      <c r="G74" s="44">
        <f t="shared" si="6"/>
        <v>9.196E-2</v>
      </c>
      <c r="H74" s="44">
        <f t="shared" si="7"/>
        <v>0.24027000000000001</v>
      </c>
      <c r="I74" s="44">
        <f t="shared" si="8"/>
        <v>0.22034000000000001</v>
      </c>
      <c r="K74" s="19">
        <f t="shared" si="1"/>
        <v>0.99999999999999989</v>
      </c>
    </row>
    <row r="75" spans="2:11">
      <c r="B75">
        <f t="shared" si="0"/>
        <v>1957</v>
      </c>
      <c r="C75" s="44">
        <f t="shared" si="2"/>
        <v>0.13327</v>
      </c>
      <c r="D75" s="44">
        <f t="shared" si="3"/>
        <v>0.10077</v>
      </c>
      <c r="E75" s="44">
        <f t="shared" si="4"/>
        <v>0.11772000000000001</v>
      </c>
      <c r="F75" s="44">
        <f t="shared" si="5"/>
        <v>9.4740000000000005E-2</v>
      </c>
      <c r="G75" s="44">
        <f t="shared" si="6"/>
        <v>9.2960000000000001E-2</v>
      </c>
      <c r="H75" s="44">
        <f t="shared" si="7"/>
        <v>0.2402</v>
      </c>
      <c r="I75" s="44">
        <f t="shared" si="8"/>
        <v>0.22034000000000001</v>
      </c>
      <c r="K75" s="19">
        <f t="shared" si="1"/>
        <v>1</v>
      </c>
    </row>
    <row r="76" spans="2:11">
      <c r="B76">
        <f t="shared" si="0"/>
        <v>1958</v>
      </c>
      <c r="C76" s="44">
        <f t="shared" si="2"/>
        <v>0.13199000000000005</v>
      </c>
      <c r="D76" s="44">
        <f t="shared" si="3"/>
        <v>0.10493</v>
      </c>
      <c r="E76" s="44">
        <f t="shared" si="4"/>
        <v>0.12039999999999999</v>
      </c>
      <c r="F76" s="44">
        <f t="shared" si="5"/>
        <v>9.3789999999999998E-2</v>
      </c>
      <c r="G76" s="44">
        <f t="shared" si="6"/>
        <v>9.2189999999999994E-2</v>
      </c>
      <c r="H76" s="44">
        <f t="shared" si="7"/>
        <v>0.23860999999999999</v>
      </c>
      <c r="I76" s="44">
        <f t="shared" si="8"/>
        <v>0.21809000000000001</v>
      </c>
      <c r="K76" s="19">
        <f t="shared" si="1"/>
        <v>1</v>
      </c>
    </row>
    <row r="77" spans="2:11">
      <c r="B77">
        <f t="shared" si="0"/>
        <v>1959</v>
      </c>
      <c r="C77" s="44">
        <f t="shared" si="2"/>
        <v>0.13353999999999999</v>
      </c>
      <c r="D77" s="44">
        <f t="shared" si="3"/>
        <v>0.10625999999999999</v>
      </c>
      <c r="E77" s="44">
        <f t="shared" si="4"/>
        <v>0.12619</v>
      </c>
      <c r="F77" s="44">
        <f t="shared" si="5"/>
        <v>9.3219999999999997E-2</v>
      </c>
      <c r="G77" s="44">
        <f t="shared" si="6"/>
        <v>8.9510000000000006E-2</v>
      </c>
      <c r="H77" s="44">
        <f t="shared" si="7"/>
        <v>0.23780999999999999</v>
      </c>
      <c r="I77" s="44">
        <f t="shared" si="8"/>
        <v>0.21346999999999999</v>
      </c>
      <c r="K77" s="19">
        <f t="shared" si="1"/>
        <v>1</v>
      </c>
    </row>
    <row r="78" spans="2:11">
      <c r="B78">
        <f t="shared" si="0"/>
        <v>1960</v>
      </c>
      <c r="C78" s="44">
        <f t="shared" si="2"/>
        <v>0.13785999999999998</v>
      </c>
      <c r="D78" s="44">
        <f t="shared" si="3"/>
        <v>0.10181999999999999</v>
      </c>
      <c r="E78" s="44">
        <f t="shared" si="4"/>
        <v>0.1368</v>
      </c>
      <c r="F78" s="44">
        <f t="shared" si="5"/>
        <v>9.3219999999999997E-2</v>
      </c>
      <c r="G78" s="44">
        <f t="shared" si="6"/>
        <v>9.3090000000000006E-2</v>
      </c>
      <c r="H78" s="44">
        <f t="shared" si="7"/>
        <v>0.24177999999999999</v>
      </c>
      <c r="I78" s="44">
        <f t="shared" si="8"/>
        <v>0.19542999999999999</v>
      </c>
      <c r="K78" s="19">
        <f t="shared" si="1"/>
        <v>1</v>
      </c>
    </row>
    <row r="79" spans="2:11">
      <c r="B79">
        <f t="shared" si="0"/>
        <v>1961</v>
      </c>
      <c r="C79" s="44">
        <f t="shared" si="2"/>
        <v>0.14217999999999997</v>
      </c>
      <c r="D79" s="44">
        <f t="shared" si="3"/>
        <v>9.289E-2</v>
      </c>
      <c r="E79" s="44">
        <f t="shared" si="4"/>
        <v>0.12221</v>
      </c>
      <c r="F79" s="44">
        <f t="shared" si="5"/>
        <v>9.3219999999999997E-2</v>
      </c>
      <c r="G79" s="44">
        <f t="shared" si="6"/>
        <v>8.9249999999999996E-2</v>
      </c>
      <c r="H79" s="44">
        <f t="shared" si="7"/>
        <v>0.24945999999999999</v>
      </c>
      <c r="I79" s="44">
        <f t="shared" si="8"/>
        <v>0.21079000000000001</v>
      </c>
      <c r="K79" s="19">
        <f t="shared" si="1"/>
        <v>1</v>
      </c>
    </row>
    <row r="80" spans="2:11">
      <c r="B80">
        <f t="shared" si="0"/>
        <v>1962</v>
      </c>
      <c r="C80" s="41">
        <f t="shared" si="2"/>
        <v>0.14083000000000001</v>
      </c>
      <c r="D80" s="41">
        <f t="shared" si="3"/>
        <v>8.8340000000000002E-2</v>
      </c>
      <c r="E80" s="41">
        <f t="shared" si="4"/>
        <v>0.12034</v>
      </c>
      <c r="F80" s="41">
        <f t="shared" si="5"/>
        <v>9.8110000000000003E-2</v>
      </c>
      <c r="G80" s="41">
        <f t="shared" si="6"/>
        <v>8.6230000000000001E-2</v>
      </c>
      <c r="H80" s="41">
        <f t="shared" si="7"/>
        <v>0.2525</v>
      </c>
      <c r="I80" s="41">
        <f t="shared" si="8"/>
        <v>0.21365000000000001</v>
      </c>
      <c r="K80" s="19">
        <f t="shared" si="1"/>
        <v>1</v>
      </c>
    </row>
    <row r="81" spans="2:11">
      <c r="B81">
        <f t="shared" si="0"/>
        <v>1963</v>
      </c>
      <c r="C81" s="41">
        <f t="shared" si="2"/>
        <v>0.13529999999999998</v>
      </c>
      <c r="D81" s="41">
        <f t="shared" si="3"/>
        <v>8.6959999999999996E-2</v>
      </c>
      <c r="E81" s="41">
        <f t="shared" si="4"/>
        <v>0.122</v>
      </c>
      <c r="F81" s="41">
        <f t="shared" si="5"/>
        <v>0.10172</v>
      </c>
      <c r="G81" s="41">
        <f t="shared" si="6"/>
        <v>8.4720000000000004E-2</v>
      </c>
      <c r="H81" s="41">
        <f t="shared" si="7"/>
        <v>0.25373000000000001</v>
      </c>
      <c r="I81" s="41">
        <f t="shared" si="8"/>
        <v>0.21557000000000001</v>
      </c>
      <c r="K81" s="19">
        <f t="shared" si="1"/>
        <v>1</v>
      </c>
    </row>
    <row r="82" spans="2:11">
      <c r="B82">
        <f t="shared" si="0"/>
        <v>1964</v>
      </c>
      <c r="C82" s="44">
        <f t="shared" si="2"/>
        <v>0.13200999999999996</v>
      </c>
      <c r="D82" s="44">
        <f t="shared" si="3"/>
        <v>9.4570000000000001E-2</v>
      </c>
      <c r="E82" s="44">
        <f t="shared" si="4"/>
        <v>0.12920000000000001</v>
      </c>
      <c r="F82" s="44">
        <f t="shared" si="5"/>
        <v>8.3690000000000001E-2</v>
      </c>
      <c r="G82" s="44">
        <f t="shared" si="6"/>
        <v>0.10274999999999999</v>
      </c>
      <c r="H82" s="44">
        <f t="shared" si="7"/>
        <v>0.24334</v>
      </c>
      <c r="I82" s="44">
        <f t="shared" si="8"/>
        <v>0.21443999999999999</v>
      </c>
      <c r="K82" s="19">
        <f t="shared" si="1"/>
        <v>0.99999999999999989</v>
      </c>
    </row>
    <row r="83" spans="2:11">
      <c r="B83">
        <f t="shared" si="0"/>
        <v>1965</v>
      </c>
      <c r="C83" s="44">
        <f t="shared" si="2"/>
        <v>0.12870999999999999</v>
      </c>
      <c r="D83" s="44">
        <f t="shared" si="3"/>
        <v>9.8559999999999995E-2</v>
      </c>
      <c r="E83" s="44">
        <f t="shared" si="4"/>
        <v>0.1173</v>
      </c>
      <c r="F83" s="44">
        <f t="shared" si="5"/>
        <v>8.6860000000000007E-2</v>
      </c>
      <c r="G83" s="44">
        <f t="shared" si="6"/>
        <v>9.579E-2</v>
      </c>
      <c r="H83" s="44">
        <f t="shared" si="7"/>
        <v>0.26064999999999999</v>
      </c>
      <c r="I83" s="44">
        <f t="shared" si="8"/>
        <v>0.21213000000000001</v>
      </c>
      <c r="K83" s="19">
        <f t="shared" si="1"/>
        <v>1</v>
      </c>
    </row>
    <row r="84" spans="2:11">
      <c r="B84">
        <f t="shared" si="0"/>
        <v>1966</v>
      </c>
      <c r="C84" s="44">
        <f t="shared" si="2"/>
        <v>0.13424000000000003</v>
      </c>
      <c r="D84" s="44">
        <f t="shared" si="3"/>
        <v>8.6309999999999998E-2</v>
      </c>
      <c r="E84" s="44">
        <f t="shared" si="4"/>
        <v>0.13486999999999999</v>
      </c>
      <c r="F84" s="44">
        <f t="shared" si="5"/>
        <v>8.9829999999999993E-2</v>
      </c>
      <c r="G84" s="44">
        <f t="shared" si="6"/>
        <v>9.7970000000000002E-2</v>
      </c>
      <c r="H84" s="44">
        <f t="shared" si="7"/>
        <v>0.25305</v>
      </c>
      <c r="I84" s="44">
        <f t="shared" si="8"/>
        <v>0.20372999999999999</v>
      </c>
      <c r="K84" s="19">
        <f t="shared" si="1"/>
        <v>1</v>
      </c>
    </row>
    <row r="85" spans="2:11">
      <c r="B85">
        <f t="shared" si="0"/>
        <v>1967</v>
      </c>
      <c r="C85" s="44">
        <f t="shared" si="2"/>
        <v>0.14805999999999997</v>
      </c>
      <c r="D85" s="44">
        <f t="shared" si="3"/>
        <v>8.0750000000000002E-2</v>
      </c>
      <c r="E85" s="44">
        <f t="shared" si="4"/>
        <v>0.13933000000000001</v>
      </c>
      <c r="F85" s="44">
        <f t="shared" si="5"/>
        <v>8.2409999999999997E-2</v>
      </c>
      <c r="G85" s="44">
        <f t="shared" si="6"/>
        <v>0.10217</v>
      </c>
      <c r="H85" s="44">
        <f t="shared" si="7"/>
        <v>0.25169999999999998</v>
      </c>
      <c r="I85" s="44">
        <f t="shared" si="8"/>
        <v>0.19558</v>
      </c>
      <c r="K85" s="19">
        <f t="shared" si="1"/>
        <v>0.99999999999999989</v>
      </c>
    </row>
    <row r="86" spans="2:11">
      <c r="B86">
        <f t="shared" si="0"/>
        <v>1968</v>
      </c>
      <c r="C86" s="44">
        <f t="shared" si="2"/>
        <v>0.14671000000000001</v>
      </c>
      <c r="D86" s="44">
        <f t="shared" si="3"/>
        <v>8.2100000000000006E-2</v>
      </c>
      <c r="E86" s="44">
        <f t="shared" si="4"/>
        <v>0.12781999999999999</v>
      </c>
      <c r="F86" s="44">
        <f t="shared" si="5"/>
        <v>8.7010000000000004E-2</v>
      </c>
      <c r="G86" s="44">
        <f t="shared" si="6"/>
        <v>0.10332</v>
      </c>
      <c r="H86" s="44">
        <f t="shared" si="7"/>
        <v>0.24210000000000001</v>
      </c>
      <c r="I86" s="44">
        <f t="shared" si="8"/>
        <v>0.21093999999999999</v>
      </c>
      <c r="K86" s="19">
        <f t="shared" si="1"/>
        <v>1</v>
      </c>
    </row>
    <row r="87" spans="2:11">
      <c r="B87">
        <f t="shared" si="0"/>
        <v>1969</v>
      </c>
      <c r="C87" s="44">
        <f t="shared" si="2"/>
        <v>0.14076999999999995</v>
      </c>
      <c r="D87" s="44">
        <f t="shared" si="3"/>
        <v>8.8039999999999993E-2</v>
      </c>
      <c r="E87" s="44">
        <f t="shared" si="4"/>
        <v>0.13578000000000001</v>
      </c>
      <c r="F87" s="44">
        <f t="shared" si="5"/>
        <v>8.3989999999999995E-2</v>
      </c>
      <c r="G87" s="44">
        <f t="shared" si="6"/>
        <v>0.11534999999999999</v>
      </c>
      <c r="H87" s="44">
        <f t="shared" si="7"/>
        <v>0.23286999999999999</v>
      </c>
      <c r="I87" s="44">
        <f t="shared" si="8"/>
        <v>0.20319999999999999</v>
      </c>
      <c r="K87" s="19">
        <f t="shared" si="1"/>
        <v>1</v>
      </c>
    </row>
    <row r="88" spans="2:11">
      <c r="B88">
        <f t="shared" si="0"/>
        <v>1970</v>
      </c>
      <c r="C88" s="44">
        <f t="shared" si="2"/>
        <v>0.14537999999999995</v>
      </c>
      <c r="D88" s="44">
        <f t="shared" si="3"/>
        <v>8.2739999999999994E-2</v>
      </c>
      <c r="E88" s="44">
        <f t="shared" si="4"/>
        <v>0.14399000000000001</v>
      </c>
      <c r="F88" s="44">
        <f t="shared" si="5"/>
        <v>9.0289999999999995E-2</v>
      </c>
      <c r="G88" s="44">
        <f t="shared" si="6"/>
        <v>0.11715</v>
      </c>
      <c r="H88" s="44">
        <f t="shared" si="7"/>
        <v>0.22484000000000001</v>
      </c>
      <c r="I88" s="44">
        <f t="shared" si="8"/>
        <v>0.19561000000000001</v>
      </c>
      <c r="K88" s="19">
        <f t="shared" si="1"/>
        <v>1</v>
      </c>
    </row>
    <row r="89" spans="2:11">
      <c r="B89">
        <f t="shared" si="0"/>
        <v>1971</v>
      </c>
      <c r="C89" s="44">
        <f t="shared" si="2"/>
        <v>0.14410999999999996</v>
      </c>
      <c r="D89" s="44">
        <f t="shared" si="3"/>
        <v>7.7100000000000002E-2</v>
      </c>
      <c r="E89" s="44">
        <f t="shared" si="4"/>
        <v>0.14321999999999999</v>
      </c>
      <c r="F89" s="44">
        <f t="shared" si="5"/>
        <v>9.3240000000000003E-2</v>
      </c>
      <c r="G89" s="44">
        <f t="shared" si="6"/>
        <v>0.11228</v>
      </c>
      <c r="H89" s="44">
        <f t="shared" si="7"/>
        <v>0.22753000000000001</v>
      </c>
      <c r="I89" s="44">
        <f t="shared" si="8"/>
        <v>0.20252000000000001</v>
      </c>
      <c r="K89" s="19">
        <f t="shared" si="1"/>
        <v>1</v>
      </c>
    </row>
    <row r="90" spans="2:11">
      <c r="B90">
        <f t="shared" si="0"/>
        <v>1972</v>
      </c>
      <c r="C90" s="44">
        <f t="shared" si="2"/>
        <v>0.13258999999999999</v>
      </c>
      <c r="D90" s="44">
        <f t="shared" si="3"/>
        <v>8.4010000000000001E-2</v>
      </c>
      <c r="E90" s="44">
        <f t="shared" si="4"/>
        <v>0.14015</v>
      </c>
      <c r="F90" s="44">
        <f t="shared" si="5"/>
        <v>8.9399999999999993E-2</v>
      </c>
      <c r="G90" s="44">
        <f t="shared" si="6"/>
        <v>0.1142</v>
      </c>
      <c r="H90" s="44">
        <f t="shared" si="7"/>
        <v>0.23452999999999999</v>
      </c>
      <c r="I90" s="44">
        <f t="shared" si="8"/>
        <v>0.20512</v>
      </c>
      <c r="K90" s="19">
        <f t="shared" si="1"/>
        <v>1</v>
      </c>
    </row>
    <row r="91" spans="2:11">
      <c r="B91">
        <f t="shared" si="0"/>
        <v>1973</v>
      </c>
      <c r="C91" s="44">
        <f t="shared" si="2"/>
        <v>0.13546999999999998</v>
      </c>
      <c r="D91" s="44">
        <f t="shared" si="3"/>
        <v>8.3049999999999999E-2</v>
      </c>
      <c r="E91" s="44">
        <f t="shared" si="4"/>
        <v>0.1477</v>
      </c>
      <c r="F91" s="44">
        <f t="shared" si="5"/>
        <v>9.0690000000000007E-2</v>
      </c>
      <c r="G91" s="44">
        <f t="shared" si="6"/>
        <v>0.11887</v>
      </c>
      <c r="H91" s="44">
        <f t="shared" si="7"/>
        <v>0.22869</v>
      </c>
      <c r="I91" s="44">
        <f t="shared" si="8"/>
        <v>0.19553000000000001</v>
      </c>
      <c r="K91" s="19">
        <f t="shared" si="1"/>
        <v>1</v>
      </c>
    </row>
    <row r="92" spans="2:11">
      <c r="B92">
        <f t="shared" si="0"/>
        <v>1974</v>
      </c>
      <c r="C92" s="44">
        <f t="shared" si="2"/>
        <v>0.13973999999999998</v>
      </c>
      <c r="D92" s="44">
        <f t="shared" si="3"/>
        <v>8.0420000000000005E-2</v>
      </c>
      <c r="E92" s="44">
        <f t="shared" si="4"/>
        <v>0.15634000000000001</v>
      </c>
      <c r="F92" s="44">
        <f t="shared" si="5"/>
        <v>9.3850000000000003E-2</v>
      </c>
      <c r="G92" s="44">
        <f t="shared" si="6"/>
        <v>0.12266000000000001</v>
      </c>
      <c r="H92" s="44">
        <f t="shared" si="7"/>
        <v>0.22055</v>
      </c>
      <c r="I92" s="44">
        <f t="shared" si="8"/>
        <v>0.18643999999999999</v>
      </c>
      <c r="K92" s="19">
        <f t="shared" si="1"/>
        <v>1</v>
      </c>
    </row>
    <row r="93" spans="2:11">
      <c r="B93">
        <f t="shared" si="0"/>
        <v>1975</v>
      </c>
      <c r="C93" s="41">
        <f t="shared" si="2"/>
        <v>0.1381</v>
      </c>
      <c r="D93" s="41">
        <f t="shared" si="3"/>
        <v>7.8770000000000007E-2</v>
      </c>
      <c r="E93" s="41">
        <f t="shared" si="4"/>
        <v>0.14810999999999999</v>
      </c>
      <c r="F93" s="41">
        <f t="shared" si="5"/>
        <v>9.6430000000000002E-2</v>
      </c>
      <c r="G93" s="41">
        <f t="shared" si="6"/>
        <v>0.12776999999999999</v>
      </c>
      <c r="H93" s="41">
        <f t="shared" si="7"/>
        <v>0.22438</v>
      </c>
      <c r="I93" s="41">
        <f t="shared" si="8"/>
        <v>0.18643999999999999</v>
      </c>
      <c r="K93" s="19">
        <f t="shared" si="1"/>
        <v>1</v>
      </c>
    </row>
    <row r="94" spans="2:11">
      <c r="B94">
        <f t="shared" si="0"/>
        <v>1976</v>
      </c>
      <c r="C94" s="41">
        <f t="shared" si="2"/>
        <v>0.13644999999999996</v>
      </c>
      <c r="D94" s="41">
        <f t="shared" si="3"/>
        <v>7.7130000000000004E-2</v>
      </c>
      <c r="E94" s="41">
        <f t="shared" si="4"/>
        <v>0.14324000000000001</v>
      </c>
      <c r="F94" s="41">
        <f t="shared" si="5"/>
        <v>9.3890000000000001E-2</v>
      </c>
      <c r="G94" s="41">
        <f t="shared" si="6"/>
        <v>0.13463</v>
      </c>
      <c r="H94" s="41">
        <f t="shared" si="7"/>
        <v>0.22822000000000001</v>
      </c>
      <c r="I94" s="41">
        <f t="shared" si="8"/>
        <v>0.18643999999999999</v>
      </c>
      <c r="K94" s="19">
        <f t="shared" si="1"/>
        <v>1</v>
      </c>
    </row>
    <row r="95" spans="2:11">
      <c r="B95">
        <f t="shared" si="0"/>
        <v>1977</v>
      </c>
      <c r="C95" s="44">
        <f t="shared" si="2"/>
        <v>0.13558999999999999</v>
      </c>
      <c r="D95" s="44">
        <f t="shared" si="3"/>
        <v>7.4440000000000006E-2</v>
      </c>
      <c r="E95" s="44">
        <f t="shared" si="4"/>
        <v>0.14102999999999999</v>
      </c>
      <c r="F95" s="44">
        <f t="shared" si="5"/>
        <v>9.5039999999999999E-2</v>
      </c>
      <c r="G95" s="44">
        <f t="shared" si="6"/>
        <v>0.13377</v>
      </c>
      <c r="H95" s="44">
        <f t="shared" si="7"/>
        <v>0.23369000000000001</v>
      </c>
      <c r="I95" s="44">
        <f t="shared" si="8"/>
        <v>0.18643999999999999</v>
      </c>
      <c r="K95" s="19">
        <f t="shared" si="1"/>
        <v>1</v>
      </c>
    </row>
    <row r="96" spans="2:11">
      <c r="B96">
        <f t="shared" si="0"/>
        <v>1978</v>
      </c>
      <c r="C96" s="44">
        <f t="shared" si="2"/>
        <v>0.13558999999999999</v>
      </c>
      <c r="D96" s="44">
        <f t="shared" si="3"/>
        <v>7.0599999999999996E-2</v>
      </c>
      <c r="E96" s="44">
        <f t="shared" si="4"/>
        <v>0.14385999999999999</v>
      </c>
      <c r="F96" s="44">
        <f t="shared" si="5"/>
        <v>9.8530000000000006E-2</v>
      </c>
      <c r="G96" s="44">
        <f t="shared" si="6"/>
        <v>0.13092999999999999</v>
      </c>
      <c r="H96" s="44">
        <f t="shared" si="7"/>
        <v>0.23405000000000001</v>
      </c>
      <c r="I96" s="44">
        <f t="shared" si="8"/>
        <v>0.18643999999999999</v>
      </c>
      <c r="K96" s="19">
        <f t="shared" si="1"/>
        <v>1</v>
      </c>
    </row>
    <row r="97" spans="2:11">
      <c r="B97">
        <f t="shared" si="0"/>
        <v>1979</v>
      </c>
      <c r="C97" s="44">
        <f t="shared" si="2"/>
        <v>0.13558999999999999</v>
      </c>
      <c r="D97" s="44">
        <f t="shared" si="3"/>
        <v>6.8839999999999998E-2</v>
      </c>
      <c r="E97" s="44">
        <f t="shared" si="4"/>
        <v>0.15253</v>
      </c>
      <c r="F97" s="44">
        <f t="shared" si="5"/>
        <v>9.6560000000000007E-2</v>
      </c>
      <c r="G97" s="44">
        <f t="shared" si="6"/>
        <v>0.13463</v>
      </c>
      <c r="H97" s="44">
        <f t="shared" si="7"/>
        <v>0.22666</v>
      </c>
      <c r="I97" s="44">
        <f t="shared" si="8"/>
        <v>0.18518999999999999</v>
      </c>
      <c r="K97" s="19">
        <f t="shared" si="1"/>
        <v>1</v>
      </c>
    </row>
    <row r="98" spans="2:11">
      <c r="B98">
        <f t="shared" si="0"/>
        <v>1980</v>
      </c>
      <c r="C98" s="44">
        <f t="shared" si="2"/>
        <v>0.13732999999999995</v>
      </c>
      <c r="D98" s="44">
        <f t="shared" si="3"/>
        <v>7.0940000000000003E-2</v>
      </c>
      <c r="E98" s="44">
        <f t="shared" si="4"/>
        <v>0.14848</v>
      </c>
      <c r="F98" s="44">
        <f t="shared" si="5"/>
        <v>9.9669999999999995E-2</v>
      </c>
      <c r="G98" s="44">
        <f t="shared" si="6"/>
        <v>0.14036000000000001</v>
      </c>
      <c r="H98" s="44">
        <f t="shared" si="7"/>
        <v>0.22262999999999999</v>
      </c>
      <c r="I98" s="44">
        <f t="shared" si="8"/>
        <v>0.18059</v>
      </c>
      <c r="K98" s="19">
        <f t="shared" si="1"/>
        <v>1</v>
      </c>
    </row>
    <row r="99" spans="2:11">
      <c r="B99">
        <f t="shared" si="0"/>
        <v>1981</v>
      </c>
      <c r="C99" s="44">
        <f t="shared" si="2"/>
        <v>0.13924999999999998</v>
      </c>
      <c r="D99" s="44">
        <f t="shared" si="3"/>
        <v>7.2300000000000003E-2</v>
      </c>
      <c r="E99" s="44">
        <f t="shared" si="4"/>
        <v>0.13880000000000001</v>
      </c>
      <c r="F99" s="44">
        <f t="shared" si="5"/>
        <v>9.887E-2</v>
      </c>
      <c r="G99" s="44">
        <f t="shared" si="6"/>
        <v>0.14964</v>
      </c>
      <c r="H99" s="44">
        <f t="shared" si="7"/>
        <v>0.22151999999999999</v>
      </c>
      <c r="I99" s="44">
        <f t="shared" si="8"/>
        <v>0.17962</v>
      </c>
      <c r="K99" s="19">
        <f t="shared" si="1"/>
        <v>0.99999999999999989</v>
      </c>
    </row>
    <row r="100" spans="2:11">
      <c r="B100">
        <f t="shared" ref="B100:B127" si="9">B36</f>
        <v>1982</v>
      </c>
      <c r="C100" s="44">
        <f t="shared" ref="C100:C127" si="10">1-C36/10^5</f>
        <v>0.13715999999999995</v>
      </c>
      <c r="D100" s="44">
        <f t="shared" ref="D100:D127" si="11">(C36-F36)/10^5</f>
        <v>6.9449999999999998E-2</v>
      </c>
      <c r="E100" s="44">
        <f t="shared" ref="E100:E127" si="12">(F36-I36)/10^5</f>
        <v>0.13733999999999999</v>
      </c>
      <c r="F100" s="44">
        <f t="shared" ref="F100:F127" si="13">(I36-L36)/10^5</f>
        <v>9.8080000000000001E-2</v>
      </c>
      <c r="G100" s="44">
        <f t="shared" ref="G100:G127" si="14">(L36-O36)/10^5</f>
        <v>0.15024000000000001</v>
      </c>
      <c r="H100" s="44">
        <f t="shared" ref="H100:H127" si="15">(O36-R36)/10^5</f>
        <v>0.22427</v>
      </c>
      <c r="I100" s="44">
        <f t="shared" ref="I100:I127" si="16">R36/10^5</f>
        <v>0.18346000000000001</v>
      </c>
      <c r="K100" s="19">
        <f t="shared" ref="K100:K127" si="17">SUM(C100:I100)</f>
        <v>1</v>
      </c>
    </row>
    <row r="101" spans="2:11">
      <c r="B101">
        <f t="shared" si="9"/>
        <v>1983</v>
      </c>
      <c r="C101" s="44">
        <f t="shared" si="10"/>
        <v>0.13331999999999999</v>
      </c>
      <c r="D101" s="44">
        <f t="shared" si="11"/>
        <v>6.8360000000000004E-2</v>
      </c>
      <c r="E101" s="44">
        <f t="shared" si="12"/>
        <v>0.13600999999999999</v>
      </c>
      <c r="F101" s="44">
        <f t="shared" si="13"/>
        <v>9.7030000000000005E-2</v>
      </c>
      <c r="G101" s="44">
        <f t="shared" si="14"/>
        <v>0.15096999999999999</v>
      </c>
      <c r="H101" s="44">
        <f t="shared" si="15"/>
        <v>0.23044999999999999</v>
      </c>
      <c r="I101" s="44">
        <f t="shared" si="16"/>
        <v>0.18386</v>
      </c>
      <c r="K101" s="19">
        <f t="shared" si="17"/>
        <v>1</v>
      </c>
    </row>
    <row r="102" spans="2:11">
      <c r="B102">
        <f t="shared" si="9"/>
        <v>1984</v>
      </c>
      <c r="C102" s="44">
        <f t="shared" si="10"/>
        <v>0.12895000000000001</v>
      </c>
      <c r="D102" s="44">
        <f t="shared" si="11"/>
        <v>6.9269999999999998E-2</v>
      </c>
      <c r="E102" s="44">
        <f t="shared" si="12"/>
        <v>0.13371</v>
      </c>
      <c r="F102" s="44">
        <f t="shared" si="13"/>
        <v>9.511E-2</v>
      </c>
      <c r="G102" s="44">
        <f t="shared" si="14"/>
        <v>0.15376000000000001</v>
      </c>
      <c r="H102" s="44">
        <f t="shared" si="15"/>
        <v>0.24435999999999999</v>
      </c>
      <c r="I102" s="44">
        <f t="shared" si="16"/>
        <v>0.17484</v>
      </c>
      <c r="K102" s="19">
        <f t="shared" si="17"/>
        <v>1</v>
      </c>
    </row>
    <row r="103" spans="2:11">
      <c r="B103">
        <f t="shared" si="9"/>
        <v>1985</v>
      </c>
      <c r="C103" s="44">
        <f t="shared" si="10"/>
        <v>0.12400999999999995</v>
      </c>
      <c r="D103" s="44">
        <f t="shared" si="11"/>
        <v>7.2289999999999993E-2</v>
      </c>
      <c r="E103" s="44">
        <f t="shared" si="12"/>
        <v>0.12995000000000001</v>
      </c>
      <c r="F103" s="44">
        <f t="shared" si="13"/>
        <v>9.3200000000000005E-2</v>
      </c>
      <c r="G103" s="44">
        <f t="shared" si="14"/>
        <v>0.15679999999999999</v>
      </c>
      <c r="H103" s="44">
        <f t="shared" si="15"/>
        <v>0.2397</v>
      </c>
      <c r="I103" s="44">
        <f t="shared" si="16"/>
        <v>0.18404999999999999</v>
      </c>
      <c r="K103" s="19">
        <f t="shared" si="17"/>
        <v>1</v>
      </c>
    </row>
    <row r="104" spans="2:11">
      <c r="B104">
        <f t="shared" si="9"/>
        <v>1986</v>
      </c>
      <c r="C104" s="44">
        <f t="shared" si="10"/>
        <v>0.11907000000000001</v>
      </c>
      <c r="D104" s="44">
        <f t="shared" si="11"/>
        <v>7.6380000000000003E-2</v>
      </c>
      <c r="E104" s="44">
        <f t="shared" si="12"/>
        <v>0.12964999999999999</v>
      </c>
      <c r="F104" s="44">
        <f t="shared" si="13"/>
        <v>9.2050000000000007E-2</v>
      </c>
      <c r="G104" s="44">
        <f t="shared" si="14"/>
        <v>0.15765999999999999</v>
      </c>
      <c r="H104" s="44">
        <f t="shared" si="15"/>
        <v>0.23558999999999999</v>
      </c>
      <c r="I104" s="44">
        <f t="shared" si="16"/>
        <v>0.18959999999999999</v>
      </c>
      <c r="K104" s="19">
        <f t="shared" si="17"/>
        <v>1</v>
      </c>
    </row>
    <row r="105" spans="2:11">
      <c r="B105">
        <f t="shared" si="9"/>
        <v>1987</v>
      </c>
      <c r="C105" s="44">
        <f t="shared" si="10"/>
        <v>0.12214999999999998</v>
      </c>
      <c r="D105" s="44">
        <f t="shared" si="11"/>
        <v>7.5219999999999995E-2</v>
      </c>
      <c r="E105" s="44">
        <f t="shared" si="12"/>
        <v>0.12658</v>
      </c>
      <c r="F105" s="44">
        <f t="shared" si="13"/>
        <v>9.0899999999999995E-2</v>
      </c>
      <c r="G105" s="44">
        <f t="shared" si="14"/>
        <v>0.15851999999999999</v>
      </c>
      <c r="H105" s="44">
        <f t="shared" si="15"/>
        <v>0.24087</v>
      </c>
      <c r="I105" s="44">
        <f t="shared" si="16"/>
        <v>0.18576000000000001</v>
      </c>
      <c r="K105" s="19">
        <f t="shared" si="17"/>
        <v>1</v>
      </c>
    </row>
    <row r="106" spans="2:11">
      <c r="B106">
        <f t="shared" si="9"/>
        <v>1988</v>
      </c>
      <c r="C106" s="41">
        <f t="shared" si="10"/>
        <v>0.12599000000000005</v>
      </c>
      <c r="D106" s="41">
        <f t="shared" si="11"/>
        <v>7.3300000000000004E-2</v>
      </c>
      <c r="E106" s="41">
        <f t="shared" si="12"/>
        <v>0.12350999999999999</v>
      </c>
      <c r="F106" s="41">
        <f t="shared" si="13"/>
        <v>8.974E-2</v>
      </c>
      <c r="G106" s="41">
        <f t="shared" si="14"/>
        <v>0.15986</v>
      </c>
      <c r="H106" s="41">
        <f t="shared" si="15"/>
        <v>0.24568000000000001</v>
      </c>
      <c r="I106" s="41">
        <f t="shared" si="16"/>
        <v>0.18192</v>
      </c>
      <c r="K106" s="19">
        <f t="shared" si="17"/>
        <v>1</v>
      </c>
    </row>
    <row r="107" spans="2:11">
      <c r="B107">
        <f t="shared" si="9"/>
        <v>1989</v>
      </c>
      <c r="C107" s="41">
        <f t="shared" si="10"/>
        <v>0.12575999999999998</v>
      </c>
      <c r="D107" s="41">
        <f t="shared" si="11"/>
        <v>7.5450000000000003E-2</v>
      </c>
      <c r="E107" s="41">
        <f t="shared" si="12"/>
        <v>0.12374</v>
      </c>
      <c r="F107" s="41">
        <f t="shared" si="13"/>
        <v>8.8400000000000006E-2</v>
      </c>
      <c r="G107" s="41">
        <f t="shared" si="14"/>
        <v>0.16397999999999999</v>
      </c>
      <c r="H107" s="41">
        <f t="shared" si="15"/>
        <v>0.24459</v>
      </c>
      <c r="I107" s="41">
        <f t="shared" si="16"/>
        <v>0.17807999999999999</v>
      </c>
      <c r="K107" s="19">
        <f t="shared" si="17"/>
        <v>1</v>
      </c>
    </row>
    <row r="108" spans="2:11">
      <c r="B108">
        <f t="shared" si="9"/>
        <v>1990</v>
      </c>
      <c r="C108" s="44">
        <f t="shared" si="10"/>
        <v>0.12383999999999995</v>
      </c>
      <c r="D108" s="44">
        <f t="shared" si="11"/>
        <v>7.9289999999999999E-2</v>
      </c>
      <c r="E108" s="44">
        <f t="shared" si="12"/>
        <v>0.13045999999999999</v>
      </c>
      <c r="F108" s="44">
        <f t="shared" si="13"/>
        <v>8.6669999999999997E-2</v>
      </c>
      <c r="G108" s="44">
        <f t="shared" si="14"/>
        <v>0.16200999999999999</v>
      </c>
      <c r="H108" s="44">
        <f t="shared" si="15"/>
        <v>0.24349000000000001</v>
      </c>
      <c r="I108" s="44">
        <f t="shared" si="16"/>
        <v>0.17424000000000001</v>
      </c>
      <c r="K108" s="19">
        <f t="shared" si="17"/>
        <v>1</v>
      </c>
    </row>
    <row r="109" spans="2:11">
      <c r="B109">
        <f t="shared" si="9"/>
        <v>1991</v>
      </c>
      <c r="C109" s="44">
        <f t="shared" si="10"/>
        <v>0.11829000000000001</v>
      </c>
      <c r="D109" s="44">
        <f t="shared" si="11"/>
        <v>7.5120000000000006E-2</v>
      </c>
      <c r="E109" s="44">
        <f t="shared" si="12"/>
        <v>0.12992999999999999</v>
      </c>
      <c r="F109" s="44">
        <f t="shared" si="13"/>
        <v>9.178E-2</v>
      </c>
      <c r="G109" s="44">
        <f t="shared" si="14"/>
        <v>0.16245000000000001</v>
      </c>
      <c r="H109" s="44">
        <f t="shared" si="15"/>
        <v>0.23996999999999999</v>
      </c>
      <c r="I109" s="44">
        <f t="shared" si="16"/>
        <v>0.18246000000000001</v>
      </c>
      <c r="K109" s="19">
        <f t="shared" si="17"/>
        <v>1</v>
      </c>
    </row>
    <row r="110" spans="2:11">
      <c r="B110">
        <f t="shared" si="9"/>
        <v>1992</v>
      </c>
      <c r="C110" s="44">
        <f t="shared" si="10"/>
        <v>0.10907999999999995</v>
      </c>
      <c r="D110" s="44">
        <f t="shared" si="11"/>
        <v>7.3190000000000005E-2</v>
      </c>
      <c r="E110" s="44">
        <f t="shared" si="12"/>
        <v>0.12791</v>
      </c>
      <c r="F110" s="44">
        <f t="shared" si="13"/>
        <v>8.7660000000000002E-2</v>
      </c>
      <c r="G110" s="44">
        <f t="shared" si="14"/>
        <v>0.16533</v>
      </c>
      <c r="H110" s="44">
        <f t="shared" si="15"/>
        <v>0.24429000000000001</v>
      </c>
      <c r="I110" s="44">
        <f t="shared" si="16"/>
        <v>0.19253999999999999</v>
      </c>
      <c r="K110" s="19">
        <f t="shared" si="17"/>
        <v>1</v>
      </c>
    </row>
    <row r="111" spans="2:11">
      <c r="B111">
        <f t="shared" si="9"/>
        <v>1993</v>
      </c>
      <c r="C111" s="44">
        <f t="shared" si="10"/>
        <v>0.10702</v>
      </c>
      <c r="D111" s="44">
        <f t="shared" si="11"/>
        <v>7.7549999999999994E-2</v>
      </c>
      <c r="E111" s="44">
        <f t="shared" si="12"/>
        <v>0.11627999999999999</v>
      </c>
      <c r="F111" s="44">
        <f t="shared" si="13"/>
        <v>7.9719999999999999E-2</v>
      </c>
      <c r="G111" s="44">
        <f t="shared" si="14"/>
        <v>0.16821</v>
      </c>
      <c r="H111" s="44">
        <f t="shared" si="15"/>
        <v>0.24861</v>
      </c>
      <c r="I111" s="44">
        <f t="shared" si="16"/>
        <v>0.20261000000000001</v>
      </c>
      <c r="K111" s="19">
        <f t="shared" si="17"/>
        <v>1</v>
      </c>
    </row>
    <row r="112" spans="2:11">
      <c r="B112">
        <f t="shared" si="9"/>
        <v>1994</v>
      </c>
      <c r="C112" s="44">
        <f t="shared" si="10"/>
        <v>0.10865999999999998</v>
      </c>
      <c r="D112" s="44">
        <f t="shared" si="11"/>
        <v>7.7160000000000006E-2</v>
      </c>
      <c r="E112" s="44">
        <f t="shared" si="12"/>
        <v>0.11502999999999999</v>
      </c>
      <c r="F112" s="44">
        <f t="shared" si="13"/>
        <v>6.6919999999999993E-2</v>
      </c>
      <c r="G112" s="44">
        <f t="shared" si="14"/>
        <v>0.16949</v>
      </c>
      <c r="H112" s="44">
        <f t="shared" si="15"/>
        <v>0.25935000000000002</v>
      </c>
      <c r="I112" s="44">
        <f t="shared" si="16"/>
        <v>0.20338999999999999</v>
      </c>
      <c r="K112" s="19">
        <f t="shared" si="17"/>
        <v>1</v>
      </c>
    </row>
    <row r="113" spans="2:11">
      <c r="B113">
        <f t="shared" si="9"/>
        <v>1995</v>
      </c>
      <c r="C113" s="44">
        <f t="shared" si="10"/>
        <v>0.11033000000000004</v>
      </c>
      <c r="D113" s="44">
        <f t="shared" si="11"/>
        <v>7.22E-2</v>
      </c>
      <c r="E113" s="44">
        <f t="shared" si="12"/>
        <v>0.11784</v>
      </c>
      <c r="F113" s="44">
        <f t="shared" si="13"/>
        <v>5.8180000000000003E-2</v>
      </c>
      <c r="G113" s="44">
        <f t="shared" si="14"/>
        <v>0.16949</v>
      </c>
      <c r="H113" s="44">
        <f t="shared" si="15"/>
        <v>0.26856999999999998</v>
      </c>
      <c r="I113" s="44">
        <f t="shared" si="16"/>
        <v>0.20338999999999999</v>
      </c>
      <c r="K113" s="19">
        <f t="shared" si="17"/>
        <v>1</v>
      </c>
    </row>
    <row r="114" spans="2:11">
      <c r="B114">
        <f t="shared" si="9"/>
        <v>1996</v>
      </c>
      <c r="C114" s="44">
        <f t="shared" si="10"/>
        <v>0.11224999999999996</v>
      </c>
      <c r="D114" s="44">
        <f t="shared" si="11"/>
        <v>6.6989999999999994E-2</v>
      </c>
      <c r="E114" s="44">
        <f t="shared" si="12"/>
        <v>0.11537</v>
      </c>
      <c r="F114" s="44">
        <f t="shared" si="13"/>
        <v>5.8569999999999997E-2</v>
      </c>
      <c r="G114" s="44">
        <f t="shared" si="14"/>
        <v>0.16564999999999999</v>
      </c>
      <c r="H114" s="44">
        <f t="shared" si="15"/>
        <v>0.27778000000000003</v>
      </c>
      <c r="I114" s="44">
        <f t="shared" si="16"/>
        <v>0.20338999999999999</v>
      </c>
      <c r="K114" s="19">
        <f t="shared" si="17"/>
        <v>0.99999999999999989</v>
      </c>
    </row>
    <row r="115" spans="2:11">
      <c r="B115">
        <f t="shared" si="9"/>
        <v>1997</v>
      </c>
      <c r="C115" s="44">
        <f t="shared" si="10"/>
        <v>0.11416999999999999</v>
      </c>
      <c r="D115" s="44">
        <f t="shared" si="11"/>
        <v>6.0979999999999999E-2</v>
      </c>
      <c r="E115" s="44">
        <f t="shared" si="12"/>
        <v>0.1137</v>
      </c>
      <c r="F115" s="44">
        <f t="shared" si="13"/>
        <v>6.0499999999999998E-2</v>
      </c>
      <c r="G115" s="44">
        <f t="shared" si="14"/>
        <v>0.16026000000000001</v>
      </c>
      <c r="H115" s="44">
        <f t="shared" si="15"/>
        <v>0.28964000000000001</v>
      </c>
      <c r="I115" s="44">
        <f t="shared" si="16"/>
        <v>0.20075000000000001</v>
      </c>
      <c r="K115" s="19">
        <f t="shared" si="17"/>
        <v>1</v>
      </c>
    </row>
    <row r="116" spans="2:11">
      <c r="B116">
        <f t="shared" si="9"/>
        <v>1998</v>
      </c>
      <c r="C116" s="44">
        <f t="shared" si="10"/>
        <v>0.11729000000000001</v>
      </c>
      <c r="D116" s="44">
        <f t="shared" si="11"/>
        <v>5.3249999999999999E-2</v>
      </c>
      <c r="E116" s="44">
        <f t="shared" si="12"/>
        <v>0.11255</v>
      </c>
      <c r="F116" s="44">
        <f t="shared" si="13"/>
        <v>6.6040000000000001E-2</v>
      </c>
      <c r="G116" s="44">
        <f t="shared" si="14"/>
        <v>0.16367000000000001</v>
      </c>
      <c r="H116" s="44">
        <f t="shared" si="15"/>
        <v>0.29076999999999997</v>
      </c>
      <c r="I116" s="44">
        <f t="shared" si="16"/>
        <v>0.19642999999999999</v>
      </c>
      <c r="K116" s="19">
        <f t="shared" si="17"/>
        <v>1</v>
      </c>
    </row>
    <row r="117" spans="2:11">
      <c r="B117">
        <f t="shared" si="9"/>
        <v>1999</v>
      </c>
      <c r="C117" s="44">
        <f t="shared" si="10"/>
        <v>0.12058000000000002</v>
      </c>
      <c r="D117" s="44">
        <f t="shared" si="11"/>
        <v>5.3359999999999998E-2</v>
      </c>
      <c r="E117" s="44">
        <f t="shared" si="12"/>
        <v>0.10945000000000001</v>
      </c>
      <c r="F117" s="44">
        <f t="shared" si="13"/>
        <v>6.9029999999999994E-2</v>
      </c>
      <c r="G117" s="44">
        <f t="shared" si="14"/>
        <v>0.16531999999999999</v>
      </c>
      <c r="H117" s="44">
        <f t="shared" si="15"/>
        <v>0.29015000000000002</v>
      </c>
      <c r="I117" s="44">
        <f t="shared" si="16"/>
        <v>0.19211</v>
      </c>
      <c r="K117" s="19">
        <f t="shared" si="17"/>
        <v>1</v>
      </c>
    </row>
    <row r="118" spans="2:11">
      <c r="B118">
        <f t="shared" si="9"/>
        <v>2000</v>
      </c>
      <c r="C118" s="44">
        <f t="shared" si="10"/>
        <v>0.11248000000000002</v>
      </c>
      <c r="D118" s="44">
        <f t="shared" si="11"/>
        <v>6.7220000000000002E-2</v>
      </c>
      <c r="E118" s="44">
        <f t="shared" si="12"/>
        <v>0.1129</v>
      </c>
      <c r="F118" s="44">
        <f t="shared" si="13"/>
        <v>6.3109999999999999E-2</v>
      </c>
      <c r="G118" s="44">
        <f t="shared" si="14"/>
        <v>0.15248</v>
      </c>
      <c r="H118" s="44">
        <f t="shared" si="15"/>
        <v>0.27801999999999999</v>
      </c>
      <c r="I118" s="44">
        <f t="shared" si="16"/>
        <v>0.21379000000000001</v>
      </c>
      <c r="K118" s="19">
        <f t="shared" si="17"/>
        <v>1</v>
      </c>
    </row>
    <row r="119" spans="2:11">
      <c r="B119">
        <f t="shared" si="9"/>
        <v>2001</v>
      </c>
      <c r="C119" s="41">
        <f t="shared" si="10"/>
        <v>7.7930000000000055E-2</v>
      </c>
      <c r="D119" s="41">
        <f t="shared" si="11"/>
        <v>4.8939999999999997E-2</v>
      </c>
      <c r="E119" s="41">
        <f t="shared" si="12"/>
        <v>0.13067999999999999</v>
      </c>
      <c r="F119" s="41">
        <f t="shared" si="13"/>
        <v>5.57E-2</v>
      </c>
      <c r="G119" s="41">
        <f t="shared" si="14"/>
        <v>0.15174000000000001</v>
      </c>
      <c r="H119" s="41">
        <f t="shared" si="15"/>
        <v>0.30434</v>
      </c>
      <c r="I119" s="41">
        <f t="shared" si="16"/>
        <v>0.23066999999999999</v>
      </c>
      <c r="K119" s="19">
        <f t="shared" si="17"/>
        <v>1</v>
      </c>
    </row>
    <row r="120" spans="2:11">
      <c r="B120">
        <f t="shared" si="9"/>
        <v>2002</v>
      </c>
      <c r="C120" s="41">
        <f t="shared" si="10"/>
        <v>6.7259999999999986E-2</v>
      </c>
      <c r="D120" s="41">
        <f t="shared" si="11"/>
        <v>4.6730000000000001E-2</v>
      </c>
      <c r="E120" s="41">
        <f t="shared" si="12"/>
        <v>0.11622</v>
      </c>
      <c r="F120" s="41">
        <f t="shared" si="13"/>
        <v>6.4680000000000001E-2</v>
      </c>
      <c r="G120" s="41">
        <f t="shared" si="14"/>
        <v>0.16083</v>
      </c>
      <c r="H120" s="41">
        <f t="shared" si="15"/>
        <v>0.31031999999999998</v>
      </c>
      <c r="I120" s="41">
        <f t="shared" si="16"/>
        <v>0.23396</v>
      </c>
      <c r="K120" s="19">
        <f t="shared" si="17"/>
        <v>1</v>
      </c>
    </row>
    <row r="121" spans="2:11">
      <c r="B121">
        <f t="shared" si="9"/>
        <v>2003</v>
      </c>
      <c r="C121" s="44">
        <f t="shared" si="10"/>
        <v>6.9740000000000024E-2</v>
      </c>
      <c r="D121" s="44">
        <f t="shared" si="11"/>
        <v>4.8860000000000001E-2</v>
      </c>
      <c r="E121" s="44">
        <f t="shared" si="12"/>
        <v>0.13300000000000001</v>
      </c>
      <c r="F121" s="44">
        <f t="shared" si="13"/>
        <v>7.016E-2</v>
      </c>
      <c r="G121" s="44">
        <f t="shared" si="14"/>
        <v>0.13164999999999999</v>
      </c>
      <c r="H121" s="44">
        <f t="shared" si="15"/>
        <v>0.30932999999999999</v>
      </c>
      <c r="I121" s="44">
        <f t="shared" si="16"/>
        <v>0.23726</v>
      </c>
      <c r="K121" s="19">
        <f t="shared" si="17"/>
        <v>1</v>
      </c>
    </row>
    <row r="122" spans="2:11">
      <c r="B122">
        <f t="shared" si="9"/>
        <v>2004</v>
      </c>
      <c r="C122" s="44">
        <f t="shared" si="10"/>
        <v>8.7019999999999986E-2</v>
      </c>
      <c r="D122" s="44">
        <f t="shared" si="11"/>
        <v>6.583E-2</v>
      </c>
      <c r="E122" s="44">
        <f t="shared" si="12"/>
        <v>0.12014</v>
      </c>
      <c r="F122" s="44">
        <f t="shared" si="13"/>
        <v>7.5649999999999995E-2</v>
      </c>
      <c r="G122" s="44">
        <f t="shared" si="14"/>
        <v>0.15412999999999999</v>
      </c>
      <c r="H122" s="44">
        <f t="shared" si="15"/>
        <v>0.26678000000000002</v>
      </c>
      <c r="I122" s="44">
        <f t="shared" si="16"/>
        <v>0.23044999999999999</v>
      </c>
      <c r="K122" s="19">
        <f t="shared" si="17"/>
        <v>1</v>
      </c>
    </row>
    <row r="123" spans="2:11">
      <c r="B123">
        <f t="shared" si="9"/>
        <v>2005</v>
      </c>
      <c r="C123" s="44">
        <f t="shared" si="10"/>
        <v>7.8779999999999961E-2</v>
      </c>
      <c r="D123" s="44">
        <f t="shared" si="11"/>
        <v>8.1759999999999999E-2</v>
      </c>
      <c r="E123" s="44">
        <f t="shared" si="12"/>
        <v>0.11148</v>
      </c>
      <c r="F123" s="44">
        <f t="shared" si="13"/>
        <v>7.3550000000000004E-2</v>
      </c>
      <c r="G123" s="44">
        <f t="shared" si="14"/>
        <v>0.15143999999999999</v>
      </c>
      <c r="H123" s="44">
        <f t="shared" si="15"/>
        <v>0.27766999999999997</v>
      </c>
      <c r="I123" s="44">
        <f t="shared" si="16"/>
        <v>0.22531999999999999</v>
      </c>
      <c r="K123" s="19">
        <f t="shared" si="17"/>
        <v>0.99999999999999989</v>
      </c>
    </row>
    <row r="124" spans="2:11">
      <c r="B124">
        <f t="shared" si="9"/>
        <v>2006</v>
      </c>
      <c r="C124" s="44">
        <f t="shared" si="10"/>
        <v>6.7080000000000028E-2</v>
      </c>
      <c r="D124" s="44">
        <f t="shared" si="11"/>
        <v>7.6850000000000002E-2</v>
      </c>
      <c r="E124" s="44">
        <f t="shared" si="12"/>
        <v>0.12425</v>
      </c>
      <c r="F124" s="44">
        <f t="shared" si="13"/>
        <v>7.1069999999999994E-2</v>
      </c>
      <c r="G124" s="44">
        <f t="shared" si="14"/>
        <v>0.15260000000000001</v>
      </c>
      <c r="H124" s="44">
        <f t="shared" si="15"/>
        <v>0.27789000000000003</v>
      </c>
      <c r="I124" s="44">
        <f t="shared" si="16"/>
        <v>0.23025999999999999</v>
      </c>
      <c r="K124" s="19">
        <f t="shared" si="17"/>
        <v>1</v>
      </c>
    </row>
    <row r="125" spans="2:11">
      <c r="B125">
        <f t="shared" si="9"/>
        <v>2007</v>
      </c>
      <c r="C125" s="44">
        <f t="shared" si="10"/>
        <v>5.1719999999999988E-2</v>
      </c>
      <c r="D125" s="44">
        <f t="shared" si="11"/>
        <v>8.9330000000000007E-2</v>
      </c>
      <c r="E125" s="44">
        <f t="shared" si="12"/>
        <v>0.12720000000000001</v>
      </c>
      <c r="F125" s="44">
        <f t="shared" si="13"/>
        <v>7.6759999999999995E-2</v>
      </c>
      <c r="G125" s="44">
        <f t="shared" si="14"/>
        <v>0.15375</v>
      </c>
      <c r="H125" s="44">
        <f t="shared" si="15"/>
        <v>0.26605000000000001</v>
      </c>
      <c r="I125" s="44">
        <f t="shared" si="16"/>
        <v>0.23519000000000001</v>
      </c>
      <c r="K125" s="19">
        <f t="shared" si="17"/>
        <v>1</v>
      </c>
    </row>
    <row r="126" spans="2:11">
      <c r="B126">
        <f t="shared" si="9"/>
        <v>2008</v>
      </c>
      <c r="C126" s="44">
        <f t="shared" si="10"/>
        <v>5.3019999999999956E-2</v>
      </c>
      <c r="D126" s="44">
        <f t="shared" si="11"/>
        <v>8.5150000000000003E-2</v>
      </c>
      <c r="E126" s="44">
        <f t="shared" si="12"/>
        <v>0.13200000000000001</v>
      </c>
      <c r="F126" s="44">
        <f t="shared" si="13"/>
        <v>8.0600000000000005E-2</v>
      </c>
      <c r="G126" s="44">
        <f t="shared" si="14"/>
        <v>0.15393999999999999</v>
      </c>
      <c r="H126" s="44">
        <f t="shared" si="15"/>
        <v>0.25026999999999999</v>
      </c>
      <c r="I126" s="44">
        <f t="shared" si="16"/>
        <v>0.24501999999999999</v>
      </c>
      <c r="K126" s="19">
        <f t="shared" si="17"/>
        <v>1</v>
      </c>
    </row>
    <row r="127" spans="2:11">
      <c r="B127" s="38">
        <f t="shared" si="9"/>
        <v>2009</v>
      </c>
      <c r="C127" s="44">
        <f t="shared" si="10"/>
        <v>5.5320000000000036E-2</v>
      </c>
      <c r="D127" s="44">
        <f t="shared" si="11"/>
        <v>7.9969999999999999E-2</v>
      </c>
      <c r="E127" s="44">
        <f t="shared" si="12"/>
        <v>0.13488</v>
      </c>
      <c r="F127" s="44">
        <f t="shared" si="13"/>
        <v>7.1859999999999993E-2</v>
      </c>
      <c r="G127" s="44">
        <f t="shared" si="14"/>
        <v>0.16499</v>
      </c>
      <c r="H127" s="44">
        <f t="shared" si="15"/>
        <v>0.23452000000000001</v>
      </c>
      <c r="I127" s="44">
        <f t="shared" si="16"/>
        <v>0.25846000000000002</v>
      </c>
      <c r="K127" s="19">
        <f t="shared" si="17"/>
        <v>1</v>
      </c>
    </row>
    <row r="148" spans="3:11">
      <c r="C148" s="17"/>
      <c r="D148" s="17"/>
      <c r="E148" s="17"/>
      <c r="F148" s="17"/>
      <c r="G148" s="17"/>
      <c r="H148" s="17"/>
      <c r="I148" s="17"/>
      <c r="K148" s="19"/>
    </row>
    <row r="149" spans="3:11">
      <c r="C149" s="17"/>
      <c r="D149" s="17"/>
      <c r="E149" s="17"/>
      <c r="F149" s="17"/>
      <c r="G149" s="17"/>
      <c r="H149" s="17"/>
      <c r="I149" s="17"/>
      <c r="K149" s="19"/>
    </row>
    <row r="150" spans="3:11">
      <c r="C150" s="17"/>
      <c r="D150" s="17"/>
      <c r="E150" s="17"/>
      <c r="F150" s="17"/>
      <c r="G150" s="17"/>
      <c r="H150" s="17"/>
      <c r="I150" s="17"/>
      <c r="K150" s="19"/>
    </row>
    <row r="151" spans="3:11">
      <c r="C151" s="17"/>
      <c r="D151" s="17"/>
      <c r="E151" s="17"/>
      <c r="F151" s="17"/>
      <c r="G151" s="17"/>
      <c r="H151" s="17"/>
      <c r="I151" s="17"/>
      <c r="K151" s="19"/>
    </row>
    <row r="152" spans="3:11">
      <c r="C152" s="17"/>
      <c r="D152" s="17"/>
      <c r="E152" s="17"/>
      <c r="F152" s="17"/>
      <c r="G152" s="17"/>
      <c r="H152" s="17"/>
      <c r="I152" s="17"/>
      <c r="K152" s="19"/>
    </row>
    <row r="153" spans="3:11">
      <c r="C153" s="17"/>
      <c r="D153" s="17"/>
      <c r="E153" s="17"/>
      <c r="F153" s="17"/>
      <c r="G153" s="17"/>
      <c r="H153" s="17"/>
      <c r="I153" s="17"/>
      <c r="K153" s="19"/>
    </row>
    <row r="154" spans="3:11">
      <c r="C154" s="17"/>
      <c r="D154" s="17"/>
      <c r="E154" s="17"/>
      <c r="F154" s="17"/>
      <c r="G154" s="17"/>
      <c r="H154" s="17"/>
      <c r="I154" s="17"/>
      <c r="K154" s="19"/>
    </row>
    <row r="155" spans="3:11">
      <c r="C155" s="17"/>
      <c r="D155" s="17"/>
      <c r="E155" s="17"/>
      <c r="F155" s="17"/>
      <c r="G155" s="17"/>
      <c r="H155" s="17"/>
      <c r="I155" s="17"/>
      <c r="K155" s="19"/>
    </row>
    <row r="156" spans="3:11">
      <c r="C156" s="17"/>
      <c r="D156" s="17"/>
      <c r="E156" s="17"/>
      <c r="F156" s="17"/>
      <c r="G156" s="17"/>
      <c r="H156" s="17"/>
      <c r="I156" s="17"/>
      <c r="K156" s="19"/>
    </row>
    <row r="157" spans="3:11">
      <c r="C157" s="17"/>
      <c r="D157" s="17"/>
      <c r="E157" s="17"/>
      <c r="F157" s="17"/>
      <c r="G157" s="17"/>
      <c r="H157" s="17"/>
      <c r="I157" s="17"/>
      <c r="K157" s="19"/>
    </row>
    <row r="158" spans="3:11">
      <c r="C158" s="17"/>
      <c r="D158" s="17"/>
      <c r="E158" s="17"/>
      <c r="F158" s="17"/>
      <c r="G158" s="17"/>
      <c r="H158" s="17"/>
      <c r="I158" s="17"/>
      <c r="K158" s="19"/>
    </row>
    <row r="159" spans="3:11">
      <c r="C159" s="17"/>
      <c r="D159" s="17"/>
      <c r="E159" s="17"/>
      <c r="F159" s="17"/>
      <c r="G159" s="17"/>
      <c r="H159" s="17"/>
      <c r="I159" s="17"/>
      <c r="K159" s="19"/>
    </row>
    <row r="160" spans="3:11">
      <c r="C160" s="17"/>
      <c r="D160" s="17"/>
      <c r="E160" s="17"/>
      <c r="F160" s="17"/>
      <c r="G160" s="17"/>
      <c r="H160" s="17"/>
      <c r="I160" s="17"/>
      <c r="K160" s="19"/>
    </row>
    <row r="161" spans="3:11">
      <c r="C161" s="17"/>
      <c r="D161" s="17"/>
      <c r="E161" s="17"/>
      <c r="F161" s="17"/>
      <c r="G161" s="17"/>
      <c r="H161" s="17"/>
      <c r="I161" s="17"/>
      <c r="K161" s="19"/>
    </row>
    <row r="162" spans="3:11">
      <c r="C162" s="17"/>
      <c r="D162" s="17"/>
      <c r="E162" s="17"/>
      <c r="F162" s="17"/>
      <c r="G162" s="17"/>
      <c r="H162" s="17"/>
      <c r="I162" s="17"/>
      <c r="K162" s="19"/>
    </row>
    <row r="163" spans="3:11">
      <c r="C163" s="17"/>
      <c r="D163" s="17"/>
      <c r="E163" s="17"/>
      <c r="F163" s="17"/>
      <c r="G163" s="17"/>
      <c r="H163" s="17"/>
      <c r="I163" s="17"/>
      <c r="K163" s="19"/>
    </row>
    <row r="164" spans="3:11">
      <c r="C164" s="17"/>
      <c r="D164" s="17"/>
      <c r="E164" s="17"/>
      <c r="F164" s="17"/>
      <c r="G164" s="17"/>
      <c r="H164" s="17"/>
      <c r="I164" s="17"/>
      <c r="K164" s="19"/>
    </row>
    <row r="165" spans="3:11">
      <c r="C165" s="17"/>
      <c r="D165" s="17"/>
      <c r="E165" s="17"/>
      <c r="F165" s="17"/>
      <c r="G165" s="17"/>
      <c r="H165" s="17"/>
      <c r="I165" s="17"/>
      <c r="K165" s="19"/>
    </row>
    <row r="166" spans="3:11">
      <c r="C166" s="17"/>
      <c r="D166" s="17"/>
      <c r="E166" s="17"/>
      <c r="F166" s="17"/>
      <c r="G166" s="17"/>
      <c r="H166" s="17"/>
      <c r="I166" s="17"/>
      <c r="K166" s="19"/>
    </row>
    <row r="167" spans="3:11">
      <c r="C167" s="17"/>
      <c r="D167" s="17"/>
      <c r="E167" s="17"/>
      <c r="F167" s="17"/>
      <c r="G167" s="17"/>
      <c r="H167" s="17"/>
      <c r="I167" s="17"/>
      <c r="K167" s="19"/>
    </row>
    <row r="168" spans="3:11">
      <c r="C168" s="17"/>
      <c r="D168" s="17"/>
      <c r="E168" s="17"/>
      <c r="F168" s="17"/>
      <c r="G168" s="17"/>
      <c r="H168" s="17"/>
      <c r="I168" s="17"/>
      <c r="K168" s="19"/>
    </row>
  </sheetData>
  <mergeCells count="1">
    <mergeCell ref="C66:I66"/>
  </mergeCells>
  <conditionalFormatting sqref="C68:I1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CD943-1BF1-874C-9C62-F1A88D8EFCBE}">
  <dimension ref="A1:R168"/>
  <sheetViews>
    <sheetView topLeftCell="A7" zoomScale="70" zoomScaleNormal="70" workbookViewId="0">
      <selection activeCell="C40" sqref="C40"/>
    </sheetView>
  </sheetViews>
  <sheetFormatPr baseColWidth="10" defaultRowHeight="15.6"/>
  <sheetData>
    <row r="1" spans="1:18">
      <c r="A1" s="1" t="s">
        <v>9</v>
      </c>
    </row>
    <row r="2" spans="1:18">
      <c r="B2" s="5" t="s">
        <v>2</v>
      </c>
      <c r="E2" s="6" t="s">
        <v>3</v>
      </c>
      <c r="H2" s="7" t="s">
        <v>4</v>
      </c>
      <c r="I2" s="4"/>
      <c r="K2" s="8" t="s">
        <v>5</v>
      </c>
      <c r="N2" s="9" t="s">
        <v>6</v>
      </c>
      <c r="Q2" s="10" t="s">
        <v>7</v>
      </c>
    </row>
    <row r="3" spans="1:18" s="11" customFormat="1">
      <c r="B3" s="11" t="s">
        <v>1</v>
      </c>
      <c r="C3" s="11" t="s">
        <v>8</v>
      </c>
      <c r="E3" s="11" t="s">
        <v>1</v>
      </c>
      <c r="F3" s="11" t="s">
        <v>8</v>
      </c>
      <c r="H3" s="11" t="s">
        <v>1</v>
      </c>
      <c r="I3" s="11" t="s">
        <v>8</v>
      </c>
      <c r="K3" s="11" t="s">
        <v>1</v>
      </c>
      <c r="L3" s="11" t="s">
        <v>8</v>
      </c>
      <c r="N3" s="11" t="s">
        <v>1</v>
      </c>
      <c r="O3" s="11" t="s">
        <v>8</v>
      </c>
      <c r="Q3" s="11" t="s">
        <v>1</v>
      </c>
      <c r="R3" s="11" t="s">
        <v>8</v>
      </c>
    </row>
    <row r="4" spans="1:18">
      <c r="Q4">
        <v>1994</v>
      </c>
      <c r="R4" s="2">
        <v>20956</v>
      </c>
    </row>
    <row r="5" spans="1:18">
      <c r="B5">
        <v>1995</v>
      </c>
      <c r="E5">
        <v>1995</v>
      </c>
      <c r="F5" s="3">
        <v>81928</v>
      </c>
      <c r="H5">
        <v>1995</v>
      </c>
      <c r="I5" s="3">
        <v>67279</v>
      </c>
      <c r="Q5">
        <v>1995</v>
      </c>
      <c r="R5" s="2">
        <v>20956</v>
      </c>
    </row>
    <row r="6" spans="1:18">
      <c r="B6">
        <v>1996</v>
      </c>
      <c r="C6" s="2">
        <v>91087</v>
      </c>
      <c r="E6">
        <v>1996</v>
      </c>
      <c r="F6" s="3">
        <v>81764</v>
      </c>
      <c r="H6">
        <v>1996</v>
      </c>
      <c r="I6" s="3">
        <v>67279</v>
      </c>
      <c r="K6">
        <v>1996</v>
      </c>
      <c r="L6" s="3">
        <v>63459</v>
      </c>
      <c r="N6">
        <v>1996</v>
      </c>
      <c r="O6" s="3">
        <v>35795</v>
      </c>
      <c r="Q6">
        <v>1996</v>
      </c>
      <c r="R6" s="2">
        <v>21532</v>
      </c>
    </row>
    <row r="7" spans="1:18">
      <c r="B7">
        <v>1997</v>
      </c>
      <c r="C7" s="2">
        <v>90857</v>
      </c>
      <c r="E7">
        <v>1997</v>
      </c>
      <c r="F7" s="3">
        <v>81808</v>
      </c>
      <c r="H7">
        <v>1997</v>
      </c>
      <c r="I7" s="3">
        <v>65136</v>
      </c>
      <c r="K7">
        <v>1997</v>
      </c>
      <c r="L7" s="3">
        <v>61389</v>
      </c>
      <c r="N7">
        <v>1997</v>
      </c>
      <c r="O7" s="3">
        <v>37300</v>
      </c>
      <c r="Q7">
        <v>1997</v>
      </c>
      <c r="R7" s="25">
        <f>(R8+R6)/2</f>
        <v>22695.5</v>
      </c>
    </row>
    <row r="8" spans="1:18">
      <c r="B8">
        <v>1998</v>
      </c>
      <c r="C8" s="2">
        <v>91263</v>
      </c>
      <c r="E8">
        <v>1998</v>
      </c>
      <c r="F8" s="3">
        <v>83533</v>
      </c>
      <c r="H8">
        <v>1998</v>
      </c>
      <c r="I8" s="3">
        <v>62392</v>
      </c>
      <c r="K8">
        <v>1998</v>
      </c>
      <c r="L8" s="3">
        <v>59617</v>
      </c>
      <c r="N8">
        <v>1998</v>
      </c>
      <c r="O8" s="3">
        <v>35494</v>
      </c>
      <c r="Q8">
        <v>1998</v>
      </c>
      <c r="R8" s="2">
        <v>23859</v>
      </c>
    </row>
    <row r="9" spans="1:18">
      <c r="B9">
        <v>1999</v>
      </c>
      <c r="C9" s="2">
        <v>91838</v>
      </c>
      <c r="E9">
        <v>1999</v>
      </c>
      <c r="F9" s="3">
        <v>83713</v>
      </c>
      <c r="H9">
        <v>1999</v>
      </c>
      <c r="I9" s="3">
        <v>62162</v>
      </c>
      <c r="K9">
        <v>1999</v>
      </c>
      <c r="L9" s="3">
        <v>59301</v>
      </c>
      <c r="N9">
        <v>1999</v>
      </c>
      <c r="O9" s="3">
        <v>33687</v>
      </c>
      <c r="Q9">
        <v>1999</v>
      </c>
      <c r="R9" s="2">
        <v>21857</v>
      </c>
    </row>
    <row r="10" spans="1:18">
      <c r="B10">
        <v>2000</v>
      </c>
      <c r="C10" s="2">
        <v>89049</v>
      </c>
      <c r="E10">
        <v>2000</v>
      </c>
      <c r="F10" s="3">
        <v>81835</v>
      </c>
      <c r="H10">
        <v>2000</v>
      </c>
      <c r="I10" s="3">
        <v>66477</v>
      </c>
      <c r="K10">
        <v>2000</v>
      </c>
      <c r="L10" s="3">
        <v>63709</v>
      </c>
      <c r="N10">
        <v>2000</v>
      </c>
      <c r="O10" s="3">
        <v>36464</v>
      </c>
      <c r="Q10">
        <v>2000</v>
      </c>
      <c r="R10" s="2">
        <v>22719</v>
      </c>
    </row>
    <row r="11" spans="1:18">
      <c r="B11">
        <v>2001</v>
      </c>
      <c r="C11" s="2">
        <v>88949</v>
      </c>
      <c r="E11">
        <v>2001</v>
      </c>
      <c r="F11" s="3">
        <v>81727</v>
      </c>
      <c r="H11">
        <v>2001</v>
      </c>
      <c r="I11" s="3">
        <v>71459</v>
      </c>
      <c r="K11">
        <v>2001</v>
      </c>
      <c r="L11" s="3">
        <v>66598</v>
      </c>
      <c r="N11">
        <v>2001</v>
      </c>
      <c r="O11" s="3">
        <v>36896</v>
      </c>
      <c r="Q11">
        <v>2001</v>
      </c>
      <c r="R11" s="2">
        <v>21745</v>
      </c>
    </row>
    <row r="12" spans="1:18">
      <c r="B12">
        <v>2002</v>
      </c>
      <c r="C12" s="2">
        <v>83488</v>
      </c>
      <c r="E12">
        <v>2002</v>
      </c>
      <c r="F12" s="3">
        <v>77948</v>
      </c>
      <c r="H12">
        <v>2002</v>
      </c>
      <c r="I12" s="3">
        <v>68220</v>
      </c>
      <c r="K12">
        <v>2002</v>
      </c>
      <c r="L12" s="3">
        <v>65448</v>
      </c>
      <c r="N12">
        <v>2002</v>
      </c>
      <c r="O12" s="3">
        <v>37040</v>
      </c>
      <c r="Q12">
        <v>2002</v>
      </c>
      <c r="R12" s="2">
        <v>20047</v>
      </c>
    </row>
    <row r="13" spans="1:18">
      <c r="B13">
        <v>2003</v>
      </c>
      <c r="C13" s="2">
        <v>85361</v>
      </c>
      <c r="E13">
        <v>2003</v>
      </c>
      <c r="F13" s="3">
        <v>76979</v>
      </c>
      <c r="H13">
        <v>2003</v>
      </c>
      <c r="I13" s="3">
        <v>64752</v>
      </c>
      <c r="K13">
        <v>2003</v>
      </c>
      <c r="L13" s="3">
        <v>59225</v>
      </c>
      <c r="N13">
        <v>2003</v>
      </c>
      <c r="O13" s="3">
        <v>38356</v>
      </c>
      <c r="Q13">
        <v>2003</v>
      </c>
      <c r="R13" s="2">
        <v>18416</v>
      </c>
    </row>
    <row r="14" spans="1:18">
      <c r="B14">
        <v>2004</v>
      </c>
      <c r="C14" s="2">
        <v>87184</v>
      </c>
      <c r="E14">
        <v>2004</v>
      </c>
      <c r="F14" s="3">
        <v>79639</v>
      </c>
      <c r="H14">
        <v>2004</v>
      </c>
      <c r="I14" s="3">
        <v>66066</v>
      </c>
      <c r="K14">
        <v>2004</v>
      </c>
      <c r="L14" s="3">
        <v>60183</v>
      </c>
      <c r="N14">
        <v>2004</v>
      </c>
      <c r="O14" s="3">
        <v>40350</v>
      </c>
      <c r="Q14">
        <v>2004</v>
      </c>
      <c r="R14" s="2">
        <v>19374</v>
      </c>
    </row>
    <row r="15" spans="1:18">
      <c r="B15">
        <v>2005</v>
      </c>
      <c r="C15" s="2">
        <v>87874</v>
      </c>
      <c r="E15">
        <v>2005</v>
      </c>
      <c r="F15" s="3">
        <v>80180</v>
      </c>
      <c r="H15">
        <v>2005</v>
      </c>
      <c r="I15" s="3">
        <v>67380</v>
      </c>
      <c r="K15">
        <v>2005</v>
      </c>
      <c r="L15" s="3">
        <v>60807</v>
      </c>
      <c r="N15">
        <v>2005</v>
      </c>
      <c r="O15" s="3">
        <v>40120</v>
      </c>
      <c r="Q15">
        <v>2005</v>
      </c>
      <c r="R15" s="2">
        <v>20042</v>
      </c>
    </row>
    <row r="16" spans="1:18">
      <c r="B16">
        <v>2006</v>
      </c>
      <c r="C16" s="2">
        <v>88126</v>
      </c>
      <c r="E16">
        <v>2006</v>
      </c>
      <c r="F16" s="3">
        <v>80468</v>
      </c>
      <c r="H16">
        <v>2006</v>
      </c>
      <c r="I16" s="3">
        <v>64525</v>
      </c>
      <c r="K16">
        <v>2006</v>
      </c>
      <c r="L16" s="3">
        <v>58890</v>
      </c>
      <c r="N16">
        <v>2006</v>
      </c>
      <c r="O16" s="3">
        <v>38547</v>
      </c>
      <c r="Q16">
        <v>2006</v>
      </c>
      <c r="R16" s="2">
        <v>18879</v>
      </c>
    </row>
    <row r="17" spans="2:18">
      <c r="B17">
        <v>2007</v>
      </c>
      <c r="C17" s="2">
        <v>87896</v>
      </c>
      <c r="E17">
        <v>2007</v>
      </c>
      <c r="F17" s="3">
        <v>80755</v>
      </c>
      <c r="H17">
        <v>2007</v>
      </c>
      <c r="I17" s="3">
        <v>64664</v>
      </c>
      <c r="K17">
        <v>2007</v>
      </c>
      <c r="L17" s="3">
        <v>58148</v>
      </c>
      <c r="N17">
        <v>2007</v>
      </c>
      <c r="O17" s="3">
        <v>39583</v>
      </c>
      <c r="Q17">
        <v>2007</v>
      </c>
      <c r="R17" s="25">
        <f>(R18+R16)/2</f>
        <v>19700</v>
      </c>
    </row>
    <row r="18" spans="2:18">
      <c r="B18">
        <v>2008</v>
      </c>
      <c r="C18" s="2">
        <v>89886</v>
      </c>
      <c r="E18">
        <v>2008</v>
      </c>
      <c r="F18" s="3">
        <v>82166</v>
      </c>
      <c r="H18">
        <v>2008</v>
      </c>
      <c r="I18" s="3">
        <v>67654</v>
      </c>
      <c r="K18">
        <v>2008</v>
      </c>
      <c r="L18" s="3">
        <v>61531</v>
      </c>
      <c r="N18">
        <v>2008</v>
      </c>
      <c r="O18" s="3">
        <v>39439</v>
      </c>
      <c r="Q18">
        <v>2008</v>
      </c>
      <c r="R18" s="2">
        <v>20521</v>
      </c>
    </row>
    <row r="19" spans="2:18">
      <c r="B19">
        <v>2009</v>
      </c>
      <c r="C19" s="2">
        <v>90292</v>
      </c>
      <c r="F19" s="2">
        <f>F18</f>
        <v>82166</v>
      </c>
      <c r="H19">
        <v>2009</v>
      </c>
      <c r="I19" s="3">
        <v>64980</v>
      </c>
      <c r="K19">
        <v>2009</v>
      </c>
      <c r="L19" s="3">
        <v>58516</v>
      </c>
      <c r="O19" s="2">
        <f>O18</f>
        <v>39439</v>
      </c>
      <c r="Q19">
        <v>2009</v>
      </c>
      <c r="R19" s="2">
        <v>18810</v>
      </c>
    </row>
    <row r="22" spans="2:18">
      <c r="C22" s="63" t="s">
        <v>9</v>
      </c>
      <c r="D22" s="63"/>
      <c r="E22" s="63"/>
      <c r="F22" s="63"/>
      <c r="G22" s="63"/>
      <c r="H22" s="63"/>
      <c r="I22" s="63"/>
    </row>
    <row r="23" spans="2:18">
      <c r="B23" t="s">
        <v>1</v>
      </c>
      <c r="C23" t="s">
        <v>7</v>
      </c>
      <c r="D23" s="9" t="s">
        <v>6</v>
      </c>
      <c r="E23" s="8" t="s">
        <v>5</v>
      </c>
      <c r="F23" t="s">
        <v>4</v>
      </c>
      <c r="G23" s="6" t="s">
        <v>3</v>
      </c>
      <c r="H23" s="5" t="s">
        <v>2</v>
      </c>
      <c r="I23" t="s">
        <v>31</v>
      </c>
      <c r="K23" t="s">
        <v>32</v>
      </c>
    </row>
    <row r="24" spans="2:18">
      <c r="B24" s="38">
        <f t="shared" ref="B24:B37" si="0">B6</f>
        <v>1996</v>
      </c>
      <c r="C24" s="41">
        <f>R6/10^5</f>
        <v>0.21532000000000001</v>
      </c>
      <c r="D24" s="41">
        <f>(O6-R6)/10^5</f>
        <v>0.14263000000000001</v>
      </c>
      <c r="E24" s="41">
        <f>(L6-O6)/10^5</f>
        <v>0.27664</v>
      </c>
      <c r="F24" s="41">
        <f>(I6-L6)/10^5</f>
        <v>3.8199999999999998E-2</v>
      </c>
      <c r="G24" s="41">
        <f>(F6-I6)/10^5</f>
        <v>0.14485000000000001</v>
      </c>
      <c r="H24" s="41">
        <f>(C6-F6)/10^5</f>
        <v>9.3229999999999993E-2</v>
      </c>
      <c r="I24" s="41">
        <f>1-C6/10^5</f>
        <v>8.9130000000000043E-2</v>
      </c>
      <c r="K24" s="19">
        <f t="shared" ref="K24:K36" si="1">SUM(C24:I24)</f>
        <v>1</v>
      </c>
    </row>
    <row r="25" spans="2:18">
      <c r="B25">
        <f t="shared" si="0"/>
        <v>1997</v>
      </c>
      <c r="C25" s="44">
        <f t="shared" ref="C25:C36" si="2">R7/10^5</f>
        <v>0.22695499999999999</v>
      </c>
      <c r="D25" s="44">
        <f t="shared" ref="D25:D36" si="3">(O7-R7)/10^5</f>
        <v>0.14604500000000001</v>
      </c>
      <c r="E25" s="44">
        <f t="shared" ref="E25:E36" si="4">(L7-O7)/10^5</f>
        <v>0.24088999999999999</v>
      </c>
      <c r="F25" s="44">
        <f t="shared" ref="F25:F36" si="5">(I7-L7)/10^5</f>
        <v>3.7470000000000003E-2</v>
      </c>
      <c r="G25" s="44">
        <f t="shared" ref="G25:G36" si="6">(F7-I7)/10^5</f>
        <v>0.16672000000000001</v>
      </c>
      <c r="H25" s="44">
        <f t="shared" ref="H25:H36" si="7">(C7-F7)/10^5</f>
        <v>9.0490000000000001E-2</v>
      </c>
      <c r="I25" s="44">
        <f t="shared" ref="I25:I36" si="8">1-C7/10^5</f>
        <v>9.1430000000000011E-2</v>
      </c>
      <c r="K25" s="19">
        <f t="shared" si="1"/>
        <v>1</v>
      </c>
    </row>
    <row r="26" spans="2:18">
      <c r="B26">
        <f t="shared" si="0"/>
        <v>1998</v>
      </c>
      <c r="C26" s="44">
        <f t="shared" si="2"/>
        <v>0.23859</v>
      </c>
      <c r="D26" s="44">
        <f t="shared" si="3"/>
        <v>0.11635</v>
      </c>
      <c r="E26" s="44">
        <f t="shared" si="4"/>
        <v>0.24123</v>
      </c>
      <c r="F26" s="44">
        <f t="shared" si="5"/>
        <v>2.775E-2</v>
      </c>
      <c r="G26" s="44">
        <f t="shared" si="6"/>
        <v>0.21140999999999999</v>
      </c>
      <c r="H26" s="44">
        <f t="shared" si="7"/>
        <v>7.7299999999999994E-2</v>
      </c>
      <c r="I26" s="44">
        <f t="shared" si="8"/>
        <v>8.7369999999999948E-2</v>
      </c>
      <c r="K26" s="19">
        <f t="shared" si="1"/>
        <v>1</v>
      </c>
    </row>
    <row r="27" spans="2:18">
      <c r="B27">
        <f t="shared" si="0"/>
        <v>1999</v>
      </c>
      <c r="C27" s="44">
        <f t="shared" si="2"/>
        <v>0.21856999999999999</v>
      </c>
      <c r="D27" s="44">
        <f t="shared" si="3"/>
        <v>0.1183</v>
      </c>
      <c r="E27" s="44">
        <f t="shared" si="4"/>
        <v>0.25613999999999998</v>
      </c>
      <c r="F27" s="44">
        <f t="shared" si="5"/>
        <v>2.861E-2</v>
      </c>
      <c r="G27" s="44">
        <f t="shared" si="6"/>
        <v>0.21551000000000001</v>
      </c>
      <c r="H27" s="44">
        <f t="shared" si="7"/>
        <v>8.1250000000000003E-2</v>
      </c>
      <c r="I27" s="44">
        <f t="shared" si="8"/>
        <v>8.1620000000000026E-2</v>
      </c>
      <c r="K27" s="19">
        <f t="shared" si="1"/>
        <v>1</v>
      </c>
    </row>
    <row r="28" spans="2:18">
      <c r="B28">
        <f t="shared" si="0"/>
        <v>2000</v>
      </c>
      <c r="C28" s="44">
        <f t="shared" si="2"/>
        <v>0.22719</v>
      </c>
      <c r="D28" s="44">
        <f t="shared" si="3"/>
        <v>0.13744999999999999</v>
      </c>
      <c r="E28" s="44">
        <f t="shared" si="4"/>
        <v>0.27245000000000003</v>
      </c>
      <c r="F28" s="44">
        <f t="shared" si="5"/>
        <v>2.768E-2</v>
      </c>
      <c r="G28" s="44">
        <f t="shared" si="6"/>
        <v>0.15357999999999999</v>
      </c>
      <c r="H28" s="44">
        <f t="shared" si="7"/>
        <v>7.2139999999999996E-2</v>
      </c>
      <c r="I28" s="44">
        <f t="shared" si="8"/>
        <v>0.10951</v>
      </c>
      <c r="K28" s="19">
        <f t="shared" si="1"/>
        <v>0.99999999999999989</v>
      </c>
    </row>
    <row r="29" spans="2:18">
      <c r="B29">
        <f t="shared" si="0"/>
        <v>2001</v>
      </c>
      <c r="C29" s="44">
        <f t="shared" si="2"/>
        <v>0.21745</v>
      </c>
      <c r="D29" s="44">
        <f t="shared" si="3"/>
        <v>0.15151000000000001</v>
      </c>
      <c r="E29" s="44">
        <f t="shared" si="4"/>
        <v>0.29702000000000001</v>
      </c>
      <c r="F29" s="44">
        <f t="shared" si="5"/>
        <v>4.861E-2</v>
      </c>
      <c r="G29" s="44">
        <f t="shared" si="6"/>
        <v>0.10267999999999999</v>
      </c>
      <c r="H29" s="44">
        <f t="shared" si="7"/>
        <v>7.2220000000000006E-2</v>
      </c>
      <c r="I29" s="44">
        <f t="shared" si="8"/>
        <v>0.11051</v>
      </c>
      <c r="K29" s="19">
        <f t="shared" si="1"/>
        <v>1</v>
      </c>
    </row>
    <row r="30" spans="2:18">
      <c r="B30">
        <f t="shared" si="0"/>
        <v>2002</v>
      </c>
      <c r="C30" s="44">
        <f t="shared" si="2"/>
        <v>0.20047000000000001</v>
      </c>
      <c r="D30" s="44">
        <f t="shared" si="3"/>
        <v>0.16993</v>
      </c>
      <c r="E30" s="44">
        <f t="shared" si="4"/>
        <v>0.28408</v>
      </c>
      <c r="F30" s="44">
        <f t="shared" si="5"/>
        <v>2.7720000000000002E-2</v>
      </c>
      <c r="G30" s="44">
        <f t="shared" si="6"/>
        <v>9.7280000000000005E-2</v>
      </c>
      <c r="H30" s="44">
        <f t="shared" si="7"/>
        <v>5.5399999999999998E-2</v>
      </c>
      <c r="I30" s="44">
        <f t="shared" si="8"/>
        <v>0.16512000000000004</v>
      </c>
      <c r="K30" s="19">
        <f t="shared" si="1"/>
        <v>1</v>
      </c>
    </row>
    <row r="31" spans="2:18">
      <c r="B31">
        <f t="shared" si="0"/>
        <v>2003</v>
      </c>
      <c r="C31" s="44">
        <f t="shared" si="2"/>
        <v>0.18415999999999999</v>
      </c>
      <c r="D31" s="44">
        <f t="shared" si="3"/>
        <v>0.19939999999999999</v>
      </c>
      <c r="E31" s="44">
        <f t="shared" si="4"/>
        <v>0.20868999999999999</v>
      </c>
      <c r="F31" s="44">
        <f t="shared" si="5"/>
        <v>5.527E-2</v>
      </c>
      <c r="G31" s="44">
        <f t="shared" si="6"/>
        <v>0.12227</v>
      </c>
      <c r="H31" s="44">
        <f t="shared" si="7"/>
        <v>8.3820000000000006E-2</v>
      </c>
      <c r="I31" s="44">
        <f t="shared" si="8"/>
        <v>0.14639000000000002</v>
      </c>
      <c r="K31" s="19">
        <f t="shared" si="1"/>
        <v>1</v>
      </c>
    </row>
    <row r="32" spans="2:18">
      <c r="B32">
        <f t="shared" si="0"/>
        <v>2004</v>
      </c>
      <c r="C32" s="44">
        <f t="shared" si="2"/>
        <v>0.19374</v>
      </c>
      <c r="D32" s="44">
        <f t="shared" si="3"/>
        <v>0.20976</v>
      </c>
      <c r="E32" s="44">
        <f t="shared" si="4"/>
        <v>0.19833000000000001</v>
      </c>
      <c r="F32" s="44">
        <f t="shared" si="5"/>
        <v>5.883E-2</v>
      </c>
      <c r="G32" s="44">
        <f t="shared" si="6"/>
        <v>0.13572999999999999</v>
      </c>
      <c r="H32" s="44">
        <f t="shared" si="7"/>
        <v>7.5450000000000003E-2</v>
      </c>
      <c r="I32" s="44">
        <f t="shared" si="8"/>
        <v>0.12816000000000005</v>
      </c>
      <c r="K32" s="19">
        <f t="shared" si="1"/>
        <v>1</v>
      </c>
    </row>
    <row r="33" spans="2:11">
      <c r="B33">
        <f t="shared" si="0"/>
        <v>2005</v>
      </c>
      <c r="C33" s="44">
        <f t="shared" si="2"/>
        <v>0.20041999999999999</v>
      </c>
      <c r="D33" s="44">
        <f t="shared" si="3"/>
        <v>0.20077999999999999</v>
      </c>
      <c r="E33" s="44">
        <f t="shared" si="4"/>
        <v>0.20687</v>
      </c>
      <c r="F33" s="44">
        <f t="shared" si="5"/>
        <v>6.5729999999999997E-2</v>
      </c>
      <c r="G33" s="44">
        <f t="shared" si="6"/>
        <v>0.128</v>
      </c>
      <c r="H33" s="44">
        <f t="shared" si="7"/>
        <v>7.6939999999999995E-2</v>
      </c>
      <c r="I33" s="44">
        <f t="shared" si="8"/>
        <v>0.12126000000000003</v>
      </c>
      <c r="K33" s="19">
        <f t="shared" si="1"/>
        <v>1</v>
      </c>
    </row>
    <row r="34" spans="2:11">
      <c r="B34">
        <f t="shared" si="0"/>
        <v>2006</v>
      </c>
      <c r="C34" s="44">
        <f t="shared" si="2"/>
        <v>0.18879000000000001</v>
      </c>
      <c r="D34" s="44">
        <f t="shared" si="3"/>
        <v>0.19667999999999999</v>
      </c>
      <c r="E34" s="44">
        <f t="shared" si="4"/>
        <v>0.20343</v>
      </c>
      <c r="F34" s="44">
        <f t="shared" si="5"/>
        <v>5.6349999999999997E-2</v>
      </c>
      <c r="G34" s="44">
        <f t="shared" si="6"/>
        <v>0.15942999999999999</v>
      </c>
      <c r="H34" s="44">
        <f t="shared" si="7"/>
        <v>7.6579999999999995E-2</v>
      </c>
      <c r="I34" s="44">
        <f t="shared" si="8"/>
        <v>0.11873999999999996</v>
      </c>
      <c r="K34" s="19">
        <f t="shared" si="1"/>
        <v>0.99999999999999989</v>
      </c>
    </row>
    <row r="35" spans="2:11">
      <c r="B35">
        <f t="shared" si="0"/>
        <v>2007</v>
      </c>
      <c r="C35" s="44">
        <f t="shared" si="2"/>
        <v>0.19700000000000001</v>
      </c>
      <c r="D35" s="44">
        <f t="shared" si="3"/>
        <v>0.19883000000000001</v>
      </c>
      <c r="E35" s="44">
        <f t="shared" si="4"/>
        <v>0.18565000000000001</v>
      </c>
      <c r="F35" s="44">
        <f t="shared" si="5"/>
        <v>6.5159999999999996E-2</v>
      </c>
      <c r="G35" s="44">
        <f t="shared" si="6"/>
        <v>0.16091</v>
      </c>
      <c r="H35" s="44">
        <f t="shared" si="7"/>
        <v>7.1410000000000001E-2</v>
      </c>
      <c r="I35" s="44">
        <f t="shared" si="8"/>
        <v>0.12104000000000004</v>
      </c>
      <c r="K35" s="19">
        <f t="shared" si="1"/>
        <v>1</v>
      </c>
    </row>
    <row r="36" spans="2:11">
      <c r="B36" s="38">
        <f t="shared" si="0"/>
        <v>2008</v>
      </c>
      <c r="C36" s="41">
        <f t="shared" si="2"/>
        <v>0.20521</v>
      </c>
      <c r="D36" s="41">
        <f t="shared" si="3"/>
        <v>0.18917999999999999</v>
      </c>
      <c r="E36" s="41">
        <f t="shared" si="4"/>
        <v>0.22092000000000001</v>
      </c>
      <c r="F36" s="41">
        <f t="shared" si="5"/>
        <v>6.123E-2</v>
      </c>
      <c r="G36" s="41">
        <f t="shared" si="6"/>
        <v>0.14512</v>
      </c>
      <c r="H36" s="41">
        <f t="shared" si="7"/>
        <v>7.7200000000000005E-2</v>
      </c>
      <c r="I36" s="41">
        <f t="shared" si="8"/>
        <v>0.10114000000000001</v>
      </c>
      <c r="K36" s="19">
        <f t="shared" si="1"/>
        <v>1</v>
      </c>
    </row>
    <row r="37" spans="2:11">
      <c r="B37" s="38">
        <f t="shared" si="0"/>
        <v>2009</v>
      </c>
      <c r="C37" s="41">
        <f t="shared" ref="C37" si="9">R19/10^5</f>
        <v>0.18809999999999999</v>
      </c>
      <c r="D37" s="41">
        <f t="shared" ref="D37" si="10">(O19-R19)/10^5</f>
        <v>0.20629</v>
      </c>
      <c r="E37" s="41">
        <f t="shared" ref="E37" si="11">(L19-O19)/10^5</f>
        <v>0.19077</v>
      </c>
      <c r="F37" s="41">
        <f t="shared" ref="F37" si="12">(I19-L19)/10^5</f>
        <v>6.4640000000000003E-2</v>
      </c>
      <c r="G37" s="41">
        <f t="shared" ref="G37" si="13">(F19-I19)/10^5</f>
        <v>0.17186000000000001</v>
      </c>
      <c r="H37" s="41">
        <f t="shared" ref="H37" si="14">(C19-F19)/10^5</f>
        <v>8.1259999999999999E-2</v>
      </c>
      <c r="I37" s="41">
        <f t="shared" ref="I37" si="15">1-C19/10^5</f>
        <v>9.7080000000000055E-2</v>
      </c>
    </row>
    <row r="102" spans="2:11">
      <c r="C102" s="17"/>
      <c r="D102" s="17"/>
      <c r="E102" s="17"/>
      <c r="F102" s="17"/>
      <c r="G102" s="17"/>
      <c r="H102" s="17"/>
      <c r="I102" s="17"/>
      <c r="K102" s="19"/>
    </row>
    <row r="103" spans="2:11">
      <c r="C103" s="17"/>
      <c r="D103" s="17"/>
      <c r="E103" s="17"/>
      <c r="F103" s="17"/>
      <c r="G103" s="17"/>
      <c r="H103" s="17"/>
      <c r="I103" s="17"/>
      <c r="K103" s="19"/>
    </row>
    <row r="104" spans="2:11">
      <c r="B104" s="22"/>
      <c r="C104" s="23"/>
      <c r="D104" s="23"/>
      <c r="E104" s="23"/>
      <c r="F104" s="23"/>
      <c r="G104" s="23"/>
      <c r="H104" s="23"/>
      <c r="I104" s="23"/>
      <c r="J104" s="22"/>
      <c r="K104" s="24"/>
    </row>
    <row r="105" spans="2:11">
      <c r="B105" s="22"/>
      <c r="C105" s="23"/>
      <c r="D105" s="23"/>
      <c r="E105" s="23"/>
      <c r="F105" s="23"/>
      <c r="G105" s="23"/>
      <c r="H105" s="23"/>
      <c r="I105" s="23"/>
      <c r="J105" s="22"/>
      <c r="K105" s="24"/>
    </row>
    <row r="106" spans="2:11">
      <c r="B106" s="22"/>
      <c r="C106" s="23"/>
      <c r="D106" s="23"/>
      <c r="E106" s="23"/>
      <c r="F106" s="23"/>
      <c r="G106" s="23"/>
      <c r="H106" s="23"/>
      <c r="I106" s="23"/>
      <c r="J106" s="22"/>
      <c r="K106" s="24"/>
    </row>
    <row r="107" spans="2:11">
      <c r="B107" s="22"/>
      <c r="C107" s="23"/>
      <c r="D107" s="23"/>
      <c r="E107" s="23"/>
      <c r="F107" s="23"/>
      <c r="G107" s="23"/>
      <c r="H107" s="23"/>
      <c r="I107" s="23"/>
      <c r="J107" s="22"/>
      <c r="K107" s="24"/>
    </row>
    <row r="108" spans="2:11">
      <c r="B108" s="22"/>
      <c r="C108" s="23"/>
      <c r="D108" s="23"/>
      <c r="E108" s="23"/>
      <c r="F108" s="23"/>
      <c r="G108" s="23"/>
      <c r="H108" s="23"/>
      <c r="I108" s="23"/>
      <c r="J108" s="22"/>
      <c r="K108" s="24"/>
    </row>
    <row r="109" spans="2:11">
      <c r="B109" s="22"/>
      <c r="C109" s="23"/>
      <c r="D109" s="23"/>
      <c r="E109" s="23"/>
      <c r="F109" s="23"/>
      <c r="G109" s="23"/>
      <c r="H109" s="23"/>
      <c r="I109" s="23"/>
      <c r="J109" s="22"/>
      <c r="K109" s="24"/>
    </row>
    <row r="110" spans="2:11">
      <c r="B110" s="22"/>
      <c r="C110" s="23"/>
      <c r="D110" s="23"/>
      <c r="E110" s="23"/>
      <c r="F110" s="23"/>
      <c r="G110" s="23"/>
      <c r="H110" s="23"/>
      <c r="I110" s="23"/>
      <c r="J110" s="22"/>
      <c r="K110" s="24"/>
    </row>
    <row r="111" spans="2:11">
      <c r="B111" s="22"/>
      <c r="C111" s="23"/>
      <c r="D111" s="23"/>
      <c r="E111" s="23"/>
      <c r="F111" s="23"/>
      <c r="G111" s="23"/>
      <c r="H111" s="23"/>
      <c r="I111" s="23"/>
      <c r="J111" s="22"/>
      <c r="K111" s="24"/>
    </row>
    <row r="112" spans="2:11">
      <c r="B112" s="22"/>
      <c r="C112" s="23"/>
      <c r="D112" s="23"/>
      <c r="E112" s="23"/>
      <c r="F112" s="23"/>
      <c r="G112" s="23"/>
      <c r="H112" s="23"/>
      <c r="I112" s="23"/>
      <c r="J112" s="22"/>
      <c r="K112" s="24"/>
    </row>
    <row r="113" spans="2:11">
      <c r="B113" s="22"/>
      <c r="C113" s="23"/>
      <c r="D113" s="23"/>
      <c r="E113" s="23"/>
      <c r="F113" s="23"/>
      <c r="G113" s="23"/>
      <c r="H113" s="23"/>
      <c r="I113" s="23"/>
      <c r="J113" s="22"/>
      <c r="K113" s="24"/>
    </row>
    <row r="114" spans="2:11">
      <c r="B114" s="22"/>
      <c r="C114" s="23"/>
      <c r="D114" s="23"/>
      <c r="E114" s="23"/>
      <c r="F114" s="23"/>
      <c r="G114" s="23"/>
      <c r="H114" s="23"/>
      <c r="I114" s="23"/>
      <c r="J114" s="22"/>
      <c r="K114" s="24"/>
    </row>
    <row r="115" spans="2:11">
      <c r="B115" s="22"/>
      <c r="C115" s="23"/>
      <c r="D115" s="23"/>
      <c r="E115" s="23"/>
      <c r="F115" s="23"/>
      <c r="G115" s="23"/>
      <c r="H115" s="23"/>
      <c r="I115" s="23"/>
      <c r="J115" s="22"/>
      <c r="K115" s="24"/>
    </row>
    <row r="116" spans="2:11">
      <c r="B116" s="22"/>
      <c r="C116" s="23"/>
      <c r="D116" s="23"/>
      <c r="E116" s="23"/>
      <c r="F116" s="23"/>
      <c r="G116" s="23"/>
      <c r="H116" s="23"/>
      <c r="I116" s="23"/>
      <c r="J116" s="22"/>
      <c r="K116" s="24"/>
    </row>
    <row r="117" spans="2:11">
      <c r="B117" s="22"/>
      <c r="C117" s="23"/>
      <c r="D117" s="23"/>
      <c r="E117" s="23"/>
      <c r="F117" s="23"/>
      <c r="G117" s="23"/>
      <c r="H117" s="23"/>
      <c r="I117" s="23"/>
      <c r="J117" s="22"/>
      <c r="K117" s="24"/>
    </row>
    <row r="118" spans="2:11">
      <c r="B118" s="22"/>
      <c r="C118" s="23"/>
      <c r="D118" s="23"/>
      <c r="E118" s="23"/>
      <c r="F118" s="23"/>
      <c r="G118" s="23"/>
      <c r="H118" s="23"/>
      <c r="I118" s="23"/>
      <c r="J118" s="22"/>
      <c r="K118" s="24"/>
    </row>
    <row r="119" spans="2:11">
      <c r="B119" s="22"/>
      <c r="C119" s="23"/>
      <c r="D119" s="23"/>
      <c r="E119" s="23"/>
      <c r="F119" s="23"/>
      <c r="G119" s="23"/>
      <c r="H119" s="23"/>
      <c r="I119" s="23"/>
      <c r="J119" s="22"/>
      <c r="K119" s="24"/>
    </row>
    <row r="120" spans="2:11">
      <c r="B120" s="22"/>
      <c r="C120" s="23"/>
      <c r="D120" s="23"/>
      <c r="E120" s="23"/>
      <c r="F120" s="23"/>
      <c r="G120" s="23"/>
      <c r="H120" s="23"/>
      <c r="I120" s="23"/>
      <c r="J120" s="22"/>
      <c r="K120" s="24"/>
    </row>
    <row r="121" spans="2:11">
      <c r="B121" s="22"/>
      <c r="C121" s="23"/>
      <c r="D121" s="23"/>
      <c r="E121" s="23"/>
      <c r="F121" s="23"/>
      <c r="G121" s="23"/>
      <c r="H121" s="23"/>
      <c r="I121" s="23"/>
      <c r="J121" s="22"/>
      <c r="K121" s="24"/>
    </row>
    <row r="122" spans="2:11">
      <c r="B122" s="22"/>
      <c r="C122" s="23"/>
      <c r="D122" s="23"/>
      <c r="E122" s="23"/>
      <c r="F122" s="23"/>
      <c r="G122" s="23"/>
      <c r="H122" s="23"/>
      <c r="I122" s="23"/>
      <c r="J122" s="22"/>
      <c r="K122" s="24"/>
    </row>
    <row r="123" spans="2:11">
      <c r="B123" s="22"/>
      <c r="C123" s="23"/>
      <c r="D123" s="23"/>
      <c r="E123" s="23"/>
      <c r="F123" s="23"/>
      <c r="G123" s="23"/>
      <c r="H123" s="23"/>
      <c r="I123" s="23"/>
      <c r="J123" s="22"/>
      <c r="K123" s="24"/>
    </row>
    <row r="124" spans="2:11">
      <c r="B124" s="22"/>
      <c r="C124" s="23"/>
      <c r="D124" s="23"/>
      <c r="E124" s="23"/>
      <c r="F124" s="23"/>
      <c r="G124" s="23"/>
      <c r="H124" s="23"/>
      <c r="I124" s="23"/>
      <c r="J124" s="22"/>
      <c r="K124" s="24"/>
    </row>
    <row r="125" spans="2:11">
      <c r="B125" s="22"/>
      <c r="C125" s="23"/>
      <c r="D125" s="23"/>
      <c r="E125" s="23"/>
      <c r="F125" s="23"/>
      <c r="G125" s="23"/>
      <c r="H125" s="23"/>
      <c r="I125" s="23"/>
      <c r="J125" s="22"/>
      <c r="K125" s="24"/>
    </row>
    <row r="126" spans="2:11">
      <c r="B126" s="22"/>
      <c r="C126" s="23"/>
      <c r="D126" s="23"/>
      <c r="E126" s="23"/>
      <c r="F126" s="23"/>
      <c r="G126" s="23"/>
      <c r="H126" s="23"/>
      <c r="I126" s="23"/>
      <c r="J126" s="22"/>
      <c r="K126" s="24"/>
    </row>
    <row r="127" spans="2:11">
      <c r="B127" s="22"/>
      <c r="C127" s="23"/>
      <c r="D127" s="23"/>
      <c r="E127" s="23"/>
      <c r="F127" s="23"/>
      <c r="G127" s="23"/>
      <c r="H127" s="23"/>
      <c r="I127" s="23"/>
      <c r="J127" s="22"/>
      <c r="K127" s="24"/>
    </row>
    <row r="128" spans="2:11">
      <c r="B128" s="22"/>
      <c r="C128" s="23"/>
      <c r="D128" s="23"/>
      <c r="E128" s="23"/>
      <c r="F128" s="23"/>
      <c r="G128" s="23"/>
      <c r="H128" s="23"/>
      <c r="I128" s="23"/>
      <c r="J128" s="22"/>
      <c r="K128" s="24"/>
    </row>
    <row r="129" spans="2:11">
      <c r="B129" s="22"/>
      <c r="C129" s="23"/>
      <c r="D129" s="23"/>
      <c r="E129" s="23"/>
      <c r="F129" s="23"/>
      <c r="G129" s="23"/>
      <c r="H129" s="23"/>
      <c r="I129" s="23"/>
      <c r="J129" s="22"/>
      <c r="K129" s="24"/>
    </row>
    <row r="130" spans="2:11">
      <c r="B130" s="22"/>
      <c r="C130" s="23"/>
      <c r="D130" s="23"/>
      <c r="E130" s="23"/>
      <c r="F130" s="23"/>
      <c r="G130" s="23"/>
      <c r="H130" s="23"/>
      <c r="I130" s="23"/>
      <c r="J130" s="22"/>
      <c r="K130" s="24"/>
    </row>
    <row r="131" spans="2:11">
      <c r="B131" s="22"/>
      <c r="C131" s="23"/>
      <c r="D131" s="23"/>
      <c r="E131" s="23"/>
      <c r="F131" s="23"/>
      <c r="G131" s="23"/>
      <c r="H131" s="23"/>
      <c r="I131" s="23"/>
      <c r="J131" s="22"/>
      <c r="K131" s="24"/>
    </row>
    <row r="132" spans="2:11">
      <c r="B132" s="22"/>
      <c r="C132" s="23"/>
      <c r="D132" s="23"/>
      <c r="E132" s="23"/>
      <c r="F132" s="23"/>
      <c r="G132" s="23"/>
      <c r="H132" s="23"/>
      <c r="I132" s="23"/>
      <c r="J132" s="22"/>
      <c r="K132" s="24"/>
    </row>
    <row r="133" spans="2:11">
      <c r="B133" s="22"/>
      <c r="C133" s="23"/>
      <c r="D133" s="23"/>
      <c r="E133" s="23"/>
      <c r="F133" s="23"/>
      <c r="G133" s="23"/>
      <c r="H133" s="23"/>
      <c r="I133" s="23"/>
      <c r="J133" s="22"/>
      <c r="K133" s="24"/>
    </row>
    <row r="134" spans="2:11">
      <c r="B134" s="22"/>
      <c r="C134" s="23"/>
      <c r="D134" s="23"/>
      <c r="E134" s="23"/>
      <c r="F134" s="23"/>
      <c r="G134" s="23"/>
      <c r="H134" s="23"/>
      <c r="I134" s="23"/>
      <c r="J134" s="22"/>
      <c r="K134" s="24"/>
    </row>
    <row r="135" spans="2:11">
      <c r="B135" s="22"/>
      <c r="C135" s="23"/>
      <c r="D135" s="23"/>
      <c r="E135" s="23"/>
      <c r="F135" s="23"/>
      <c r="G135" s="23"/>
      <c r="H135" s="23"/>
      <c r="I135" s="23"/>
      <c r="J135" s="22"/>
      <c r="K135" s="24"/>
    </row>
    <row r="136" spans="2:11">
      <c r="B136" s="22"/>
      <c r="C136" s="23"/>
      <c r="D136" s="23"/>
      <c r="E136" s="23"/>
      <c r="F136" s="23"/>
      <c r="G136" s="23"/>
      <c r="H136" s="23"/>
      <c r="I136" s="23"/>
      <c r="J136" s="22"/>
      <c r="K136" s="24"/>
    </row>
    <row r="137" spans="2:11">
      <c r="B137" s="22"/>
      <c r="C137" s="23"/>
      <c r="D137" s="23"/>
      <c r="E137" s="23"/>
      <c r="F137" s="23"/>
      <c r="G137" s="23"/>
      <c r="H137" s="23"/>
      <c r="I137" s="23"/>
      <c r="J137" s="22"/>
      <c r="K137" s="24"/>
    </row>
    <row r="138" spans="2:11">
      <c r="B138" s="22"/>
      <c r="C138" s="23"/>
      <c r="D138" s="23"/>
      <c r="E138" s="23"/>
      <c r="F138" s="23"/>
      <c r="G138" s="23"/>
      <c r="H138" s="23"/>
      <c r="I138" s="23"/>
      <c r="J138" s="22"/>
      <c r="K138" s="24"/>
    </row>
    <row r="139" spans="2:11">
      <c r="B139" s="22"/>
      <c r="C139" s="23"/>
      <c r="D139" s="23"/>
      <c r="E139" s="23"/>
      <c r="F139" s="23"/>
      <c r="G139" s="23"/>
      <c r="H139" s="23"/>
      <c r="I139" s="23"/>
      <c r="J139" s="22"/>
      <c r="K139" s="24"/>
    </row>
    <row r="140" spans="2:11">
      <c r="B140" s="22"/>
      <c r="C140" s="23"/>
      <c r="D140" s="23"/>
      <c r="E140" s="23"/>
      <c r="F140" s="23"/>
      <c r="G140" s="23"/>
      <c r="H140" s="23"/>
      <c r="I140" s="23"/>
      <c r="J140" s="22"/>
      <c r="K140" s="24"/>
    </row>
    <row r="141" spans="2:11">
      <c r="B141" s="22"/>
      <c r="C141" s="23"/>
      <c r="D141" s="23"/>
      <c r="E141" s="23"/>
      <c r="F141" s="23"/>
      <c r="G141" s="23"/>
      <c r="H141" s="23"/>
      <c r="I141" s="23"/>
      <c r="J141" s="22"/>
      <c r="K141" s="24"/>
    </row>
    <row r="142" spans="2:11">
      <c r="B142" s="22"/>
      <c r="C142" s="23"/>
      <c r="D142" s="23"/>
      <c r="E142" s="23"/>
      <c r="F142" s="23"/>
      <c r="G142" s="23"/>
      <c r="H142" s="23"/>
      <c r="I142" s="23"/>
      <c r="J142" s="22"/>
      <c r="K142" s="24"/>
    </row>
    <row r="143" spans="2:11">
      <c r="B143" s="22"/>
      <c r="C143" s="23"/>
      <c r="D143" s="23"/>
      <c r="E143" s="23"/>
      <c r="F143" s="23"/>
      <c r="G143" s="23"/>
      <c r="H143" s="23"/>
      <c r="I143" s="23"/>
      <c r="J143" s="22"/>
      <c r="K143" s="24"/>
    </row>
    <row r="144" spans="2:11">
      <c r="B144" s="22"/>
      <c r="C144" s="23"/>
      <c r="D144" s="23"/>
      <c r="E144" s="23"/>
      <c r="F144" s="23"/>
      <c r="G144" s="23"/>
      <c r="H144" s="23"/>
      <c r="I144" s="23"/>
      <c r="J144" s="22"/>
      <c r="K144" s="24"/>
    </row>
    <row r="145" spans="2:11">
      <c r="B145" s="22"/>
      <c r="C145" s="23"/>
      <c r="D145" s="23"/>
      <c r="E145" s="23"/>
      <c r="F145" s="23"/>
      <c r="G145" s="23"/>
      <c r="H145" s="23"/>
      <c r="I145" s="23"/>
      <c r="J145" s="22"/>
      <c r="K145" s="24"/>
    </row>
    <row r="146" spans="2:11">
      <c r="B146" s="22"/>
      <c r="C146" s="23"/>
      <c r="D146" s="23"/>
      <c r="E146" s="23"/>
      <c r="F146" s="23"/>
      <c r="G146" s="23"/>
      <c r="H146" s="23"/>
      <c r="I146" s="23"/>
      <c r="J146" s="22"/>
      <c r="K146" s="24"/>
    </row>
    <row r="147" spans="2:11">
      <c r="B147" s="22"/>
      <c r="C147" s="23"/>
      <c r="D147" s="23"/>
      <c r="E147" s="23"/>
      <c r="F147" s="23"/>
      <c r="G147" s="23"/>
      <c r="H147" s="23"/>
      <c r="I147" s="23"/>
      <c r="J147" s="22"/>
      <c r="K147" s="24"/>
    </row>
    <row r="148" spans="2:11">
      <c r="B148" s="22"/>
      <c r="C148" s="23"/>
      <c r="D148" s="23"/>
      <c r="E148" s="23"/>
      <c r="F148" s="23"/>
      <c r="G148" s="23"/>
      <c r="H148" s="23"/>
      <c r="I148" s="23"/>
      <c r="J148" s="22"/>
      <c r="K148" s="24"/>
    </row>
    <row r="149" spans="2:11">
      <c r="B149" s="22"/>
      <c r="C149" s="23"/>
      <c r="D149" s="23"/>
      <c r="E149" s="23"/>
      <c r="F149" s="23"/>
      <c r="G149" s="23"/>
      <c r="H149" s="23"/>
      <c r="I149" s="23"/>
      <c r="J149" s="22"/>
      <c r="K149" s="24"/>
    </row>
    <row r="150" spans="2:11">
      <c r="B150" s="22"/>
      <c r="C150" s="23"/>
      <c r="D150" s="23"/>
      <c r="E150" s="23"/>
      <c r="F150" s="23"/>
      <c r="G150" s="23"/>
      <c r="H150" s="23"/>
      <c r="I150" s="23"/>
      <c r="J150" s="22"/>
      <c r="K150" s="24"/>
    </row>
    <row r="151" spans="2:11">
      <c r="B151" s="22"/>
      <c r="C151" s="23"/>
      <c r="D151" s="23"/>
      <c r="E151" s="23"/>
      <c r="F151" s="23"/>
      <c r="G151" s="23"/>
      <c r="H151" s="23"/>
      <c r="I151" s="23"/>
      <c r="J151" s="22"/>
      <c r="K151" s="24"/>
    </row>
    <row r="152" spans="2:11">
      <c r="B152" s="22"/>
      <c r="C152" s="23"/>
      <c r="D152" s="23"/>
      <c r="E152" s="23"/>
      <c r="F152" s="23"/>
      <c r="G152" s="23"/>
      <c r="H152" s="23"/>
      <c r="I152" s="23"/>
      <c r="J152" s="22"/>
      <c r="K152" s="24"/>
    </row>
    <row r="153" spans="2:11">
      <c r="B153" s="22"/>
      <c r="C153" s="23"/>
      <c r="D153" s="23"/>
      <c r="E153" s="23"/>
      <c r="F153" s="23"/>
      <c r="G153" s="23"/>
      <c r="H153" s="23"/>
      <c r="I153" s="23"/>
      <c r="J153" s="22"/>
      <c r="K153" s="24"/>
    </row>
    <row r="154" spans="2:11">
      <c r="B154" s="22"/>
      <c r="C154" s="23"/>
      <c r="D154" s="23"/>
      <c r="E154" s="23"/>
      <c r="F154" s="23"/>
      <c r="G154" s="23"/>
      <c r="H154" s="23"/>
      <c r="I154" s="23"/>
      <c r="J154" s="22"/>
      <c r="K154" s="24"/>
    </row>
    <row r="155" spans="2:11">
      <c r="B155" s="22"/>
      <c r="C155" s="23"/>
      <c r="D155" s="23"/>
      <c r="E155" s="23"/>
      <c r="F155" s="23"/>
      <c r="G155" s="23"/>
      <c r="H155" s="23"/>
      <c r="I155" s="23"/>
      <c r="J155" s="22"/>
      <c r="K155" s="24"/>
    </row>
    <row r="156" spans="2:11">
      <c r="B156" s="22"/>
      <c r="C156" s="23"/>
      <c r="D156" s="23"/>
      <c r="E156" s="23"/>
      <c r="F156" s="23"/>
      <c r="G156" s="23"/>
      <c r="H156" s="23"/>
      <c r="I156" s="23"/>
      <c r="J156" s="22"/>
      <c r="K156" s="24"/>
    </row>
    <row r="157" spans="2:11">
      <c r="B157" s="22"/>
      <c r="C157" s="23"/>
      <c r="D157" s="23"/>
      <c r="E157" s="23"/>
      <c r="F157" s="23"/>
      <c r="G157" s="23"/>
      <c r="H157" s="23"/>
      <c r="I157" s="23"/>
      <c r="J157" s="22"/>
      <c r="K157" s="24"/>
    </row>
    <row r="158" spans="2:11">
      <c r="B158" s="22"/>
      <c r="C158" s="23"/>
      <c r="D158" s="23"/>
      <c r="E158" s="23"/>
      <c r="F158" s="23"/>
      <c r="G158" s="23"/>
      <c r="H158" s="23"/>
      <c r="I158" s="23"/>
      <c r="J158" s="22"/>
      <c r="K158" s="24"/>
    </row>
    <row r="159" spans="2:11">
      <c r="B159" s="22"/>
      <c r="C159" s="23"/>
      <c r="D159" s="23"/>
      <c r="E159" s="23"/>
      <c r="F159" s="23"/>
      <c r="G159" s="23"/>
      <c r="H159" s="23"/>
      <c r="I159" s="23"/>
      <c r="J159" s="22"/>
      <c r="K159" s="24"/>
    </row>
    <row r="160" spans="2:11">
      <c r="B160" s="22"/>
      <c r="C160" s="23"/>
      <c r="D160" s="23"/>
      <c r="E160" s="23"/>
      <c r="F160" s="23"/>
      <c r="G160" s="23"/>
      <c r="H160" s="23"/>
      <c r="I160" s="23"/>
      <c r="J160" s="22"/>
      <c r="K160" s="24"/>
    </row>
    <row r="161" spans="2:11">
      <c r="B161" s="22"/>
      <c r="C161" s="23"/>
      <c r="D161" s="23"/>
      <c r="E161" s="23"/>
      <c r="F161" s="23"/>
      <c r="G161" s="23"/>
      <c r="H161" s="23"/>
      <c r="I161" s="23"/>
      <c r="J161" s="22"/>
      <c r="K161" s="24"/>
    </row>
    <row r="162" spans="2:11">
      <c r="B162" s="22"/>
      <c r="C162" s="23"/>
      <c r="D162" s="23"/>
      <c r="E162" s="23"/>
      <c r="F162" s="23"/>
      <c r="G162" s="23"/>
      <c r="H162" s="23"/>
      <c r="I162" s="23"/>
      <c r="J162" s="22"/>
      <c r="K162" s="24"/>
    </row>
    <row r="163" spans="2:11">
      <c r="B163" s="22"/>
      <c r="C163" s="23"/>
      <c r="D163" s="23"/>
      <c r="E163" s="23"/>
      <c r="F163" s="23"/>
      <c r="G163" s="23"/>
      <c r="H163" s="23"/>
      <c r="I163" s="23"/>
      <c r="J163" s="22"/>
      <c r="K163" s="24"/>
    </row>
    <row r="164" spans="2:11">
      <c r="B164" s="22"/>
      <c r="C164" s="23"/>
      <c r="D164" s="23"/>
      <c r="E164" s="23"/>
      <c r="F164" s="23"/>
      <c r="G164" s="23"/>
      <c r="H164" s="23"/>
      <c r="I164" s="23"/>
      <c r="J164" s="22"/>
      <c r="K164" s="24"/>
    </row>
    <row r="165" spans="2:11">
      <c r="B165" s="22"/>
      <c r="C165" s="23"/>
      <c r="D165" s="23"/>
      <c r="E165" s="23"/>
      <c r="F165" s="23"/>
      <c r="G165" s="23"/>
      <c r="H165" s="23"/>
      <c r="I165" s="23"/>
      <c r="J165" s="22"/>
      <c r="K165" s="24"/>
    </row>
    <row r="166" spans="2:11">
      <c r="B166" s="22"/>
      <c r="C166" s="23"/>
      <c r="D166" s="23"/>
      <c r="E166" s="23"/>
      <c r="F166" s="23"/>
      <c r="G166" s="23"/>
      <c r="H166" s="23"/>
      <c r="I166" s="23"/>
      <c r="J166" s="22"/>
      <c r="K166" s="24"/>
    </row>
    <row r="167" spans="2:11">
      <c r="B167" s="22"/>
      <c r="C167" s="23"/>
      <c r="D167" s="23"/>
      <c r="E167" s="23"/>
      <c r="F167" s="23"/>
      <c r="G167" s="23"/>
      <c r="H167" s="23"/>
      <c r="I167" s="23"/>
      <c r="J167" s="22"/>
      <c r="K167" s="24"/>
    </row>
    <row r="168" spans="2:11">
      <c r="B168" s="22"/>
      <c r="C168" s="23"/>
      <c r="D168" s="23"/>
      <c r="E168" s="23"/>
      <c r="F168" s="23"/>
      <c r="G168" s="23"/>
      <c r="H168" s="23"/>
      <c r="I168" s="23"/>
      <c r="J168" s="22"/>
      <c r="K168" s="24"/>
    </row>
  </sheetData>
  <mergeCells count="1">
    <mergeCell ref="C22:I22"/>
  </mergeCells>
  <conditionalFormatting sqref="C24:I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8CCA-CCAA-FD43-8769-9B4D08BE7047}">
  <dimension ref="A1:S164"/>
  <sheetViews>
    <sheetView topLeftCell="A101" zoomScale="70" zoomScaleNormal="70" workbookViewId="0">
      <selection activeCell="I123" sqref="I123"/>
    </sheetView>
  </sheetViews>
  <sheetFormatPr baseColWidth="10" defaultRowHeight="15.6"/>
  <cols>
    <col min="15" max="15" width="10.69921875" style="4"/>
  </cols>
  <sheetData>
    <row r="1" spans="1:19">
      <c r="A1" s="1" t="s">
        <v>10</v>
      </c>
    </row>
    <row r="2" spans="1:19">
      <c r="B2" s="5" t="s">
        <v>2</v>
      </c>
      <c r="E2" s="6" t="s">
        <v>3</v>
      </c>
      <c r="H2" s="7" t="s">
        <v>4</v>
      </c>
      <c r="I2" s="4"/>
      <c r="K2" s="8" t="s">
        <v>5</v>
      </c>
      <c r="N2" s="9" t="s">
        <v>6</v>
      </c>
      <c r="Q2" s="10" t="s">
        <v>7</v>
      </c>
    </row>
    <row r="3" spans="1:19">
      <c r="A3" s="11"/>
      <c r="B3" s="11" t="s">
        <v>1</v>
      </c>
      <c r="C3" s="11" t="s">
        <v>8</v>
      </c>
      <c r="D3" s="11"/>
      <c r="E3" s="11" t="s">
        <v>1</v>
      </c>
      <c r="F3" s="11" t="s">
        <v>8</v>
      </c>
      <c r="G3" s="11"/>
      <c r="H3" s="11" t="s">
        <v>1</v>
      </c>
      <c r="I3" s="11" t="s">
        <v>8</v>
      </c>
      <c r="J3" s="11"/>
      <c r="K3" s="11" t="s">
        <v>1</v>
      </c>
      <c r="L3" s="11" t="s">
        <v>8</v>
      </c>
      <c r="M3" s="11"/>
      <c r="N3" s="11" t="s">
        <v>1</v>
      </c>
      <c r="O3" s="11" t="s">
        <v>8</v>
      </c>
      <c r="P3" s="11"/>
      <c r="Q3" s="11" t="s">
        <v>1</v>
      </c>
      <c r="R3" s="11" t="s">
        <v>8</v>
      </c>
      <c r="S3" s="11"/>
    </row>
    <row r="4" spans="1:19">
      <c r="B4">
        <v>1919</v>
      </c>
      <c r="C4" s="25">
        <f t="shared" ref="C4:C40" si="0">C5</f>
        <v>82387</v>
      </c>
      <c r="F4" s="25">
        <f t="shared" ref="F4:F40" si="1">F5</f>
        <v>68221</v>
      </c>
      <c r="I4" s="25">
        <f t="shared" ref="I4:I40" si="2">I5</f>
        <v>59372</v>
      </c>
      <c r="L4" s="3">
        <v>43525</v>
      </c>
      <c r="N4">
        <v>1919</v>
      </c>
      <c r="O4" s="3">
        <v>34168</v>
      </c>
      <c r="Q4">
        <v>1919</v>
      </c>
      <c r="R4" s="3">
        <v>20866</v>
      </c>
    </row>
    <row r="5" spans="1:19">
      <c r="B5">
        <v>1920</v>
      </c>
      <c r="C5" s="25">
        <f t="shared" si="0"/>
        <v>82387</v>
      </c>
      <c r="F5" s="25">
        <f t="shared" si="1"/>
        <v>68221</v>
      </c>
      <c r="I5" s="25">
        <f t="shared" si="2"/>
        <v>59372</v>
      </c>
      <c r="L5" s="3">
        <v>43525</v>
      </c>
      <c r="N5">
        <v>1920</v>
      </c>
      <c r="O5" s="3">
        <v>34173</v>
      </c>
      <c r="Q5">
        <v>1920</v>
      </c>
      <c r="R5" s="3">
        <v>20875</v>
      </c>
    </row>
    <row r="6" spans="1:19">
      <c r="B6">
        <v>1921</v>
      </c>
      <c r="C6" s="25">
        <f t="shared" si="0"/>
        <v>82387</v>
      </c>
      <c r="F6" s="25">
        <f t="shared" si="1"/>
        <v>68221</v>
      </c>
      <c r="I6" s="25">
        <f t="shared" si="2"/>
        <v>59372</v>
      </c>
      <c r="L6" s="3">
        <v>43525</v>
      </c>
      <c r="N6">
        <v>1921</v>
      </c>
      <c r="O6" s="3">
        <v>34173</v>
      </c>
      <c r="Q6">
        <v>1921</v>
      </c>
      <c r="R6" s="3">
        <v>20885</v>
      </c>
    </row>
    <row r="7" spans="1:19">
      <c r="B7">
        <v>1922</v>
      </c>
      <c r="C7" s="25">
        <f t="shared" si="0"/>
        <v>82387</v>
      </c>
      <c r="F7" s="25">
        <f t="shared" si="1"/>
        <v>68221</v>
      </c>
      <c r="I7" s="25">
        <f t="shared" si="2"/>
        <v>59372</v>
      </c>
      <c r="L7" s="3">
        <v>43525</v>
      </c>
      <c r="N7">
        <v>1922</v>
      </c>
      <c r="O7" s="3">
        <v>34173</v>
      </c>
      <c r="Q7">
        <v>1922</v>
      </c>
      <c r="R7" s="3">
        <v>20894</v>
      </c>
    </row>
    <row r="8" spans="1:19">
      <c r="B8">
        <v>1923</v>
      </c>
      <c r="C8" s="25">
        <f t="shared" si="0"/>
        <v>82387</v>
      </c>
      <c r="F8" s="25">
        <f t="shared" si="1"/>
        <v>68221</v>
      </c>
      <c r="I8" s="25">
        <f t="shared" si="2"/>
        <v>59372</v>
      </c>
      <c r="L8" s="3">
        <v>43525</v>
      </c>
      <c r="N8">
        <v>1923</v>
      </c>
      <c r="O8" s="3">
        <v>34173</v>
      </c>
      <c r="Q8">
        <v>1923</v>
      </c>
      <c r="R8" s="3">
        <v>20904</v>
      </c>
    </row>
    <row r="9" spans="1:19">
      <c r="B9">
        <v>1924</v>
      </c>
      <c r="C9" s="25">
        <f t="shared" si="0"/>
        <v>82387</v>
      </c>
      <c r="F9" s="25">
        <f t="shared" si="1"/>
        <v>68221</v>
      </c>
      <c r="I9" s="25">
        <f t="shared" si="2"/>
        <v>59372</v>
      </c>
      <c r="L9" s="3">
        <v>43525</v>
      </c>
      <c r="N9">
        <v>1924</v>
      </c>
      <c r="O9" s="3">
        <v>34173</v>
      </c>
      <c r="Q9">
        <v>1924</v>
      </c>
      <c r="R9" s="3">
        <v>20914</v>
      </c>
    </row>
    <row r="10" spans="1:19">
      <c r="B10">
        <v>1925</v>
      </c>
      <c r="C10" s="25">
        <f t="shared" si="0"/>
        <v>82387</v>
      </c>
      <c r="F10" s="25">
        <f t="shared" si="1"/>
        <v>68221</v>
      </c>
      <c r="I10" s="25">
        <f t="shared" si="2"/>
        <v>59372</v>
      </c>
      <c r="L10" s="3">
        <v>43525</v>
      </c>
      <c r="N10">
        <v>1925</v>
      </c>
      <c r="O10" s="3">
        <v>34173</v>
      </c>
      <c r="Q10">
        <v>1925</v>
      </c>
      <c r="R10" s="3">
        <v>20923</v>
      </c>
    </row>
    <row r="11" spans="1:19">
      <c r="B11">
        <v>1926</v>
      </c>
      <c r="C11" s="25">
        <f t="shared" si="0"/>
        <v>82387</v>
      </c>
      <c r="F11" s="25">
        <f t="shared" si="1"/>
        <v>68221</v>
      </c>
      <c r="I11" s="25">
        <f t="shared" si="2"/>
        <v>59372</v>
      </c>
      <c r="L11" s="3">
        <v>43525</v>
      </c>
      <c r="N11">
        <v>1926</v>
      </c>
      <c r="O11" s="3">
        <v>34173</v>
      </c>
      <c r="Q11">
        <v>1926</v>
      </c>
      <c r="R11" s="3">
        <v>20933</v>
      </c>
    </row>
    <row r="12" spans="1:19">
      <c r="B12">
        <v>1927</v>
      </c>
      <c r="C12" s="25">
        <f t="shared" si="0"/>
        <v>82387</v>
      </c>
      <c r="F12" s="25">
        <f t="shared" si="1"/>
        <v>68221</v>
      </c>
      <c r="I12" s="25">
        <f t="shared" si="2"/>
        <v>59372</v>
      </c>
      <c r="L12" s="3">
        <v>43525</v>
      </c>
      <c r="N12">
        <v>1927</v>
      </c>
      <c r="O12" s="3">
        <v>34173</v>
      </c>
      <c r="Q12">
        <v>1927</v>
      </c>
      <c r="R12" s="3">
        <v>20942</v>
      </c>
    </row>
    <row r="13" spans="1:19">
      <c r="B13">
        <v>1928</v>
      </c>
      <c r="C13" s="25">
        <f t="shared" si="0"/>
        <v>82387</v>
      </c>
      <c r="F13" s="25">
        <f t="shared" si="1"/>
        <v>68221</v>
      </c>
      <c r="I13" s="25">
        <f t="shared" si="2"/>
        <v>59372</v>
      </c>
      <c r="L13" s="3">
        <v>43525</v>
      </c>
      <c r="N13">
        <v>1928</v>
      </c>
      <c r="O13" s="3">
        <v>34173</v>
      </c>
      <c r="Q13">
        <v>1928</v>
      </c>
      <c r="R13" s="3">
        <v>20952</v>
      </c>
    </row>
    <row r="14" spans="1:19">
      <c r="B14">
        <v>1929</v>
      </c>
      <c r="C14" s="25">
        <f t="shared" si="0"/>
        <v>82387</v>
      </c>
      <c r="F14" s="25">
        <f t="shared" si="1"/>
        <v>68221</v>
      </c>
      <c r="I14" s="25">
        <f t="shared" si="2"/>
        <v>59372</v>
      </c>
      <c r="L14" s="3">
        <v>43525</v>
      </c>
      <c r="N14">
        <v>1929</v>
      </c>
      <c r="O14" s="3">
        <v>34173</v>
      </c>
      <c r="Q14">
        <v>1929</v>
      </c>
      <c r="R14" s="3">
        <v>20962</v>
      </c>
    </row>
    <row r="15" spans="1:19">
      <c r="B15">
        <v>1930</v>
      </c>
      <c r="C15" s="25">
        <f t="shared" si="0"/>
        <v>82387</v>
      </c>
      <c r="F15" s="25">
        <f t="shared" si="1"/>
        <v>68221</v>
      </c>
      <c r="I15" s="25">
        <f t="shared" si="2"/>
        <v>59372</v>
      </c>
      <c r="L15" s="3">
        <v>43525</v>
      </c>
      <c r="N15">
        <v>1930</v>
      </c>
      <c r="O15" s="3">
        <v>34173</v>
      </c>
      <c r="Q15">
        <v>1930</v>
      </c>
      <c r="R15" s="3">
        <v>20971</v>
      </c>
    </row>
    <row r="16" spans="1:19">
      <c r="B16">
        <v>1931</v>
      </c>
      <c r="C16" s="25">
        <f t="shared" si="0"/>
        <v>82387</v>
      </c>
      <c r="F16" s="25">
        <f t="shared" si="1"/>
        <v>68221</v>
      </c>
      <c r="I16" s="25">
        <f t="shared" si="2"/>
        <v>59372</v>
      </c>
      <c r="L16" s="3">
        <v>43525</v>
      </c>
      <c r="N16">
        <v>1931</v>
      </c>
      <c r="O16" s="3">
        <v>34173</v>
      </c>
      <c r="Q16">
        <v>1931</v>
      </c>
      <c r="R16" s="3">
        <v>20981</v>
      </c>
    </row>
    <row r="17" spans="2:18">
      <c r="B17">
        <v>1932</v>
      </c>
      <c r="C17" s="25">
        <f t="shared" si="0"/>
        <v>82387</v>
      </c>
      <c r="F17" s="25">
        <f t="shared" si="1"/>
        <v>68221</v>
      </c>
      <c r="I17" s="25">
        <f t="shared" si="2"/>
        <v>59372</v>
      </c>
      <c r="L17" s="3">
        <v>43525</v>
      </c>
      <c r="N17">
        <v>1932</v>
      </c>
      <c r="O17" s="3">
        <v>34173</v>
      </c>
      <c r="Q17">
        <v>1932</v>
      </c>
      <c r="R17" s="3">
        <v>20990</v>
      </c>
    </row>
    <row r="18" spans="2:18">
      <c r="B18">
        <v>1933</v>
      </c>
      <c r="C18" s="25">
        <f t="shared" si="0"/>
        <v>82387</v>
      </c>
      <c r="F18" s="25">
        <f t="shared" si="1"/>
        <v>68221</v>
      </c>
      <c r="I18" s="25">
        <f t="shared" si="2"/>
        <v>59372</v>
      </c>
      <c r="L18" s="3">
        <v>43525</v>
      </c>
      <c r="N18">
        <v>1933</v>
      </c>
      <c r="O18" s="3">
        <v>34173</v>
      </c>
      <c r="Q18">
        <v>1933</v>
      </c>
      <c r="R18" s="14">
        <v>21000</v>
      </c>
    </row>
    <row r="19" spans="2:18">
      <c r="B19">
        <v>1934</v>
      </c>
      <c r="C19" s="25">
        <f t="shared" si="0"/>
        <v>82387</v>
      </c>
      <c r="F19" s="25">
        <f t="shared" si="1"/>
        <v>68221</v>
      </c>
      <c r="I19" s="25">
        <f t="shared" si="2"/>
        <v>59372</v>
      </c>
      <c r="L19" s="3">
        <v>43525</v>
      </c>
      <c r="N19">
        <v>1934</v>
      </c>
      <c r="O19" s="3">
        <v>34173</v>
      </c>
      <c r="Q19">
        <v>1934</v>
      </c>
      <c r="R19" s="3">
        <v>21009</v>
      </c>
    </row>
    <row r="20" spans="2:18">
      <c r="B20">
        <v>1935</v>
      </c>
      <c r="C20" s="25">
        <f t="shared" si="0"/>
        <v>82387</v>
      </c>
      <c r="F20" s="25">
        <f t="shared" si="1"/>
        <v>68221</v>
      </c>
      <c r="I20" s="25">
        <f t="shared" si="2"/>
        <v>59372</v>
      </c>
      <c r="L20" s="3">
        <v>43525</v>
      </c>
      <c r="N20">
        <v>1935</v>
      </c>
      <c r="O20" s="3">
        <v>34173</v>
      </c>
      <c r="Q20">
        <v>1935</v>
      </c>
      <c r="R20" s="3">
        <v>21019</v>
      </c>
    </row>
    <row r="21" spans="2:18">
      <c r="B21">
        <v>1936</v>
      </c>
      <c r="C21" s="25">
        <f t="shared" si="0"/>
        <v>82387</v>
      </c>
      <c r="F21" s="25">
        <f t="shared" si="1"/>
        <v>68221</v>
      </c>
      <c r="I21" s="25">
        <f t="shared" si="2"/>
        <v>59372</v>
      </c>
      <c r="L21" s="3">
        <v>43525</v>
      </c>
      <c r="N21">
        <v>1936</v>
      </c>
      <c r="O21" s="3">
        <v>34173</v>
      </c>
      <c r="Q21">
        <v>1936</v>
      </c>
      <c r="R21" s="3">
        <v>21029</v>
      </c>
    </row>
    <row r="22" spans="2:18">
      <c r="B22">
        <v>1937</v>
      </c>
      <c r="C22" s="25">
        <f t="shared" si="0"/>
        <v>82387</v>
      </c>
      <c r="F22" s="25">
        <f t="shared" si="1"/>
        <v>68221</v>
      </c>
      <c r="I22" s="25">
        <f t="shared" si="2"/>
        <v>59372</v>
      </c>
      <c r="L22" s="3">
        <v>43525</v>
      </c>
      <c r="N22">
        <v>1937</v>
      </c>
      <c r="O22" s="3">
        <v>34173</v>
      </c>
      <c r="Q22">
        <v>1937</v>
      </c>
      <c r="R22" s="3">
        <v>21038</v>
      </c>
    </row>
    <row r="23" spans="2:18">
      <c r="B23">
        <v>1938</v>
      </c>
      <c r="C23" s="25">
        <f t="shared" si="0"/>
        <v>82387</v>
      </c>
      <c r="F23" s="25">
        <f t="shared" si="1"/>
        <v>68221</v>
      </c>
      <c r="I23" s="25">
        <f t="shared" si="2"/>
        <v>59372</v>
      </c>
      <c r="L23" s="3">
        <v>43525</v>
      </c>
      <c r="N23">
        <v>1938</v>
      </c>
      <c r="O23" s="3">
        <v>34173</v>
      </c>
      <c r="Q23">
        <v>1938</v>
      </c>
      <c r="R23" s="3">
        <v>21048</v>
      </c>
    </row>
    <row r="24" spans="2:18">
      <c r="B24">
        <v>1939</v>
      </c>
      <c r="C24" s="25">
        <f t="shared" si="0"/>
        <v>82387</v>
      </c>
      <c r="F24" s="25">
        <f t="shared" si="1"/>
        <v>68221</v>
      </c>
      <c r="I24" s="25">
        <f t="shared" si="2"/>
        <v>59372</v>
      </c>
      <c r="L24" s="3">
        <v>43525</v>
      </c>
      <c r="N24">
        <v>1939</v>
      </c>
      <c r="O24" s="3">
        <v>34173</v>
      </c>
      <c r="Q24">
        <v>1939</v>
      </c>
      <c r="R24" s="3">
        <v>21057</v>
      </c>
    </row>
    <row r="25" spans="2:18">
      <c r="B25">
        <v>1940</v>
      </c>
      <c r="C25" s="25">
        <f t="shared" si="0"/>
        <v>82387</v>
      </c>
      <c r="F25" s="25">
        <f t="shared" si="1"/>
        <v>68221</v>
      </c>
      <c r="I25" s="25">
        <f t="shared" si="2"/>
        <v>59372</v>
      </c>
      <c r="L25" s="3">
        <v>43525</v>
      </c>
      <c r="N25">
        <v>1940</v>
      </c>
      <c r="O25" s="3">
        <v>34173</v>
      </c>
      <c r="Q25">
        <v>1940</v>
      </c>
      <c r="R25" s="3">
        <v>21067</v>
      </c>
    </row>
    <row r="26" spans="2:18">
      <c r="B26">
        <v>1941</v>
      </c>
      <c r="C26" s="25">
        <f t="shared" si="0"/>
        <v>82387</v>
      </c>
      <c r="F26" s="25">
        <f t="shared" si="1"/>
        <v>68221</v>
      </c>
      <c r="I26" s="25">
        <f t="shared" si="2"/>
        <v>59372</v>
      </c>
      <c r="L26" s="3">
        <v>43525</v>
      </c>
      <c r="N26">
        <v>1941</v>
      </c>
      <c r="O26" s="3">
        <v>34173</v>
      </c>
      <c r="Q26">
        <v>1941</v>
      </c>
      <c r="R26" s="3">
        <v>21077</v>
      </c>
    </row>
    <row r="27" spans="2:18">
      <c r="B27">
        <v>1942</v>
      </c>
      <c r="C27" s="25">
        <f t="shared" si="0"/>
        <v>82387</v>
      </c>
      <c r="F27" s="25">
        <f t="shared" si="1"/>
        <v>68221</v>
      </c>
      <c r="I27" s="25">
        <f t="shared" si="2"/>
        <v>59372</v>
      </c>
      <c r="L27" s="3">
        <v>43525</v>
      </c>
      <c r="N27">
        <v>1942</v>
      </c>
      <c r="O27" s="3">
        <v>34173</v>
      </c>
      <c r="Q27">
        <v>1942</v>
      </c>
      <c r="R27" s="3">
        <v>21086</v>
      </c>
    </row>
    <row r="28" spans="2:18">
      <c r="B28">
        <v>1943</v>
      </c>
      <c r="C28" s="25">
        <f t="shared" si="0"/>
        <v>82387</v>
      </c>
      <c r="F28" s="25">
        <f t="shared" si="1"/>
        <v>68221</v>
      </c>
      <c r="I28" s="25">
        <f t="shared" si="2"/>
        <v>59372</v>
      </c>
      <c r="L28" s="3">
        <v>43525</v>
      </c>
      <c r="N28">
        <v>1943</v>
      </c>
      <c r="O28" s="3">
        <v>34173</v>
      </c>
      <c r="Q28">
        <v>1943</v>
      </c>
      <c r="R28" s="3">
        <v>21096</v>
      </c>
    </row>
    <row r="29" spans="2:18">
      <c r="B29">
        <v>1944</v>
      </c>
      <c r="C29" s="25">
        <f t="shared" si="0"/>
        <v>82387</v>
      </c>
      <c r="F29" s="25">
        <f t="shared" si="1"/>
        <v>68221</v>
      </c>
      <c r="I29" s="25">
        <f t="shared" si="2"/>
        <v>59372</v>
      </c>
      <c r="L29" s="3">
        <v>43525</v>
      </c>
      <c r="N29">
        <v>1944</v>
      </c>
      <c r="O29" s="3">
        <v>34173</v>
      </c>
      <c r="Q29">
        <v>1944</v>
      </c>
      <c r="R29" s="3">
        <v>21105</v>
      </c>
    </row>
    <row r="30" spans="2:18">
      <c r="B30">
        <v>1945</v>
      </c>
      <c r="C30" s="25">
        <f t="shared" si="0"/>
        <v>82387</v>
      </c>
      <c r="F30" s="25">
        <f t="shared" si="1"/>
        <v>68221</v>
      </c>
      <c r="I30" s="25">
        <f t="shared" si="2"/>
        <v>59372</v>
      </c>
      <c r="L30" s="3">
        <v>43525</v>
      </c>
      <c r="N30">
        <v>1945</v>
      </c>
      <c r="O30" s="3">
        <v>34173</v>
      </c>
      <c r="Q30">
        <v>1945</v>
      </c>
      <c r="R30" s="3">
        <v>21115</v>
      </c>
    </row>
    <row r="31" spans="2:18">
      <c r="B31">
        <v>1946</v>
      </c>
      <c r="C31" s="25">
        <f t="shared" si="0"/>
        <v>82387</v>
      </c>
      <c r="F31" s="25">
        <f t="shared" si="1"/>
        <v>68221</v>
      </c>
      <c r="I31" s="25">
        <f t="shared" si="2"/>
        <v>59372</v>
      </c>
      <c r="L31" s="3">
        <v>43525</v>
      </c>
      <c r="N31">
        <v>1946</v>
      </c>
      <c r="O31" s="3">
        <v>34173</v>
      </c>
      <c r="Q31">
        <v>1946</v>
      </c>
      <c r="R31" s="3">
        <v>21125</v>
      </c>
    </row>
    <row r="32" spans="2:18">
      <c r="B32">
        <v>1947</v>
      </c>
      <c r="C32" s="25">
        <f t="shared" si="0"/>
        <v>82387</v>
      </c>
      <c r="F32" s="25">
        <f t="shared" si="1"/>
        <v>68221</v>
      </c>
      <c r="I32" s="25">
        <f t="shared" si="2"/>
        <v>59372</v>
      </c>
      <c r="L32" s="3">
        <v>43525</v>
      </c>
      <c r="N32">
        <v>1947</v>
      </c>
      <c r="O32" s="3">
        <v>34173</v>
      </c>
      <c r="Q32">
        <v>1947</v>
      </c>
      <c r="R32" s="3">
        <v>21134</v>
      </c>
    </row>
    <row r="33" spans="2:18">
      <c r="B33">
        <v>1948</v>
      </c>
      <c r="C33" s="25">
        <f t="shared" si="0"/>
        <v>82387</v>
      </c>
      <c r="F33" s="25">
        <f t="shared" si="1"/>
        <v>68221</v>
      </c>
      <c r="I33" s="25">
        <f t="shared" si="2"/>
        <v>59372</v>
      </c>
      <c r="L33" s="3">
        <v>43525</v>
      </c>
      <c r="N33">
        <v>1948</v>
      </c>
      <c r="O33" s="3">
        <v>34173</v>
      </c>
      <c r="Q33">
        <v>1948</v>
      </c>
      <c r="R33" s="3">
        <v>21144</v>
      </c>
    </row>
    <row r="34" spans="2:18">
      <c r="B34">
        <v>1949</v>
      </c>
      <c r="C34" s="25">
        <f t="shared" si="0"/>
        <v>82387</v>
      </c>
      <c r="F34" s="25">
        <f t="shared" si="1"/>
        <v>68221</v>
      </c>
      <c r="I34" s="25">
        <f t="shared" si="2"/>
        <v>59372</v>
      </c>
      <c r="L34" s="3">
        <v>43525</v>
      </c>
      <c r="N34">
        <v>1949</v>
      </c>
      <c r="O34" s="3">
        <v>34173</v>
      </c>
      <c r="Q34">
        <v>1949</v>
      </c>
      <c r="R34" s="3">
        <v>21153</v>
      </c>
    </row>
    <row r="35" spans="2:18">
      <c r="B35">
        <v>1950</v>
      </c>
      <c r="C35" s="25">
        <f t="shared" si="0"/>
        <v>82387</v>
      </c>
      <c r="F35" s="25">
        <f t="shared" si="1"/>
        <v>68221</v>
      </c>
      <c r="I35" s="25">
        <f t="shared" si="2"/>
        <v>59372</v>
      </c>
      <c r="L35" s="3">
        <v>43525</v>
      </c>
      <c r="N35">
        <v>1950</v>
      </c>
      <c r="O35" s="3">
        <v>34173</v>
      </c>
      <c r="Q35">
        <v>1950</v>
      </c>
      <c r="R35" s="3">
        <v>21163</v>
      </c>
    </row>
    <row r="36" spans="2:18">
      <c r="B36">
        <v>1951</v>
      </c>
      <c r="C36" s="25">
        <f t="shared" si="0"/>
        <v>82387</v>
      </c>
      <c r="F36" s="25">
        <f t="shared" si="1"/>
        <v>68221</v>
      </c>
      <c r="I36" s="25">
        <f t="shared" si="2"/>
        <v>59372</v>
      </c>
      <c r="L36" s="3">
        <v>43525</v>
      </c>
      <c r="N36">
        <v>1951</v>
      </c>
      <c r="O36" s="3">
        <v>34173</v>
      </c>
      <c r="Q36">
        <v>1951</v>
      </c>
      <c r="R36" s="3">
        <v>21172</v>
      </c>
    </row>
    <row r="37" spans="2:18">
      <c r="B37">
        <v>1952</v>
      </c>
      <c r="C37" s="25">
        <f t="shared" si="0"/>
        <v>82387</v>
      </c>
      <c r="F37" s="25">
        <f t="shared" si="1"/>
        <v>68221</v>
      </c>
      <c r="I37" s="25">
        <f t="shared" si="2"/>
        <v>59372</v>
      </c>
      <c r="L37" s="3">
        <v>43525</v>
      </c>
      <c r="N37">
        <v>1952</v>
      </c>
      <c r="O37" s="3">
        <v>34173</v>
      </c>
      <c r="Q37">
        <v>1952</v>
      </c>
      <c r="R37" s="3">
        <v>21182</v>
      </c>
    </row>
    <row r="38" spans="2:18">
      <c r="B38">
        <v>1953</v>
      </c>
      <c r="C38" s="25">
        <f t="shared" si="0"/>
        <v>82387</v>
      </c>
      <c r="F38" s="25">
        <f t="shared" si="1"/>
        <v>68221</v>
      </c>
      <c r="I38" s="25">
        <f t="shared" si="2"/>
        <v>59372</v>
      </c>
      <c r="L38" s="3">
        <v>43525</v>
      </c>
      <c r="N38">
        <v>1953</v>
      </c>
      <c r="O38" s="3">
        <v>34173</v>
      </c>
      <c r="Q38">
        <v>1953</v>
      </c>
      <c r="R38" s="3">
        <v>21192</v>
      </c>
    </row>
    <row r="39" spans="2:18">
      <c r="B39">
        <v>1954</v>
      </c>
      <c r="C39" s="25">
        <f t="shared" si="0"/>
        <v>82387</v>
      </c>
      <c r="F39" s="25">
        <f t="shared" si="1"/>
        <v>68221</v>
      </c>
      <c r="I39" s="25">
        <f t="shared" si="2"/>
        <v>59372</v>
      </c>
      <c r="L39" s="3">
        <v>43525</v>
      </c>
      <c r="N39">
        <v>1954</v>
      </c>
      <c r="O39" s="3">
        <v>34173</v>
      </c>
      <c r="Q39">
        <v>1954</v>
      </c>
      <c r="R39" s="3">
        <v>21201</v>
      </c>
    </row>
    <row r="40" spans="2:18">
      <c r="B40">
        <v>1955</v>
      </c>
      <c r="C40" s="25">
        <f t="shared" si="0"/>
        <v>82387</v>
      </c>
      <c r="F40" s="25">
        <f t="shared" si="1"/>
        <v>68221</v>
      </c>
      <c r="I40" s="25">
        <f t="shared" si="2"/>
        <v>59372</v>
      </c>
      <c r="L40" s="3">
        <v>43525</v>
      </c>
      <c r="N40">
        <v>1955</v>
      </c>
      <c r="O40" s="3">
        <v>34173</v>
      </c>
      <c r="Q40">
        <v>1955</v>
      </c>
      <c r="R40" s="3">
        <v>21211</v>
      </c>
    </row>
    <row r="41" spans="2:18">
      <c r="B41">
        <v>1956</v>
      </c>
      <c r="C41" s="25">
        <f>C42</f>
        <v>82387</v>
      </c>
      <c r="F41" s="25">
        <f>F42</f>
        <v>68221</v>
      </c>
      <c r="I41" s="25">
        <f>I42</f>
        <v>59372</v>
      </c>
      <c r="L41" s="3">
        <v>44017</v>
      </c>
      <c r="N41">
        <v>1956</v>
      </c>
      <c r="O41" s="3">
        <v>34173</v>
      </c>
      <c r="Q41">
        <v>1956</v>
      </c>
      <c r="R41" s="3">
        <v>21220</v>
      </c>
    </row>
    <row r="42" spans="2:18">
      <c r="B42">
        <v>1957</v>
      </c>
      <c r="C42" s="3">
        <v>82387</v>
      </c>
      <c r="E42">
        <v>1957</v>
      </c>
      <c r="F42" s="3">
        <v>68221</v>
      </c>
      <c r="H42">
        <v>1957</v>
      </c>
      <c r="I42" s="3">
        <v>59372</v>
      </c>
      <c r="L42" s="3">
        <v>54653</v>
      </c>
      <c r="N42">
        <v>1957</v>
      </c>
      <c r="O42" s="3">
        <v>44474</v>
      </c>
      <c r="Q42">
        <v>1957</v>
      </c>
      <c r="R42" s="3">
        <v>33996</v>
      </c>
    </row>
    <row r="43" spans="2:18">
      <c r="B43">
        <v>1958</v>
      </c>
      <c r="C43" s="3">
        <v>79436</v>
      </c>
      <c r="E43">
        <v>1958</v>
      </c>
      <c r="F43" s="3">
        <v>67595</v>
      </c>
      <c r="H43">
        <v>1958</v>
      </c>
      <c r="I43" s="3">
        <v>65827</v>
      </c>
      <c r="L43" s="3">
        <v>60451</v>
      </c>
      <c r="N43">
        <v>1958</v>
      </c>
      <c r="O43" s="3">
        <v>52176</v>
      </c>
      <c r="Q43">
        <v>1958</v>
      </c>
      <c r="R43" s="3">
        <v>43563</v>
      </c>
    </row>
    <row r="44" spans="2:18">
      <c r="B44">
        <v>1959</v>
      </c>
      <c r="C44" s="3">
        <v>79358</v>
      </c>
      <c r="E44">
        <v>1959</v>
      </c>
      <c r="F44" s="3">
        <v>67554</v>
      </c>
      <c r="H44">
        <v>1959</v>
      </c>
      <c r="I44" s="3">
        <v>65827</v>
      </c>
      <c r="L44" s="3">
        <v>60493</v>
      </c>
      <c r="N44">
        <v>1959</v>
      </c>
      <c r="O44" s="3">
        <v>52215</v>
      </c>
      <c r="Q44">
        <v>1959</v>
      </c>
      <c r="R44" s="3">
        <v>43647</v>
      </c>
    </row>
    <row r="45" spans="2:18">
      <c r="B45">
        <v>1960</v>
      </c>
      <c r="C45" s="3">
        <v>79280</v>
      </c>
      <c r="E45">
        <v>1960</v>
      </c>
      <c r="F45" s="3">
        <v>67514</v>
      </c>
      <c r="H45">
        <v>1960</v>
      </c>
      <c r="I45" s="3">
        <v>65827</v>
      </c>
      <c r="L45" s="3">
        <v>60535</v>
      </c>
      <c r="N45">
        <v>1960</v>
      </c>
      <c r="O45" s="3">
        <v>52254</v>
      </c>
      <c r="Q45">
        <v>1960</v>
      </c>
      <c r="R45" s="3">
        <v>43731</v>
      </c>
    </row>
    <row r="46" spans="2:18">
      <c r="B46">
        <v>1961</v>
      </c>
      <c r="C46" s="3">
        <v>79202</v>
      </c>
      <c r="E46">
        <v>1961</v>
      </c>
      <c r="F46" s="3">
        <v>67473</v>
      </c>
      <c r="H46">
        <v>1961</v>
      </c>
      <c r="I46" s="3">
        <v>65827</v>
      </c>
      <c r="L46" s="3">
        <v>60577</v>
      </c>
      <c r="N46">
        <v>1961</v>
      </c>
      <c r="O46" s="3">
        <v>52293</v>
      </c>
      <c r="Q46">
        <v>1961</v>
      </c>
      <c r="R46" s="3">
        <v>43815</v>
      </c>
    </row>
    <row r="47" spans="2:18">
      <c r="B47">
        <v>1962</v>
      </c>
      <c r="C47" s="3">
        <v>79124</v>
      </c>
      <c r="E47">
        <v>1962</v>
      </c>
      <c r="F47" s="3">
        <v>67433</v>
      </c>
      <c r="H47">
        <v>1962</v>
      </c>
      <c r="I47" s="3">
        <v>65827</v>
      </c>
      <c r="L47" s="3">
        <v>60618</v>
      </c>
      <c r="N47">
        <v>1962</v>
      </c>
      <c r="O47" s="3">
        <v>52332</v>
      </c>
      <c r="Q47">
        <v>1962</v>
      </c>
      <c r="R47" s="3">
        <v>43899</v>
      </c>
    </row>
    <row r="48" spans="2:18">
      <c r="B48">
        <v>1963</v>
      </c>
      <c r="C48" s="3">
        <v>79046</v>
      </c>
      <c r="E48">
        <v>1963</v>
      </c>
      <c r="F48" s="3">
        <v>67393</v>
      </c>
      <c r="H48">
        <v>1963</v>
      </c>
      <c r="I48" s="3">
        <v>65827</v>
      </c>
      <c r="L48" s="3">
        <v>60660</v>
      </c>
      <c r="N48">
        <v>1963</v>
      </c>
      <c r="O48" s="3">
        <v>52371</v>
      </c>
      <c r="Q48">
        <v>1963</v>
      </c>
      <c r="R48" s="3">
        <v>43983</v>
      </c>
    </row>
    <row r="49" spans="2:18">
      <c r="B49">
        <v>1964</v>
      </c>
      <c r="C49" s="3">
        <v>78968</v>
      </c>
      <c r="E49">
        <v>1964</v>
      </c>
      <c r="F49" s="3">
        <v>67352</v>
      </c>
      <c r="H49">
        <v>1964</v>
      </c>
      <c r="I49" s="3">
        <v>65827</v>
      </c>
      <c r="L49" s="3">
        <v>60702</v>
      </c>
      <c r="N49">
        <v>1964</v>
      </c>
      <c r="O49" s="3">
        <v>52410</v>
      </c>
      <c r="Q49">
        <v>1964</v>
      </c>
      <c r="R49" s="3">
        <v>44066</v>
      </c>
    </row>
    <row r="50" spans="2:18">
      <c r="B50">
        <v>1965</v>
      </c>
      <c r="C50" s="3">
        <v>78890</v>
      </c>
      <c r="E50">
        <v>1965</v>
      </c>
      <c r="F50" s="3">
        <v>67312</v>
      </c>
      <c r="H50">
        <v>1965</v>
      </c>
      <c r="I50" s="3">
        <v>65827</v>
      </c>
      <c r="L50" s="3">
        <v>60744</v>
      </c>
      <c r="N50">
        <v>1965</v>
      </c>
      <c r="O50" s="3">
        <v>52449</v>
      </c>
      <c r="Q50">
        <v>1965</v>
      </c>
      <c r="R50" s="3">
        <v>44150</v>
      </c>
    </row>
    <row r="51" spans="2:18">
      <c r="B51">
        <v>1966</v>
      </c>
      <c r="C51" s="3">
        <v>78812</v>
      </c>
      <c r="E51">
        <v>1966</v>
      </c>
      <c r="F51" s="3">
        <v>67271</v>
      </c>
      <c r="H51">
        <v>1966</v>
      </c>
      <c r="I51" s="3">
        <v>65827</v>
      </c>
      <c r="L51" s="3">
        <v>60786</v>
      </c>
      <c r="N51">
        <v>1966</v>
      </c>
      <c r="O51" s="3">
        <v>52488</v>
      </c>
      <c r="Q51">
        <v>1966</v>
      </c>
      <c r="R51" s="3">
        <v>44234</v>
      </c>
    </row>
    <row r="52" spans="2:18">
      <c r="B52">
        <v>1967</v>
      </c>
      <c r="C52" s="3">
        <v>84637</v>
      </c>
      <c r="E52">
        <v>1967</v>
      </c>
      <c r="F52" s="3">
        <v>74426</v>
      </c>
      <c r="H52">
        <v>1967</v>
      </c>
      <c r="I52" s="3">
        <v>70222</v>
      </c>
      <c r="L52" s="3">
        <v>65565</v>
      </c>
      <c r="N52">
        <v>1967</v>
      </c>
      <c r="O52" s="3">
        <v>54037</v>
      </c>
      <c r="Q52">
        <v>1967</v>
      </c>
      <c r="R52" s="3">
        <v>45861</v>
      </c>
    </row>
    <row r="53" spans="2:18">
      <c r="B53">
        <v>1968</v>
      </c>
      <c r="C53" s="3">
        <v>90598</v>
      </c>
      <c r="E53">
        <v>1968</v>
      </c>
      <c r="F53" s="3">
        <v>80192</v>
      </c>
      <c r="H53">
        <v>1968</v>
      </c>
      <c r="I53" s="3">
        <v>76914</v>
      </c>
      <c r="L53" s="3">
        <v>71033</v>
      </c>
      <c r="N53">
        <v>1968</v>
      </c>
      <c r="O53" s="3">
        <v>59167</v>
      </c>
      <c r="Q53">
        <v>1968</v>
      </c>
      <c r="R53" s="3">
        <v>47712</v>
      </c>
    </row>
    <row r="54" spans="2:18">
      <c r="B54">
        <v>1969</v>
      </c>
      <c r="C54" s="3">
        <v>93507</v>
      </c>
      <c r="E54">
        <v>1969</v>
      </c>
      <c r="F54" s="3">
        <v>84341</v>
      </c>
      <c r="H54">
        <v>1969</v>
      </c>
      <c r="I54" s="3">
        <v>80497</v>
      </c>
      <c r="L54" s="3">
        <v>76411</v>
      </c>
      <c r="N54">
        <v>1969</v>
      </c>
      <c r="O54" s="3">
        <v>61053</v>
      </c>
      <c r="Q54">
        <v>1969</v>
      </c>
      <c r="R54" s="3">
        <v>49564</v>
      </c>
    </row>
    <row r="55" spans="2:18">
      <c r="B55">
        <v>1970</v>
      </c>
      <c r="C55" s="3">
        <v>95749</v>
      </c>
      <c r="E55">
        <v>1970</v>
      </c>
      <c r="F55" s="3">
        <v>86527</v>
      </c>
      <c r="H55">
        <v>1970</v>
      </c>
      <c r="I55" s="3">
        <v>83584</v>
      </c>
      <c r="L55" s="3">
        <v>79235</v>
      </c>
      <c r="N55">
        <v>1970</v>
      </c>
      <c r="O55" s="3">
        <v>60423</v>
      </c>
      <c r="Q55">
        <v>1970</v>
      </c>
      <c r="R55" s="3">
        <v>48452</v>
      </c>
    </row>
    <row r="56" spans="2:18">
      <c r="B56">
        <v>1971</v>
      </c>
      <c r="C56" s="3">
        <v>96880</v>
      </c>
      <c r="E56">
        <v>1971</v>
      </c>
      <c r="F56" s="3">
        <v>87847</v>
      </c>
      <c r="H56">
        <v>1971</v>
      </c>
      <c r="I56" s="3">
        <v>78313</v>
      </c>
      <c r="L56" s="3">
        <v>76396</v>
      </c>
      <c r="N56">
        <v>1971</v>
      </c>
      <c r="O56" s="3">
        <v>55585</v>
      </c>
      <c r="Q56">
        <v>1971</v>
      </c>
      <c r="R56" s="3">
        <v>42418</v>
      </c>
    </row>
    <row r="57" spans="2:18">
      <c r="B57">
        <v>1972</v>
      </c>
      <c r="C57" s="3">
        <v>97842</v>
      </c>
      <c r="E57">
        <v>1972</v>
      </c>
      <c r="F57" s="3">
        <v>89019</v>
      </c>
      <c r="H57">
        <v>1972</v>
      </c>
      <c r="I57" s="3">
        <v>74189</v>
      </c>
      <c r="L57" s="3">
        <v>69045</v>
      </c>
      <c r="N57">
        <v>1972</v>
      </c>
      <c r="O57" s="3">
        <v>49964</v>
      </c>
      <c r="Q57">
        <v>1972</v>
      </c>
      <c r="R57" s="3">
        <v>38502</v>
      </c>
    </row>
    <row r="58" spans="2:18">
      <c r="B58">
        <v>1973</v>
      </c>
      <c r="C58" s="3">
        <v>97842</v>
      </c>
      <c r="E58">
        <v>1973</v>
      </c>
      <c r="F58" s="3">
        <v>89277</v>
      </c>
      <c r="H58">
        <v>1973</v>
      </c>
      <c r="I58" s="3">
        <v>74378</v>
      </c>
      <c r="L58" s="3">
        <v>69416</v>
      </c>
      <c r="N58">
        <v>1973</v>
      </c>
      <c r="O58" s="3">
        <v>47744</v>
      </c>
      <c r="Q58">
        <v>1973</v>
      </c>
      <c r="R58" s="3">
        <v>36994</v>
      </c>
    </row>
    <row r="59" spans="2:18">
      <c r="B59">
        <v>1974</v>
      </c>
      <c r="C59" s="3">
        <v>98048</v>
      </c>
      <c r="E59">
        <v>1974</v>
      </c>
      <c r="F59" s="3">
        <v>89490</v>
      </c>
      <c r="H59">
        <v>1974</v>
      </c>
      <c r="I59" s="3">
        <v>75412</v>
      </c>
      <c r="L59" s="3">
        <v>69032</v>
      </c>
      <c r="N59">
        <v>1974</v>
      </c>
      <c r="O59" s="3">
        <v>47757</v>
      </c>
      <c r="Q59">
        <v>1974</v>
      </c>
      <c r="R59" s="3">
        <v>36965</v>
      </c>
    </row>
    <row r="60" spans="2:18">
      <c r="B60">
        <v>1975</v>
      </c>
      <c r="C60" s="3">
        <v>98896</v>
      </c>
      <c r="E60">
        <v>1975</v>
      </c>
      <c r="F60" s="3">
        <v>91040</v>
      </c>
      <c r="H60">
        <v>1975</v>
      </c>
      <c r="I60" s="3">
        <v>77600</v>
      </c>
      <c r="L60" s="3">
        <v>71861</v>
      </c>
      <c r="N60">
        <v>1975</v>
      </c>
      <c r="O60" s="3">
        <v>48888</v>
      </c>
      <c r="Q60">
        <v>1975</v>
      </c>
      <c r="R60" s="3">
        <v>38097</v>
      </c>
    </row>
    <row r="61" spans="2:18">
      <c r="B61">
        <v>1976</v>
      </c>
      <c r="C61" s="3">
        <v>98921</v>
      </c>
      <c r="E61">
        <v>1976</v>
      </c>
      <c r="F61" s="3">
        <v>90667</v>
      </c>
      <c r="H61">
        <v>1976</v>
      </c>
      <c r="I61" s="3">
        <v>79023</v>
      </c>
      <c r="L61" s="3">
        <v>72675</v>
      </c>
      <c r="N61">
        <v>1976</v>
      </c>
      <c r="O61" s="3">
        <v>48936</v>
      </c>
      <c r="Q61">
        <v>1976</v>
      </c>
      <c r="R61" s="3">
        <v>38027</v>
      </c>
    </row>
    <row r="62" spans="2:18">
      <c r="B62">
        <v>1977</v>
      </c>
      <c r="C62" s="3">
        <v>98945</v>
      </c>
      <c r="E62">
        <v>1977</v>
      </c>
      <c r="F62" s="3">
        <v>91784</v>
      </c>
      <c r="H62">
        <v>1977</v>
      </c>
      <c r="I62" s="3">
        <v>79400</v>
      </c>
      <c r="L62" s="3">
        <v>73309</v>
      </c>
      <c r="N62">
        <v>1977</v>
      </c>
      <c r="O62" s="3">
        <v>46835</v>
      </c>
      <c r="Q62">
        <v>1977</v>
      </c>
      <c r="R62" s="3">
        <v>35576</v>
      </c>
    </row>
    <row r="63" spans="2:18">
      <c r="B63">
        <v>1978</v>
      </c>
      <c r="C63" s="3">
        <v>99322</v>
      </c>
      <c r="E63">
        <v>1978</v>
      </c>
      <c r="F63" s="3">
        <v>92689</v>
      </c>
      <c r="H63">
        <v>1978</v>
      </c>
      <c r="I63" s="3">
        <v>80846</v>
      </c>
      <c r="L63" s="3">
        <v>72551</v>
      </c>
      <c r="N63">
        <v>1978</v>
      </c>
      <c r="O63" s="3">
        <v>45275</v>
      </c>
      <c r="Q63">
        <v>1978</v>
      </c>
      <c r="R63" s="3">
        <v>34979</v>
      </c>
    </row>
    <row r="64" spans="2:18">
      <c r="B64">
        <v>1979</v>
      </c>
      <c r="C64" s="3">
        <v>99699</v>
      </c>
      <c r="E64">
        <v>1979</v>
      </c>
      <c r="F64" s="3">
        <v>93702</v>
      </c>
      <c r="H64">
        <v>1979</v>
      </c>
      <c r="I64" s="3">
        <v>81703</v>
      </c>
      <c r="L64" s="3">
        <v>72239</v>
      </c>
      <c r="N64">
        <v>1979</v>
      </c>
      <c r="O64" s="3">
        <v>45230</v>
      </c>
      <c r="Q64">
        <v>1979</v>
      </c>
      <c r="R64" s="3">
        <v>35542</v>
      </c>
    </row>
    <row r="65" spans="2:18">
      <c r="B65">
        <v>1980</v>
      </c>
      <c r="C65" s="3">
        <v>97329</v>
      </c>
      <c r="E65">
        <v>1980</v>
      </c>
      <c r="F65" s="3">
        <v>89388</v>
      </c>
      <c r="H65">
        <v>1980</v>
      </c>
      <c r="I65" s="3">
        <v>77404</v>
      </c>
      <c r="L65" s="3">
        <v>69071</v>
      </c>
      <c r="N65">
        <v>1980</v>
      </c>
      <c r="O65" s="3">
        <v>41998</v>
      </c>
      <c r="Q65">
        <v>1980</v>
      </c>
      <c r="R65" s="3">
        <v>34637</v>
      </c>
    </row>
    <row r="66" spans="2:18">
      <c r="B66">
        <v>1981</v>
      </c>
      <c r="C66" s="3">
        <v>87370</v>
      </c>
      <c r="E66">
        <v>1981</v>
      </c>
      <c r="F66" s="3">
        <v>82369</v>
      </c>
      <c r="H66">
        <v>1981</v>
      </c>
      <c r="I66" s="3">
        <v>71373</v>
      </c>
      <c r="L66" s="3">
        <v>63309</v>
      </c>
      <c r="N66">
        <v>1981</v>
      </c>
      <c r="O66" s="3">
        <v>39568</v>
      </c>
      <c r="Q66">
        <v>1981</v>
      </c>
      <c r="R66" s="3">
        <v>30216</v>
      </c>
    </row>
    <row r="67" spans="2:18">
      <c r="B67">
        <v>1982</v>
      </c>
      <c r="C67" s="3">
        <v>87208</v>
      </c>
      <c r="E67">
        <v>1982</v>
      </c>
      <c r="F67" s="3">
        <v>82349</v>
      </c>
      <c r="H67">
        <v>1982</v>
      </c>
      <c r="I67" s="3">
        <v>70863</v>
      </c>
      <c r="L67" s="3">
        <v>63309</v>
      </c>
      <c r="N67">
        <v>1982</v>
      </c>
      <c r="O67" s="3">
        <v>39568</v>
      </c>
      <c r="Q67">
        <v>1982</v>
      </c>
      <c r="R67" s="3">
        <v>30216</v>
      </c>
    </row>
    <row r="68" spans="2:18">
      <c r="B68">
        <v>1983</v>
      </c>
      <c r="C68" s="3">
        <v>87047</v>
      </c>
      <c r="E68">
        <v>1983</v>
      </c>
      <c r="F68" s="3">
        <v>82329</v>
      </c>
      <c r="H68">
        <v>1983</v>
      </c>
      <c r="I68" s="3">
        <v>70863</v>
      </c>
      <c r="L68" s="3">
        <v>63309</v>
      </c>
      <c r="N68">
        <v>1983</v>
      </c>
      <c r="O68" s="3">
        <v>39568</v>
      </c>
      <c r="Q68">
        <v>1983</v>
      </c>
      <c r="R68" s="3">
        <v>30216</v>
      </c>
    </row>
    <row r="69" spans="2:18">
      <c r="B69">
        <v>1984</v>
      </c>
      <c r="C69" s="25">
        <f>C68</f>
        <v>87047</v>
      </c>
      <c r="E69">
        <v>1984</v>
      </c>
      <c r="F69" s="3">
        <v>82308</v>
      </c>
      <c r="H69">
        <v>1984</v>
      </c>
      <c r="I69" s="3">
        <v>70863</v>
      </c>
      <c r="L69" s="3">
        <v>63309</v>
      </c>
      <c r="N69">
        <v>1984</v>
      </c>
      <c r="O69" s="3">
        <v>39568</v>
      </c>
      <c r="Q69">
        <v>1984</v>
      </c>
      <c r="R69" s="3">
        <v>30216</v>
      </c>
    </row>
    <row r="70" spans="2:18">
      <c r="B70">
        <v>1985</v>
      </c>
      <c r="C70" s="25">
        <f t="shared" ref="C70:C94" si="3">C69</f>
        <v>87047</v>
      </c>
      <c r="E70">
        <v>1985</v>
      </c>
      <c r="F70" s="3">
        <v>82288</v>
      </c>
      <c r="H70">
        <v>1985</v>
      </c>
      <c r="I70" s="3">
        <v>70863</v>
      </c>
      <c r="L70" s="3">
        <v>63309</v>
      </c>
      <c r="N70">
        <v>1985</v>
      </c>
      <c r="O70" s="3">
        <v>39568</v>
      </c>
      <c r="Q70">
        <v>1985</v>
      </c>
      <c r="R70" s="3">
        <v>30216</v>
      </c>
    </row>
    <row r="71" spans="2:18">
      <c r="B71">
        <v>1986</v>
      </c>
      <c r="C71" s="25">
        <f t="shared" si="3"/>
        <v>87047</v>
      </c>
      <c r="E71">
        <v>1986</v>
      </c>
      <c r="F71" s="3">
        <v>82268</v>
      </c>
      <c r="H71">
        <v>1986</v>
      </c>
      <c r="I71" s="3">
        <v>70863</v>
      </c>
      <c r="L71" s="3">
        <v>63309</v>
      </c>
      <c r="N71">
        <v>1986</v>
      </c>
      <c r="O71" s="3">
        <v>39568</v>
      </c>
      <c r="Q71">
        <v>1986</v>
      </c>
      <c r="R71" s="3">
        <v>30216</v>
      </c>
    </row>
    <row r="72" spans="2:18">
      <c r="B72">
        <v>1987</v>
      </c>
      <c r="C72" s="25">
        <f t="shared" si="3"/>
        <v>87047</v>
      </c>
      <c r="E72">
        <v>1987</v>
      </c>
      <c r="F72" s="3">
        <v>82248</v>
      </c>
      <c r="H72">
        <v>1987</v>
      </c>
      <c r="I72" s="3">
        <v>70863</v>
      </c>
      <c r="L72" s="3">
        <v>63309</v>
      </c>
      <c r="N72">
        <v>1987</v>
      </c>
      <c r="O72" s="3">
        <v>39568</v>
      </c>
      <c r="Q72">
        <v>1987</v>
      </c>
      <c r="R72" s="3">
        <v>30216</v>
      </c>
    </row>
    <row r="73" spans="2:18">
      <c r="B73">
        <v>1988</v>
      </c>
      <c r="C73" s="25">
        <f t="shared" si="3"/>
        <v>87047</v>
      </c>
      <c r="E73">
        <v>1988</v>
      </c>
      <c r="F73" s="3">
        <v>82228</v>
      </c>
      <c r="H73">
        <v>1988</v>
      </c>
      <c r="I73" s="3">
        <v>70863</v>
      </c>
      <c r="L73" s="3">
        <v>63309</v>
      </c>
      <c r="N73">
        <v>1988</v>
      </c>
      <c r="O73" s="3">
        <v>39568</v>
      </c>
      <c r="Q73">
        <v>1988</v>
      </c>
      <c r="R73" s="3">
        <v>30216</v>
      </c>
    </row>
    <row r="74" spans="2:18">
      <c r="B74">
        <v>1989</v>
      </c>
      <c r="C74" s="25">
        <f t="shared" si="3"/>
        <v>87047</v>
      </c>
      <c r="E74">
        <v>1989</v>
      </c>
      <c r="F74" s="3">
        <v>82207</v>
      </c>
      <c r="H74">
        <v>1989</v>
      </c>
      <c r="I74" s="3">
        <v>70863</v>
      </c>
      <c r="L74" s="3">
        <v>63309</v>
      </c>
      <c r="N74">
        <v>1989</v>
      </c>
      <c r="O74" s="3">
        <v>39568</v>
      </c>
      <c r="Q74">
        <v>1989</v>
      </c>
      <c r="R74" s="3">
        <v>30216</v>
      </c>
    </row>
    <row r="75" spans="2:18">
      <c r="B75">
        <v>1990</v>
      </c>
      <c r="C75" s="25">
        <f t="shared" si="3"/>
        <v>87047</v>
      </c>
      <c r="E75">
        <v>1990</v>
      </c>
      <c r="F75" s="3">
        <v>82187</v>
      </c>
      <c r="H75">
        <v>1990</v>
      </c>
      <c r="I75" s="3">
        <v>70863</v>
      </c>
      <c r="L75" s="3">
        <v>63309</v>
      </c>
      <c r="N75">
        <v>1990</v>
      </c>
      <c r="O75" s="3">
        <v>39568</v>
      </c>
      <c r="Q75">
        <v>1990</v>
      </c>
      <c r="R75" s="3">
        <v>30216</v>
      </c>
    </row>
    <row r="76" spans="2:18">
      <c r="B76">
        <v>1991</v>
      </c>
      <c r="C76" s="25">
        <f t="shared" si="3"/>
        <v>87047</v>
      </c>
      <c r="E76">
        <v>1991</v>
      </c>
      <c r="F76" s="3">
        <v>82167</v>
      </c>
      <c r="H76">
        <v>1991</v>
      </c>
      <c r="I76" s="3">
        <v>70863</v>
      </c>
      <c r="L76" s="3">
        <v>63309</v>
      </c>
      <c r="N76">
        <v>1991</v>
      </c>
      <c r="O76" s="3">
        <v>39568</v>
      </c>
      <c r="Q76">
        <v>1991</v>
      </c>
      <c r="R76" s="3">
        <v>30216</v>
      </c>
    </row>
    <row r="77" spans="2:18">
      <c r="B77">
        <v>1992</v>
      </c>
      <c r="C77" s="25">
        <f t="shared" si="3"/>
        <v>87047</v>
      </c>
      <c r="E77">
        <v>1992</v>
      </c>
      <c r="F77" s="3">
        <v>82147</v>
      </c>
      <c r="H77">
        <v>1992</v>
      </c>
      <c r="I77" s="3">
        <v>70863</v>
      </c>
      <c r="L77" s="3">
        <v>63309</v>
      </c>
      <c r="N77">
        <v>1992</v>
      </c>
      <c r="O77" s="3">
        <v>39568</v>
      </c>
      <c r="Q77">
        <v>1992</v>
      </c>
      <c r="R77" s="3">
        <v>30216</v>
      </c>
    </row>
    <row r="78" spans="2:18">
      <c r="B78">
        <v>1993</v>
      </c>
      <c r="C78" s="25">
        <f t="shared" si="3"/>
        <v>87047</v>
      </c>
      <c r="E78">
        <v>1993</v>
      </c>
      <c r="F78" s="3">
        <v>82127</v>
      </c>
      <c r="H78">
        <v>1993</v>
      </c>
      <c r="I78" s="3">
        <v>70863</v>
      </c>
      <c r="L78" s="3">
        <v>63309</v>
      </c>
      <c r="N78">
        <v>1993</v>
      </c>
      <c r="O78" s="3">
        <v>39568</v>
      </c>
      <c r="Q78">
        <v>1993</v>
      </c>
      <c r="R78" s="3">
        <v>30216</v>
      </c>
    </row>
    <row r="79" spans="2:18">
      <c r="B79">
        <v>1994</v>
      </c>
      <c r="C79" s="25">
        <f t="shared" si="3"/>
        <v>87047</v>
      </c>
      <c r="E79">
        <v>1994</v>
      </c>
      <c r="F79" s="3">
        <v>82106</v>
      </c>
      <c r="H79">
        <v>1994</v>
      </c>
      <c r="I79" s="3">
        <v>70863</v>
      </c>
      <c r="L79" s="3">
        <v>63309</v>
      </c>
      <c r="N79">
        <v>1994</v>
      </c>
      <c r="O79" s="3">
        <v>39568</v>
      </c>
      <c r="Q79">
        <v>1994</v>
      </c>
      <c r="R79" s="3">
        <v>30216</v>
      </c>
    </row>
    <row r="80" spans="2:18">
      <c r="B80">
        <v>1995</v>
      </c>
      <c r="C80" s="25">
        <f t="shared" si="3"/>
        <v>87047</v>
      </c>
      <c r="E80">
        <v>1995</v>
      </c>
      <c r="F80" s="3">
        <v>82086</v>
      </c>
      <c r="H80">
        <v>1995</v>
      </c>
      <c r="I80" s="3">
        <v>70863</v>
      </c>
      <c r="L80" s="3">
        <v>63309</v>
      </c>
      <c r="N80">
        <v>1995</v>
      </c>
      <c r="O80" s="3">
        <v>39568</v>
      </c>
      <c r="Q80">
        <v>1995</v>
      </c>
      <c r="R80" s="3">
        <v>30216</v>
      </c>
    </row>
    <row r="81" spans="2:18">
      <c r="B81">
        <v>1996</v>
      </c>
      <c r="C81" s="25">
        <f t="shared" si="3"/>
        <v>87047</v>
      </c>
      <c r="E81">
        <v>1996</v>
      </c>
      <c r="F81" s="3">
        <v>82066</v>
      </c>
      <c r="H81">
        <v>1996</v>
      </c>
      <c r="I81" s="3">
        <v>70863</v>
      </c>
      <c r="L81" s="3">
        <v>63309</v>
      </c>
      <c r="N81">
        <v>1996</v>
      </c>
      <c r="O81" s="3">
        <v>39568</v>
      </c>
      <c r="Q81">
        <v>1996</v>
      </c>
      <c r="R81" s="3">
        <v>30216</v>
      </c>
    </row>
    <row r="82" spans="2:18">
      <c r="B82">
        <v>1997</v>
      </c>
      <c r="C82" s="25">
        <f t="shared" si="3"/>
        <v>87047</v>
      </c>
      <c r="E82">
        <v>1997</v>
      </c>
      <c r="F82" s="3">
        <v>82046</v>
      </c>
      <c r="H82">
        <v>1997</v>
      </c>
      <c r="I82" s="3">
        <v>70863</v>
      </c>
      <c r="L82" s="3">
        <v>63309</v>
      </c>
      <c r="N82">
        <v>1997</v>
      </c>
      <c r="O82" s="3">
        <v>39568</v>
      </c>
      <c r="Q82">
        <v>1997</v>
      </c>
      <c r="R82" s="3">
        <v>30216</v>
      </c>
    </row>
    <row r="83" spans="2:18">
      <c r="B83">
        <v>1998</v>
      </c>
      <c r="C83" s="25">
        <f t="shared" si="3"/>
        <v>87047</v>
      </c>
      <c r="E83">
        <v>1998</v>
      </c>
      <c r="F83" s="3">
        <v>82026</v>
      </c>
      <c r="H83">
        <v>1998</v>
      </c>
      <c r="I83" s="3">
        <v>70863</v>
      </c>
      <c r="L83" s="3">
        <v>63309</v>
      </c>
      <c r="N83">
        <v>1998</v>
      </c>
      <c r="O83" s="3">
        <v>39568</v>
      </c>
      <c r="Q83">
        <v>1998</v>
      </c>
      <c r="R83" s="3">
        <v>30216</v>
      </c>
    </row>
    <row r="84" spans="2:18">
      <c r="B84">
        <v>1999</v>
      </c>
      <c r="C84" s="25">
        <f t="shared" si="3"/>
        <v>87047</v>
      </c>
      <c r="E84">
        <v>1999</v>
      </c>
      <c r="F84" s="3">
        <v>82216</v>
      </c>
      <c r="H84">
        <v>1999</v>
      </c>
      <c r="I84" s="3">
        <v>71165</v>
      </c>
      <c r="L84" s="3">
        <v>63309</v>
      </c>
      <c r="N84">
        <v>1999</v>
      </c>
      <c r="O84" s="3">
        <v>39568</v>
      </c>
      <c r="Q84">
        <v>1999</v>
      </c>
      <c r="R84" s="3">
        <v>30216</v>
      </c>
    </row>
    <row r="85" spans="2:18">
      <c r="B85">
        <v>2000</v>
      </c>
      <c r="C85" s="25">
        <f t="shared" si="3"/>
        <v>87047</v>
      </c>
      <c r="E85">
        <v>2000</v>
      </c>
      <c r="F85" s="3">
        <v>82668</v>
      </c>
      <c r="H85">
        <v>2000</v>
      </c>
      <c r="I85" s="3">
        <v>71844</v>
      </c>
      <c r="L85" s="3">
        <v>64225</v>
      </c>
      <c r="N85">
        <v>2000</v>
      </c>
      <c r="O85" s="3">
        <v>39568</v>
      </c>
      <c r="Q85">
        <v>2000</v>
      </c>
      <c r="R85" s="3">
        <v>30216</v>
      </c>
    </row>
    <row r="86" spans="2:18">
      <c r="B86">
        <v>2001</v>
      </c>
      <c r="C86" s="25">
        <f t="shared" si="3"/>
        <v>87047</v>
      </c>
      <c r="E86">
        <v>2001</v>
      </c>
      <c r="F86" s="3">
        <v>82540</v>
      </c>
      <c r="H86">
        <v>2001</v>
      </c>
      <c r="I86" s="3">
        <v>71216</v>
      </c>
      <c r="L86" s="3">
        <v>63663</v>
      </c>
      <c r="N86">
        <v>2001</v>
      </c>
      <c r="O86" s="3">
        <v>39568</v>
      </c>
      <c r="Q86">
        <v>2001</v>
      </c>
      <c r="R86" s="3">
        <v>30216</v>
      </c>
    </row>
    <row r="87" spans="2:18">
      <c r="B87">
        <v>2002</v>
      </c>
      <c r="C87" s="25">
        <f t="shared" si="3"/>
        <v>87047</v>
      </c>
      <c r="F87" s="25">
        <f>F86</f>
        <v>82540</v>
      </c>
      <c r="I87" s="25">
        <f>I86</f>
        <v>71216</v>
      </c>
      <c r="L87" s="3">
        <v>63309</v>
      </c>
      <c r="N87">
        <v>2002</v>
      </c>
      <c r="O87" s="3">
        <v>39568</v>
      </c>
      <c r="Q87">
        <v>2002</v>
      </c>
      <c r="R87" s="3">
        <v>30216</v>
      </c>
    </row>
    <row r="88" spans="2:18">
      <c r="B88">
        <v>2003</v>
      </c>
      <c r="C88" s="25">
        <f t="shared" si="3"/>
        <v>87047</v>
      </c>
      <c r="F88" s="25">
        <f t="shared" ref="F88:F94" si="4">F87</f>
        <v>82540</v>
      </c>
      <c r="I88" s="25">
        <f t="shared" ref="I88:I94" si="5">I87</f>
        <v>71216</v>
      </c>
      <c r="L88" s="3">
        <v>63309</v>
      </c>
      <c r="N88">
        <v>2003</v>
      </c>
      <c r="O88" s="3">
        <v>39568</v>
      </c>
      <c r="Q88">
        <v>2003</v>
      </c>
      <c r="R88" s="3">
        <v>30216</v>
      </c>
    </row>
    <row r="89" spans="2:18">
      <c r="B89">
        <v>2004</v>
      </c>
      <c r="C89" s="25">
        <f t="shared" si="3"/>
        <v>87047</v>
      </c>
      <c r="F89" s="25">
        <f t="shared" si="4"/>
        <v>82540</v>
      </c>
      <c r="I89" s="25">
        <f t="shared" si="5"/>
        <v>71216</v>
      </c>
      <c r="L89" s="3">
        <v>63309</v>
      </c>
      <c r="N89">
        <v>2004</v>
      </c>
      <c r="O89" s="3">
        <v>39568</v>
      </c>
      <c r="Q89">
        <v>2004</v>
      </c>
      <c r="R89" s="3">
        <v>30216</v>
      </c>
    </row>
    <row r="90" spans="2:18">
      <c r="B90">
        <v>2005</v>
      </c>
      <c r="C90" s="25">
        <f t="shared" si="3"/>
        <v>87047</v>
      </c>
      <c r="F90" s="25">
        <f t="shared" si="4"/>
        <v>82540</v>
      </c>
      <c r="I90" s="25">
        <f t="shared" si="5"/>
        <v>71216</v>
      </c>
      <c r="L90" s="3">
        <v>63309</v>
      </c>
      <c r="N90">
        <v>2005</v>
      </c>
      <c r="O90" s="3">
        <v>39568</v>
      </c>
      <c r="Q90">
        <v>2005</v>
      </c>
      <c r="R90" s="3">
        <v>30216</v>
      </c>
    </row>
    <row r="91" spans="2:18">
      <c r="B91">
        <v>2006</v>
      </c>
      <c r="C91" s="25">
        <f t="shared" si="3"/>
        <v>87047</v>
      </c>
      <c r="F91" s="25">
        <f t="shared" si="4"/>
        <v>82540</v>
      </c>
      <c r="I91" s="25">
        <f t="shared" si="5"/>
        <v>71216</v>
      </c>
      <c r="L91" s="3">
        <v>63309</v>
      </c>
      <c r="N91">
        <v>2006</v>
      </c>
      <c r="O91" s="3">
        <v>39568</v>
      </c>
      <c r="Q91">
        <v>2006</v>
      </c>
      <c r="R91" s="3">
        <v>30216</v>
      </c>
    </row>
    <row r="92" spans="2:18">
      <c r="B92">
        <v>2007</v>
      </c>
      <c r="C92" s="25">
        <f t="shared" si="3"/>
        <v>87047</v>
      </c>
      <c r="F92" s="25">
        <f t="shared" si="4"/>
        <v>82540</v>
      </c>
      <c r="I92" s="25">
        <f t="shared" si="5"/>
        <v>71216</v>
      </c>
      <c r="L92" s="3">
        <v>63309</v>
      </c>
      <c r="N92">
        <v>2007</v>
      </c>
      <c r="O92" s="3">
        <v>39568</v>
      </c>
      <c r="Q92">
        <v>2007</v>
      </c>
      <c r="R92" s="3">
        <v>30216</v>
      </c>
    </row>
    <row r="93" spans="2:18">
      <c r="B93">
        <v>2008</v>
      </c>
      <c r="C93" s="25">
        <f t="shared" si="3"/>
        <v>87047</v>
      </c>
      <c r="F93" s="25">
        <f t="shared" si="4"/>
        <v>82540</v>
      </c>
      <c r="I93" s="25">
        <f t="shared" si="5"/>
        <v>71216</v>
      </c>
      <c r="L93" s="3">
        <v>63309</v>
      </c>
      <c r="N93">
        <v>2008</v>
      </c>
      <c r="O93" s="3">
        <v>39568</v>
      </c>
      <c r="Q93">
        <v>2008</v>
      </c>
      <c r="R93" s="3">
        <v>30216</v>
      </c>
    </row>
    <row r="94" spans="2:18">
      <c r="B94">
        <v>2009</v>
      </c>
      <c r="C94" s="25">
        <f t="shared" si="3"/>
        <v>87047</v>
      </c>
      <c r="F94" s="25">
        <f t="shared" si="4"/>
        <v>82540</v>
      </c>
      <c r="I94" s="25">
        <f t="shared" si="5"/>
        <v>71216</v>
      </c>
      <c r="L94" s="3">
        <v>63309</v>
      </c>
      <c r="N94">
        <v>2009</v>
      </c>
      <c r="O94" s="3">
        <v>39568</v>
      </c>
      <c r="Q94">
        <v>2009</v>
      </c>
      <c r="R94" s="3">
        <v>30216</v>
      </c>
    </row>
    <row r="95" spans="2:18">
      <c r="L95" s="4"/>
      <c r="R95" s="4"/>
    </row>
    <row r="98" spans="2:15">
      <c r="C98" s="63" t="s">
        <v>10</v>
      </c>
      <c r="D98" s="63"/>
      <c r="E98" s="63"/>
      <c r="F98" s="63"/>
      <c r="G98" s="63"/>
      <c r="H98" s="63"/>
      <c r="I98" s="63"/>
    </row>
    <row r="99" spans="2:15">
      <c r="B99" t="s">
        <v>1</v>
      </c>
      <c r="C99" t="s">
        <v>7</v>
      </c>
      <c r="D99" s="9" t="s">
        <v>6</v>
      </c>
      <c r="E99" s="8" t="s">
        <v>5</v>
      </c>
      <c r="F99" t="s">
        <v>4</v>
      </c>
      <c r="G99" s="6" t="s">
        <v>3</v>
      </c>
      <c r="H99" s="5" t="s">
        <v>2</v>
      </c>
      <c r="I99" t="s">
        <v>31</v>
      </c>
      <c r="K99" t="s">
        <v>32</v>
      </c>
    </row>
    <row r="100" spans="2:15" s="38" customFormat="1">
      <c r="B100" s="38">
        <f t="shared" ref="B100:B152" si="6">B42</f>
        <v>1957</v>
      </c>
      <c r="C100" s="41">
        <f t="shared" ref="C100:C127" si="7">R42/10^5</f>
        <v>0.33995999999999998</v>
      </c>
      <c r="D100" s="41">
        <f t="shared" ref="D100:D127" si="8">(O42-R42)/10^5</f>
        <v>0.10478</v>
      </c>
      <c r="E100" s="41">
        <f t="shared" ref="E100:E127" si="9">(L42-O42)/10^5</f>
        <v>0.10179000000000001</v>
      </c>
      <c r="F100" s="41">
        <f t="shared" ref="F100:F127" si="10">(I42-L42)/10^5</f>
        <v>4.7190000000000003E-2</v>
      </c>
      <c r="G100" s="41">
        <f t="shared" ref="G100:G127" si="11">(F42-I42)/10^5</f>
        <v>8.8489999999999999E-2</v>
      </c>
      <c r="H100" s="41">
        <f t="shared" ref="H100:H127" si="12">(C42-F42)/10^5</f>
        <v>0.14166000000000001</v>
      </c>
      <c r="I100" s="41">
        <f t="shared" ref="I100:I127" si="13">1-C42/10^5</f>
        <v>0.17613000000000001</v>
      </c>
      <c r="K100" s="42">
        <f t="shared" ref="K100:K127" si="14">SUM(C100:I100)</f>
        <v>0.99999999999999989</v>
      </c>
      <c r="O100" s="43"/>
    </row>
    <row r="101" spans="2:15">
      <c r="B101">
        <f t="shared" si="6"/>
        <v>1958</v>
      </c>
      <c r="C101" s="17">
        <f t="shared" si="7"/>
        <v>0.43563000000000002</v>
      </c>
      <c r="D101" s="17">
        <f t="shared" si="8"/>
        <v>8.6129999999999998E-2</v>
      </c>
      <c r="E101" s="17">
        <f t="shared" si="9"/>
        <v>8.2750000000000004E-2</v>
      </c>
      <c r="F101" s="17">
        <f t="shared" si="10"/>
        <v>5.3760000000000002E-2</v>
      </c>
      <c r="G101" s="17">
        <f t="shared" si="11"/>
        <v>1.7680000000000001E-2</v>
      </c>
      <c r="H101" s="17">
        <f t="shared" si="12"/>
        <v>0.11841</v>
      </c>
      <c r="I101" s="17">
        <f t="shared" si="13"/>
        <v>0.20564000000000004</v>
      </c>
      <c r="K101" s="19">
        <f t="shared" si="14"/>
        <v>1</v>
      </c>
    </row>
    <row r="102" spans="2:15">
      <c r="B102">
        <f t="shared" si="6"/>
        <v>1959</v>
      </c>
      <c r="C102" s="17">
        <f t="shared" si="7"/>
        <v>0.43647000000000002</v>
      </c>
      <c r="D102" s="17">
        <f t="shared" si="8"/>
        <v>8.5680000000000006E-2</v>
      </c>
      <c r="E102" s="17">
        <f t="shared" si="9"/>
        <v>8.2780000000000006E-2</v>
      </c>
      <c r="F102" s="17">
        <f t="shared" si="10"/>
        <v>5.3339999999999999E-2</v>
      </c>
      <c r="G102" s="17">
        <f t="shared" si="11"/>
        <v>1.7270000000000001E-2</v>
      </c>
      <c r="H102" s="17">
        <f t="shared" si="12"/>
        <v>0.11804000000000001</v>
      </c>
      <c r="I102" s="17">
        <f t="shared" si="13"/>
        <v>0.20642000000000005</v>
      </c>
      <c r="K102" s="19">
        <f t="shared" si="14"/>
        <v>1</v>
      </c>
    </row>
    <row r="103" spans="2:15">
      <c r="B103">
        <f t="shared" si="6"/>
        <v>1960</v>
      </c>
      <c r="C103" s="17">
        <f t="shared" si="7"/>
        <v>0.43730999999999998</v>
      </c>
      <c r="D103" s="17">
        <f t="shared" si="8"/>
        <v>8.523E-2</v>
      </c>
      <c r="E103" s="17">
        <f t="shared" si="9"/>
        <v>8.2809999999999995E-2</v>
      </c>
      <c r="F103" s="17">
        <f t="shared" si="10"/>
        <v>5.2920000000000002E-2</v>
      </c>
      <c r="G103" s="17">
        <f t="shared" si="11"/>
        <v>1.687E-2</v>
      </c>
      <c r="H103" s="17">
        <f t="shared" si="12"/>
        <v>0.11766</v>
      </c>
      <c r="I103" s="17">
        <f t="shared" si="13"/>
        <v>0.20720000000000005</v>
      </c>
      <c r="K103" s="19">
        <f t="shared" si="14"/>
        <v>1</v>
      </c>
    </row>
    <row r="104" spans="2:15">
      <c r="B104">
        <f t="shared" si="6"/>
        <v>1961</v>
      </c>
      <c r="C104" s="17">
        <f t="shared" si="7"/>
        <v>0.43814999999999998</v>
      </c>
      <c r="D104" s="17">
        <f t="shared" si="8"/>
        <v>8.4779999999999994E-2</v>
      </c>
      <c r="E104" s="17">
        <f t="shared" si="9"/>
        <v>8.2839999999999997E-2</v>
      </c>
      <c r="F104" s="17">
        <f t="shared" si="10"/>
        <v>5.2499999999999998E-2</v>
      </c>
      <c r="G104" s="17">
        <f t="shared" si="11"/>
        <v>1.6459999999999999E-2</v>
      </c>
      <c r="H104" s="17">
        <f t="shared" si="12"/>
        <v>0.11729000000000001</v>
      </c>
      <c r="I104" s="17">
        <f t="shared" si="13"/>
        <v>0.20798000000000005</v>
      </c>
      <c r="K104" s="19">
        <f t="shared" si="14"/>
        <v>1</v>
      </c>
    </row>
    <row r="105" spans="2:15">
      <c r="B105">
        <f t="shared" si="6"/>
        <v>1962</v>
      </c>
      <c r="C105" s="17">
        <f t="shared" si="7"/>
        <v>0.43898999999999999</v>
      </c>
      <c r="D105" s="17">
        <f t="shared" si="8"/>
        <v>8.4330000000000002E-2</v>
      </c>
      <c r="E105" s="17">
        <f t="shared" si="9"/>
        <v>8.2860000000000003E-2</v>
      </c>
      <c r="F105" s="17">
        <f t="shared" si="10"/>
        <v>5.2089999999999997E-2</v>
      </c>
      <c r="G105" s="17">
        <f t="shared" si="11"/>
        <v>1.6060000000000001E-2</v>
      </c>
      <c r="H105" s="17">
        <f t="shared" si="12"/>
        <v>0.11691</v>
      </c>
      <c r="I105" s="17">
        <f t="shared" si="13"/>
        <v>0.20875999999999995</v>
      </c>
      <c r="K105" s="19">
        <f t="shared" si="14"/>
        <v>0.99999999999999989</v>
      </c>
    </row>
    <row r="106" spans="2:15">
      <c r="B106">
        <f t="shared" si="6"/>
        <v>1963</v>
      </c>
      <c r="C106" s="17">
        <f t="shared" si="7"/>
        <v>0.43983</v>
      </c>
      <c r="D106" s="17">
        <f t="shared" si="8"/>
        <v>8.3879999999999996E-2</v>
      </c>
      <c r="E106" s="17">
        <f t="shared" si="9"/>
        <v>8.2890000000000005E-2</v>
      </c>
      <c r="F106" s="17">
        <f t="shared" si="10"/>
        <v>5.1670000000000001E-2</v>
      </c>
      <c r="G106" s="17">
        <f t="shared" si="11"/>
        <v>1.566E-2</v>
      </c>
      <c r="H106" s="17">
        <f t="shared" si="12"/>
        <v>0.11652999999999999</v>
      </c>
      <c r="I106" s="17">
        <f t="shared" si="13"/>
        <v>0.20953999999999995</v>
      </c>
      <c r="K106" s="19">
        <f t="shared" si="14"/>
        <v>1</v>
      </c>
    </row>
    <row r="107" spans="2:15">
      <c r="B107">
        <f t="shared" si="6"/>
        <v>1964</v>
      </c>
      <c r="C107" s="17">
        <f t="shared" si="7"/>
        <v>0.44066</v>
      </c>
      <c r="D107" s="17">
        <f t="shared" si="8"/>
        <v>8.344E-2</v>
      </c>
      <c r="E107" s="17">
        <f t="shared" si="9"/>
        <v>8.2919999999999994E-2</v>
      </c>
      <c r="F107" s="17">
        <f t="shared" si="10"/>
        <v>5.1249999999999997E-2</v>
      </c>
      <c r="G107" s="17">
        <f t="shared" si="11"/>
        <v>1.525E-2</v>
      </c>
      <c r="H107" s="17">
        <f t="shared" si="12"/>
        <v>0.11616</v>
      </c>
      <c r="I107" s="17">
        <f t="shared" si="13"/>
        <v>0.21031999999999995</v>
      </c>
      <c r="K107" s="19">
        <f t="shared" si="14"/>
        <v>1</v>
      </c>
    </row>
    <row r="108" spans="2:15">
      <c r="B108">
        <f t="shared" si="6"/>
        <v>1965</v>
      </c>
      <c r="C108" s="17">
        <f t="shared" si="7"/>
        <v>0.4415</v>
      </c>
      <c r="D108" s="17">
        <f t="shared" si="8"/>
        <v>8.2989999999999994E-2</v>
      </c>
      <c r="E108" s="17">
        <f t="shared" si="9"/>
        <v>8.2949999999999996E-2</v>
      </c>
      <c r="F108" s="17">
        <f t="shared" si="10"/>
        <v>5.083E-2</v>
      </c>
      <c r="G108" s="17">
        <f t="shared" si="11"/>
        <v>1.485E-2</v>
      </c>
      <c r="H108" s="17">
        <f t="shared" si="12"/>
        <v>0.11577999999999999</v>
      </c>
      <c r="I108" s="17">
        <f t="shared" si="13"/>
        <v>0.21109999999999995</v>
      </c>
      <c r="K108" s="19">
        <f t="shared" si="14"/>
        <v>1</v>
      </c>
    </row>
    <row r="109" spans="2:15">
      <c r="B109">
        <f t="shared" si="6"/>
        <v>1966</v>
      </c>
      <c r="C109" s="17">
        <f t="shared" si="7"/>
        <v>0.44234000000000001</v>
      </c>
      <c r="D109" s="17">
        <f t="shared" si="8"/>
        <v>8.2540000000000002E-2</v>
      </c>
      <c r="E109" s="17">
        <f t="shared" si="9"/>
        <v>8.2979999999999998E-2</v>
      </c>
      <c r="F109" s="17">
        <f t="shared" si="10"/>
        <v>5.0410000000000003E-2</v>
      </c>
      <c r="G109" s="17">
        <f t="shared" si="11"/>
        <v>1.444E-2</v>
      </c>
      <c r="H109" s="17">
        <f t="shared" si="12"/>
        <v>0.11541</v>
      </c>
      <c r="I109" s="17">
        <f t="shared" si="13"/>
        <v>0.21187999999999996</v>
      </c>
      <c r="K109" s="19">
        <f t="shared" si="14"/>
        <v>1</v>
      </c>
    </row>
    <row r="110" spans="2:15">
      <c r="B110">
        <f t="shared" si="6"/>
        <v>1967</v>
      </c>
      <c r="C110" s="17">
        <f t="shared" si="7"/>
        <v>0.45861000000000002</v>
      </c>
      <c r="D110" s="17">
        <f t="shared" si="8"/>
        <v>8.1759999999999999E-2</v>
      </c>
      <c r="E110" s="17">
        <f t="shared" si="9"/>
        <v>0.11527999999999999</v>
      </c>
      <c r="F110" s="17">
        <f t="shared" si="10"/>
        <v>4.657E-2</v>
      </c>
      <c r="G110" s="17">
        <f t="shared" si="11"/>
        <v>4.2040000000000001E-2</v>
      </c>
      <c r="H110" s="17">
        <f t="shared" si="12"/>
        <v>0.10211000000000001</v>
      </c>
      <c r="I110" s="17">
        <f t="shared" si="13"/>
        <v>0.15363000000000004</v>
      </c>
      <c r="K110" s="19">
        <f t="shared" si="14"/>
        <v>1</v>
      </c>
    </row>
    <row r="111" spans="2:15">
      <c r="B111">
        <f t="shared" si="6"/>
        <v>1968</v>
      </c>
      <c r="C111" s="17">
        <f t="shared" si="7"/>
        <v>0.47711999999999999</v>
      </c>
      <c r="D111" s="17">
        <f t="shared" si="8"/>
        <v>0.11455</v>
      </c>
      <c r="E111" s="17">
        <f t="shared" si="9"/>
        <v>0.11866</v>
      </c>
      <c r="F111" s="17">
        <f t="shared" si="10"/>
        <v>5.8810000000000001E-2</v>
      </c>
      <c r="G111" s="17">
        <f t="shared" si="11"/>
        <v>3.2779999999999997E-2</v>
      </c>
      <c r="H111" s="17">
        <f t="shared" si="12"/>
        <v>0.10406</v>
      </c>
      <c r="I111" s="17">
        <f t="shared" si="13"/>
        <v>9.4019999999999992E-2</v>
      </c>
      <c r="K111" s="19">
        <f t="shared" si="14"/>
        <v>1</v>
      </c>
    </row>
    <row r="112" spans="2:15">
      <c r="B112">
        <f t="shared" si="6"/>
        <v>1969</v>
      </c>
      <c r="C112" s="17">
        <f t="shared" si="7"/>
        <v>0.49564000000000002</v>
      </c>
      <c r="D112" s="17">
        <f t="shared" si="8"/>
        <v>0.11489000000000001</v>
      </c>
      <c r="E112" s="17">
        <f t="shared" si="9"/>
        <v>0.15357999999999999</v>
      </c>
      <c r="F112" s="17">
        <f t="shared" si="10"/>
        <v>4.086E-2</v>
      </c>
      <c r="G112" s="17">
        <f t="shared" si="11"/>
        <v>3.8440000000000002E-2</v>
      </c>
      <c r="H112" s="17">
        <f t="shared" si="12"/>
        <v>9.1660000000000005E-2</v>
      </c>
      <c r="I112" s="17">
        <f t="shared" si="13"/>
        <v>6.4930000000000043E-2</v>
      </c>
      <c r="K112" s="19">
        <f t="shared" si="14"/>
        <v>1</v>
      </c>
    </row>
    <row r="113" spans="2:11">
      <c r="B113">
        <f t="shared" si="6"/>
        <v>1970</v>
      </c>
      <c r="C113" s="17">
        <f t="shared" si="7"/>
        <v>0.48452000000000001</v>
      </c>
      <c r="D113" s="17">
        <f t="shared" si="8"/>
        <v>0.11971</v>
      </c>
      <c r="E113" s="17">
        <f t="shared" si="9"/>
        <v>0.18812000000000001</v>
      </c>
      <c r="F113" s="17">
        <f t="shared" si="10"/>
        <v>4.3490000000000001E-2</v>
      </c>
      <c r="G113" s="17">
        <f t="shared" si="11"/>
        <v>2.9430000000000001E-2</v>
      </c>
      <c r="H113" s="17">
        <f t="shared" si="12"/>
        <v>9.2219999999999996E-2</v>
      </c>
      <c r="I113" s="17">
        <f t="shared" si="13"/>
        <v>4.2510000000000048E-2</v>
      </c>
      <c r="K113" s="19">
        <f t="shared" si="14"/>
        <v>1</v>
      </c>
    </row>
    <row r="114" spans="2:11">
      <c r="B114">
        <f t="shared" si="6"/>
        <v>1971</v>
      </c>
      <c r="C114" s="17">
        <f t="shared" si="7"/>
        <v>0.42418</v>
      </c>
      <c r="D114" s="17">
        <f t="shared" si="8"/>
        <v>0.13167000000000001</v>
      </c>
      <c r="E114" s="17">
        <f t="shared" si="9"/>
        <v>0.20810999999999999</v>
      </c>
      <c r="F114" s="17">
        <f t="shared" si="10"/>
        <v>1.917E-2</v>
      </c>
      <c r="G114" s="17">
        <f t="shared" si="11"/>
        <v>9.5339999999999994E-2</v>
      </c>
      <c r="H114" s="17">
        <f t="shared" si="12"/>
        <v>9.0329999999999994E-2</v>
      </c>
      <c r="I114" s="17">
        <f t="shared" si="13"/>
        <v>3.1200000000000006E-2</v>
      </c>
      <c r="K114" s="19">
        <f t="shared" si="14"/>
        <v>1</v>
      </c>
    </row>
    <row r="115" spans="2:11">
      <c r="B115">
        <f t="shared" si="6"/>
        <v>1972</v>
      </c>
      <c r="C115" s="17">
        <f t="shared" si="7"/>
        <v>0.38501999999999997</v>
      </c>
      <c r="D115" s="17">
        <f t="shared" si="8"/>
        <v>0.11462</v>
      </c>
      <c r="E115" s="17">
        <f t="shared" si="9"/>
        <v>0.19081000000000001</v>
      </c>
      <c r="F115" s="17">
        <f t="shared" si="10"/>
        <v>5.144E-2</v>
      </c>
      <c r="G115" s="17">
        <f t="shared" si="11"/>
        <v>0.14829999999999999</v>
      </c>
      <c r="H115" s="17">
        <f t="shared" si="12"/>
        <v>8.8230000000000003E-2</v>
      </c>
      <c r="I115" s="17">
        <f t="shared" si="13"/>
        <v>2.1580000000000044E-2</v>
      </c>
      <c r="K115" s="19">
        <f t="shared" si="14"/>
        <v>1</v>
      </c>
    </row>
    <row r="116" spans="2:11">
      <c r="B116">
        <f t="shared" si="6"/>
        <v>1973</v>
      </c>
      <c r="C116" s="17">
        <f t="shared" si="7"/>
        <v>0.36993999999999999</v>
      </c>
      <c r="D116" s="17">
        <f t="shared" si="8"/>
        <v>0.1075</v>
      </c>
      <c r="E116" s="17">
        <f t="shared" si="9"/>
        <v>0.21672</v>
      </c>
      <c r="F116" s="17">
        <f t="shared" si="10"/>
        <v>4.9619999999999997E-2</v>
      </c>
      <c r="G116" s="17">
        <f t="shared" si="11"/>
        <v>0.14899000000000001</v>
      </c>
      <c r="H116" s="17">
        <f t="shared" si="12"/>
        <v>8.5650000000000004E-2</v>
      </c>
      <c r="I116" s="17">
        <f t="shared" si="13"/>
        <v>2.1580000000000044E-2</v>
      </c>
      <c r="K116" s="19">
        <f t="shared" si="14"/>
        <v>1</v>
      </c>
    </row>
    <row r="117" spans="2:11">
      <c r="B117">
        <f t="shared" si="6"/>
        <v>1974</v>
      </c>
      <c r="C117" s="17">
        <f t="shared" si="7"/>
        <v>0.36964999999999998</v>
      </c>
      <c r="D117" s="17">
        <f t="shared" si="8"/>
        <v>0.10792</v>
      </c>
      <c r="E117" s="17">
        <f t="shared" si="9"/>
        <v>0.21274999999999999</v>
      </c>
      <c r="F117" s="17">
        <f t="shared" si="10"/>
        <v>6.3799999999999996E-2</v>
      </c>
      <c r="G117" s="17">
        <f t="shared" si="11"/>
        <v>0.14077999999999999</v>
      </c>
      <c r="H117" s="17">
        <f t="shared" si="12"/>
        <v>8.5580000000000003E-2</v>
      </c>
      <c r="I117" s="17">
        <f t="shared" si="13"/>
        <v>1.9519999999999982E-2</v>
      </c>
      <c r="K117" s="19">
        <f t="shared" si="14"/>
        <v>1</v>
      </c>
    </row>
    <row r="118" spans="2:11">
      <c r="B118">
        <f t="shared" si="6"/>
        <v>1975</v>
      </c>
      <c r="C118" s="17">
        <f t="shared" si="7"/>
        <v>0.38096999999999998</v>
      </c>
      <c r="D118" s="17">
        <f t="shared" si="8"/>
        <v>0.10791000000000001</v>
      </c>
      <c r="E118" s="17">
        <f t="shared" si="9"/>
        <v>0.22972999999999999</v>
      </c>
      <c r="F118" s="17">
        <f t="shared" si="10"/>
        <v>5.7389999999999997E-2</v>
      </c>
      <c r="G118" s="17">
        <f t="shared" si="11"/>
        <v>0.13439999999999999</v>
      </c>
      <c r="H118" s="17">
        <f t="shared" si="12"/>
        <v>7.8560000000000005E-2</v>
      </c>
      <c r="I118" s="17">
        <f t="shared" si="13"/>
        <v>1.104000000000005E-2</v>
      </c>
      <c r="K118" s="19">
        <f t="shared" si="14"/>
        <v>1</v>
      </c>
    </row>
    <row r="119" spans="2:11">
      <c r="B119">
        <f t="shared" si="6"/>
        <v>1976</v>
      </c>
      <c r="C119" s="17">
        <f t="shared" si="7"/>
        <v>0.38027</v>
      </c>
      <c r="D119" s="17">
        <f t="shared" si="8"/>
        <v>0.10909000000000001</v>
      </c>
      <c r="E119" s="17">
        <f t="shared" si="9"/>
        <v>0.23738999999999999</v>
      </c>
      <c r="F119" s="17">
        <f t="shared" si="10"/>
        <v>6.3479999999999995E-2</v>
      </c>
      <c r="G119" s="17">
        <f t="shared" si="11"/>
        <v>0.11644</v>
      </c>
      <c r="H119" s="17">
        <f t="shared" si="12"/>
        <v>8.2540000000000002E-2</v>
      </c>
      <c r="I119" s="17">
        <f t="shared" si="13"/>
        <v>1.0789999999999966E-2</v>
      </c>
      <c r="K119" s="19">
        <f t="shared" si="14"/>
        <v>0.99999999999999989</v>
      </c>
    </row>
    <row r="120" spans="2:11">
      <c r="B120">
        <f t="shared" si="6"/>
        <v>1977</v>
      </c>
      <c r="C120" s="17">
        <f t="shared" si="7"/>
        <v>0.35576000000000002</v>
      </c>
      <c r="D120" s="17">
        <f t="shared" si="8"/>
        <v>0.11259</v>
      </c>
      <c r="E120" s="17">
        <f t="shared" si="9"/>
        <v>0.26473999999999998</v>
      </c>
      <c r="F120" s="17">
        <f t="shared" si="10"/>
        <v>6.0909999999999999E-2</v>
      </c>
      <c r="G120" s="17">
        <f t="shared" si="11"/>
        <v>0.12384000000000001</v>
      </c>
      <c r="H120" s="17">
        <f t="shared" si="12"/>
        <v>7.1609999999999993E-2</v>
      </c>
      <c r="I120" s="17">
        <f t="shared" si="13"/>
        <v>1.0549999999999948E-2</v>
      </c>
      <c r="K120" s="19">
        <f t="shared" si="14"/>
        <v>0.99999999999999989</v>
      </c>
    </row>
    <row r="121" spans="2:11">
      <c r="B121">
        <f t="shared" si="6"/>
        <v>1978</v>
      </c>
      <c r="C121" s="17">
        <f t="shared" si="7"/>
        <v>0.34978999999999999</v>
      </c>
      <c r="D121" s="17">
        <f t="shared" si="8"/>
        <v>0.10296</v>
      </c>
      <c r="E121" s="17">
        <f t="shared" si="9"/>
        <v>0.27276</v>
      </c>
      <c r="F121" s="17">
        <f t="shared" si="10"/>
        <v>8.2949999999999996E-2</v>
      </c>
      <c r="G121" s="17">
        <f t="shared" si="11"/>
        <v>0.11842999999999999</v>
      </c>
      <c r="H121" s="17">
        <f t="shared" si="12"/>
        <v>6.633E-2</v>
      </c>
      <c r="I121" s="17">
        <f t="shared" si="13"/>
        <v>6.7800000000000082E-3</v>
      </c>
      <c r="K121" s="19">
        <f t="shared" si="14"/>
        <v>1</v>
      </c>
    </row>
    <row r="122" spans="2:11">
      <c r="B122">
        <f t="shared" si="6"/>
        <v>1979</v>
      </c>
      <c r="C122" s="17">
        <f t="shared" si="7"/>
        <v>0.35542000000000001</v>
      </c>
      <c r="D122" s="17">
        <f t="shared" si="8"/>
        <v>9.6879999999999994E-2</v>
      </c>
      <c r="E122" s="17">
        <f t="shared" si="9"/>
        <v>0.27009</v>
      </c>
      <c r="F122" s="17">
        <f t="shared" si="10"/>
        <v>9.4640000000000002E-2</v>
      </c>
      <c r="G122" s="17">
        <f t="shared" si="11"/>
        <v>0.11999</v>
      </c>
      <c r="H122" s="17">
        <f t="shared" si="12"/>
        <v>5.9970000000000002E-2</v>
      </c>
      <c r="I122" s="17">
        <f t="shared" si="13"/>
        <v>3.0099999999999572E-3</v>
      </c>
      <c r="K122" s="19">
        <f t="shared" si="14"/>
        <v>1</v>
      </c>
    </row>
    <row r="123" spans="2:11">
      <c r="B123">
        <f t="shared" si="6"/>
        <v>1980</v>
      </c>
      <c r="C123" s="17">
        <f t="shared" si="7"/>
        <v>0.34637000000000001</v>
      </c>
      <c r="D123" s="17">
        <f t="shared" si="8"/>
        <v>7.3609999999999995E-2</v>
      </c>
      <c r="E123" s="17">
        <f t="shared" si="9"/>
        <v>0.27073000000000003</v>
      </c>
      <c r="F123" s="17">
        <f t="shared" si="10"/>
        <v>8.3330000000000001E-2</v>
      </c>
      <c r="G123" s="17">
        <f t="shared" si="11"/>
        <v>0.11984</v>
      </c>
      <c r="H123" s="17">
        <f t="shared" si="12"/>
        <v>7.9409999999999994E-2</v>
      </c>
      <c r="I123" s="17">
        <f t="shared" si="13"/>
        <v>2.6710000000000012E-2</v>
      </c>
      <c r="K123" s="19">
        <f t="shared" si="14"/>
        <v>1</v>
      </c>
    </row>
    <row r="124" spans="2:11">
      <c r="B124">
        <f t="shared" si="6"/>
        <v>1981</v>
      </c>
      <c r="C124" s="17">
        <f t="shared" si="7"/>
        <v>0.30215999999999998</v>
      </c>
      <c r="D124" s="17">
        <f t="shared" si="8"/>
        <v>9.3520000000000006E-2</v>
      </c>
      <c r="E124" s="17">
        <f t="shared" si="9"/>
        <v>0.23741000000000001</v>
      </c>
      <c r="F124" s="17">
        <f t="shared" si="10"/>
        <v>8.0640000000000003E-2</v>
      </c>
      <c r="G124" s="17">
        <f t="shared" si="11"/>
        <v>0.10996</v>
      </c>
      <c r="H124" s="17">
        <f t="shared" si="12"/>
        <v>5.0009999999999999E-2</v>
      </c>
      <c r="I124" s="17">
        <f t="shared" si="13"/>
        <v>0.12629999999999997</v>
      </c>
      <c r="K124" s="19">
        <f t="shared" si="14"/>
        <v>1</v>
      </c>
    </row>
    <row r="125" spans="2:11">
      <c r="B125">
        <f t="shared" si="6"/>
        <v>1982</v>
      </c>
      <c r="C125" s="17">
        <f t="shared" si="7"/>
        <v>0.30215999999999998</v>
      </c>
      <c r="D125" s="17">
        <f t="shared" si="8"/>
        <v>9.3520000000000006E-2</v>
      </c>
      <c r="E125" s="17">
        <f t="shared" si="9"/>
        <v>0.23741000000000001</v>
      </c>
      <c r="F125" s="17">
        <f t="shared" si="10"/>
        <v>7.5539999999999996E-2</v>
      </c>
      <c r="G125" s="17">
        <f t="shared" si="11"/>
        <v>0.11486</v>
      </c>
      <c r="H125" s="17">
        <f t="shared" si="12"/>
        <v>4.8590000000000001E-2</v>
      </c>
      <c r="I125" s="17">
        <f t="shared" si="13"/>
        <v>0.12792000000000003</v>
      </c>
      <c r="K125" s="19">
        <f t="shared" si="14"/>
        <v>0.99999999999999989</v>
      </c>
    </row>
    <row r="126" spans="2:11">
      <c r="B126">
        <f t="shared" si="6"/>
        <v>1983</v>
      </c>
      <c r="C126" s="17">
        <f t="shared" si="7"/>
        <v>0.30215999999999998</v>
      </c>
      <c r="D126" s="17">
        <f t="shared" si="8"/>
        <v>9.3520000000000006E-2</v>
      </c>
      <c r="E126" s="17">
        <f t="shared" si="9"/>
        <v>0.23741000000000001</v>
      </c>
      <c r="F126" s="17">
        <f t="shared" si="10"/>
        <v>7.5539999999999996E-2</v>
      </c>
      <c r="G126" s="17">
        <f t="shared" si="11"/>
        <v>0.11466</v>
      </c>
      <c r="H126" s="17">
        <f t="shared" si="12"/>
        <v>4.718E-2</v>
      </c>
      <c r="I126" s="17">
        <f t="shared" si="13"/>
        <v>0.12953000000000003</v>
      </c>
      <c r="K126" s="19">
        <f t="shared" si="14"/>
        <v>0.99999999999999989</v>
      </c>
    </row>
    <row r="127" spans="2:11">
      <c r="B127" s="38">
        <f t="shared" si="6"/>
        <v>1984</v>
      </c>
      <c r="C127" s="41">
        <f t="shared" si="7"/>
        <v>0.30215999999999998</v>
      </c>
      <c r="D127" s="41">
        <f t="shared" si="8"/>
        <v>9.3520000000000006E-2</v>
      </c>
      <c r="E127" s="41">
        <f t="shared" si="9"/>
        <v>0.23741000000000001</v>
      </c>
      <c r="F127" s="41">
        <f t="shared" si="10"/>
        <v>7.5539999999999996E-2</v>
      </c>
      <c r="G127" s="41">
        <f t="shared" si="11"/>
        <v>0.11445</v>
      </c>
      <c r="H127" s="41">
        <f t="shared" si="12"/>
        <v>4.7390000000000002E-2</v>
      </c>
      <c r="I127" s="41">
        <f t="shared" si="13"/>
        <v>0.12953000000000003</v>
      </c>
      <c r="J127" s="38"/>
      <c r="K127" s="42">
        <f t="shared" si="14"/>
        <v>0.99999999999999989</v>
      </c>
    </row>
    <row r="128" spans="2:11">
      <c r="B128">
        <f t="shared" si="6"/>
        <v>1985</v>
      </c>
      <c r="C128" s="41">
        <f t="shared" ref="C128:C149" si="15">R70/10^5</f>
        <v>0.30215999999999998</v>
      </c>
      <c r="D128" s="41">
        <f t="shared" ref="D128:D149" si="16">(O70-R70)/10^5</f>
        <v>9.3520000000000006E-2</v>
      </c>
      <c r="E128" s="41">
        <f t="shared" ref="E128:E149" si="17">(L70-O70)/10^5</f>
        <v>0.23741000000000001</v>
      </c>
      <c r="F128" s="41">
        <f t="shared" ref="F128:F149" si="18">(I70-L70)/10^5</f>
        <v>7.5539999999999996E-2</v>
      </c>
      <c r="G128" s="41">
        <f t="shared" ref="G128:G149" si="19">(F70-I70)/10^5</f>
        <v>0.11425</v>
      </c>
      <c r="H128" s="41">
        <f t="shared" ref="H128:H149" si="20">(C70-F70)/10^5</f>
        <v>4.759E-2</v>
      </c>
      <c r="I128" s="41">
        <f t="shared" ref="I128:I149" si="21">1-C70/10^5</f>
        <v>0.12953000000000003</v>
      </c>
      <c r="K128" s="19"/>
    </row>
    <row r="129" spans="2:11">
      <c r="B129" s="38">
        <f t="shared" si="6"/>
        <v>1986</v>
      </c>
      <c r="C129" s="41">
        <f t="shared" si="15"/>
        <v>0.30215999999999998</v>
      </c>
      <c r="D129" s="41">
        <f t="shared" si="16"/>
        <v>9.3520000000000006E-2</v>
      </c>
      <c r="E129" s="41">
        <f t="shared" si="17"/>
        <v>0.23741000000000001</v>
      </c>
      <c r="F129" s="41">
        <f t="shared" si="18"/>
        <v>7.5539999999999996E-2</v>
      </c>
      <c r="G129" s="41">
        <f t="shared" si="19"/>
        <v>0.11405</v>
      </c>
      <c r="H129" s="41">
        <f t="shared" si="20"/>
        <v>4.7789999999999999E-2</v>
      </c>
      <c r="I129" s="41">
        <f t="shared" si="21"/>
        <v>0.12953000000000003</v>
      </c>
      <c r="K129" s="19"/>
    </row>
    <row r="130" spans="2:11">
      <c r="B130">
        <f t="shared" si="6"/>
        <v>1987</v>
      </c>
      <c r="C130" s="41">
        <f t="shared" si="15"/>
        <v>0.30215999999999998</v>
      </c>
      <c r="D130" s="41">
        <f t="shared" si="16"/>
        <v>9.3520000000000006E-2</v>
      </c>
      <c r="E130" s="41">
        <f t="shared" si="17"/>
        <v>0.23741000000000001</v>
      </c>
      <c r="F130" s="41">
        <f t="shared" si="18"/>
        <v>7.5539999999999996E-2</v>
      </c>
      <c r="G130" s="41">
        <f t="shared" si="19"/>
        <v>0.11385000000000001</v>
      </c>
      <c r="H130" s="41">
        <f t="shared" si="20"/>
        <v>4.7989999999999998E-2</v>
      </c>
      <c r="I130" s="41">
        <f t="shared" si="21"/>
        <v>0.12953000000000003</v>
      </c>
      <c r="K130" s="19"/>
    </row>
    <row r="131" spans="2:11">
      <c r="B131" s="38">
        <f t="shared" si="6"/>
        <v>1988</v>
      </c>
      <c r="C131" s="41">
        <f t="shared" si="15"/>
        <v>0.30215999999999998</v>
      </c>
      <c r="D131" s="41">
        <f t="shared" si="16"/>
        <v>9.3520000000000006E-2</v>
      </c>
      <c r="E131" s="41">
        <f t="shared" si="17"/>
        <v>0.23741000000000001</v>
      </c>
      <c r="F131" s="41">
        <f t="shared" si="18"/>
        <v>7.5539999999999996E-2</v>
      </c>
      <c r="G131" s="41">
        <f t="shared" si="19"/>
        <v>0.11365</v>
      </c>
      <c r="H131" s="41">
        <f t="shared" si="20"/>
        <v>4.8189999999999997E-2</v>
      </c>
      <c r="I131" s="41">
        <f t="shared" si="21"/>
        <v>0.12953000000000003</v>
      </c>
      <c r="K131" s="19"/>
    </row>
    <row r="132" spans="2:11">
      <c r="B132">
        <f t="shared" si="6"/>
        <v>1989</v>
      </c>
      <c r="C132" s="41">
        <f t="shared" si="15"/>
        <v>0.30215999999999998</v>
      </c>
      <c r="D132" s="41">
        <f t="shared" si="16"/>
        <v>9.3520000000000006E-2</v>
      </c>
      <c r="E132" s="41">
        <f t="shared" si="17"/>
        <v>0.23741000000000001</v>
      </c>
      <c r="F132" s="41">
        <f t="shared" si="18"/>
        <v>7.5539999999999996E-2</v>
      </c>
      <c r="G132" s="41">
        <f t="shared" si="19"/>
        <v>0.11344</v>
      </c>
      <c r="H132" s="41">
        <f t="shared" si="20"/>
        <v>4.8399999999999999E-2</v>
      </c>
      <c r="I132" s="41">
        <f t="shared" si="21"/>
        <v>0.12953000000000003</v>
      </c>
      <c r="K132" s="19"/>
    </row>
    <row r="133" spans="2:11">
      <c r="B133" s="38">
        <f t="shared" si="6"/>
        <v>1990</v>
      </c>
      <c r="C133" s="41">
        <f t="shared" si="15"/>
        <v>0.30215999999999998</v>
      </c>
      <c r="D133" s="41">
        <f t="shared" si="16"/>
        <v>9.3520000000000006E-2</v>
      </c>
      <c r="E133" s="41">
        <f t="shared" si="17"/>
        <v>0.23741000000000001</v>
      </c>
      <c r="F133" s="41">
        <f t="shared" si="18"/>
        <v>7.5539999999999996E-2</v>
      </c>
      <c r="G133" s="41">
        <f t="shared" si="19"/>
        <v>0.11323999999999999</v>
      </c>
      <c r="H133" s="41">
        <f t="shared" si="20"/>
        <v>4.8599999999999997E-2</v>
      </c>
      <c r="I133" s="41">
        <f t="shared" si="21"/>
        <v>0.12953000000000003</v>
      </c>
      <c r="K133" s="19"/>
    </row>
    <row r="134" spans="2:11">
      <c r="B134">
        <f t="shared" si="6"/>
        <v>1991</v>
      </c>
      <c r="C134" s="41">
        <f t="shared" si="15"/>
        <v>0.30215999999999998</v>
      </c>
      <c r="D134" s="41">
        <f t="shared" si="16"/>
        <v>9.3520000000000006E-2</v>
      </c>
      <c r="E134" s="41">
        <f t="shared" si="17"/>
        <v>0.23741000000000001</v>
      </c>
      <c r="F134" s="41">
        <f t="shared" si="18"/>
        <v>7.5539999999999996E-2</v>
      </c>
      <c r="G134" s="41">
        <f t="shared" si="19"/>
        <v>0.11304</v>
      </c>
      <c r="H134" s="41">
        <f t="shared" si="20"/>
        <v>4.8800000000000003E-2</v>
      </c>
      <c r="I134" s="41">
        <f t="shared" si="21"/>
        <v>0.12953000000000003</v>
      </c>
      <c r="K134" s="19"/>
    </row>
    <row r="135" spans="2:11">
      <c r="B135" s="38">
        <f t="shared" si="6"/>
        <v>1992</v>
      </c>
      <c r="C135" s="41">
        <f t="shared" si="15"/>
        <v>0.30215999999999998</v>
      </c>
      <c r="D135" s="41">
        <f t="shared" si="16"/>
        <v>9.3520000000000006E-2</v>
      </c>
      <c r="E135" s="41">
        <f t="shared" si="17"/>
        <v>0.23741000000000001</v>
      </c>
      <c r="F135" s="41">
        <f t="shared" si="18"/>
        <v>7.5539999999999996E-2</v>
      </c>
      <c r="G135" s="41">
        <f t="shared" si="19"/>
        <v>0.11284</v>
      </c>
      <c r="H135" s="41">
        <f t="shared" si="20"/>
        <v>4.9000000000000002E-2</v>
      </c>
      <c r="I135" s="41">
        <f t="shared" si="21"/>
        <v>0.12953000000000003</v>
      </c>
      <c r="K135" s="19"/>
    </row>
    <row r="136" spans="2:11">
      <c r="B136">
        <f t="shared" si="6"/>
        <v>1993</v>
      </c>
      <c r="C136" s="41">
        <f t="shared" si="15"/>
        <v>0.30215999999999998</v>
      </c>
      <c r="D136" s="41">
        <f t="shared" si="16"/>
        <v>9.3520000000000006E-2</v>
      </c>
      <c r="E136" s="41">
        <f t="shared" si="17"/>
        <v>0.23741000000000001</v>
      </c>
      <c r="F136" s="41">
        <f t="shared" si="18"/>
        <v>7.5539999999999996E-2</v>
      </c>
      <c r="G136" s="41">
        <f t="shared" si="19"/>
        <v>0.11264</v>
      </c>
      <c r="H136" s="41">
        <f t="shared" si="20"/>
        <v>4.9200000000000001E-2</v>
      </c>
      <c r="I136" s="41">
        <f t="shared" si="21"/>
        <v>0.12953000000000003</v>
      </c>
      <c r="K136" s="19"/>
    </row>
    <row r="137" spans="2:11">
      <c r="B137" s="38">
        <f t="shared" si="6"/>
        <v>1994</v>
      </c>
      <c r="C137" s="41">
        <f t="shared" si="15"/>
        <v>0.30215999999999998</v>
      </c>
      <c r="D137" s="41">
        <f t="shared" si="16"/>
        <v>9.3520000000000006E-2</v>
      </c>
      <c r="E137" s="41">
        <f t="shared" si="17"/>
        <v>0.23741000000000001</v>
      </c>
      <c r="F137" s="41">
        <f t="shared" si="18"/>
        <v>7.5539999999999996E-2</v>
      </c>
      <c r="G137" s="41">
        <f t="shared" si="19"/>
        <v>0.11243</v>
      </c>
      <c r="H137" s="41">
        <f t="shared" si="20"/>
        <v>4.9410000000000003E-2</v>
      </c>
      <c r="I137" s="41">
        <f t="shared" si="21"/>
        <v>0.12953000000000003</v>
      </c>
      <c r="K137" s="19"/>
    </row>
    <row r="138" spans="2:11">
      <c r="B138">
        <f t="shared" si="6"/>
        <v>1995</v>
      </c>
      <c r="C138" s="41">
        <f t="shared" si="15"/>
        <v>0.30215999999999998</v>
      </c>
      <c r="D138" s="41">
        <f t="shared" si="16"/>
        <v>9.3520000000000006E-2</v>
      </c>
      <c r="E138" s="41">
        <f t="shared" si="17"/>
        <v>0.23741000000000001</v>
      </c>
      <c r="F138" s="41">
        <f t="shared" si="18"/>
        <v>7.5539999999999996E-2</v>
      </c>
      <c r="G138" s="41">
        <f t="shared" si="19"/>
        <v>0.11223</v>
      </c>
      <c r="H138" s="41">
        <f t="shared" si="20"/>
        <v>4.9610000000000001E-2</v>
      </c>
      <c r="I138" s="41">
        <f t="shared" si="21"/>
        <v>0.12953000000000003</v>
      </c>
      <c r="K138" s="19"/>
    </row>
    <row r="139" spans="2:11">
      <c r="B139" s="38">
        <f t="shared" si="6"/>
        <v>1996</v>
      </c>
      <c r="C139" s="41">
        <f t="shared" si="15"/>
        <v>0.30215999999999998</v>
      </c>
      <c r="D139" s="41">
        <f t="shared" si="16"/>
        <v>9.3520000000000006E-2</v>
      </c>
      <c r="E139" s="41">
        <f t="shared" si="17"/>
        <v>0.23741000000000001</v>
      </c>
      <c r="F139" s="41">
        <f t="shared" si="18"/>
        <v>7.5539999999999996E-2</v>
      </c>
      <c r="G139" s="41">
        <f t="shared" si="19"/>
        <v>0.11203</v>
      </c>
      <c r="H139" s="41">
        <f t="shared" si="20"/>
        <v>4.981E-2</v>
      </c>
      <c r="I139" s="41">
        <f t="shared" si="21"/>
        <v>0.12953000000000003</v>
      </c>
      <c r="K139" s="19"/>
    </row>
    <row r="140" spans="2:11">
      <c r="B140">
        <f t="shared" si="6"/>
        <v>1997</v>
      </c>
      <c r="C140" s="41">
        <f t="shared" si="15"/>
        <v>0.30215999999999998</v>
      </c>
      <c r="D140" s="41">
        <f t="shared" si="16"/>
        <v>9.3520000000000006E-2</v>
      </c>
      <c r="E140" s="41">
        <f t="shared" si="17"/>
        <v>0.23741000000000001</v>
      </c>
      <c r="F140" s="41">
        <f t="shared" si="18"/>
        <v>7.5539999999999996E-2</v>
      </c>
      <c r="G140" s="41">
        <f t="shared" si="19"/>
        <v>0.11183</v>
      </c>
      <c r="H140" s="41">
        <f t="shared" si="20"/>
        <v>5.0009999999999999E-2</v>
      </c>
      <c r="I140" s="41">
        <f t="shared" si="21"/>
        <v>0.12953000000000003</v>
      </c>
      <c r="K140" s="19"/>
    </row>
    <row r="141" spans="2:11">
      <c r="B141" s="38">
        <f t="shared" si="6"/>
        <v>1998</v>
      </c>
      <c r="C141" s="41">
        <f t="shared" si="15"/>
        <v>0.30215999999999998</v>
      </c>
      <c r="D141" s="41">
        <f t="shared" si="16"/>
        <v>9.3520000000000006E-2</v>
      </c>
      <c r="E141" s="41">
        <f t="shared" si="17"/>
        <v>0.23741000000000001</v>
      </c>
      <c r="F141" s="41">
        <f t="shared" si="18"/>
        <v>7.5539999999999996E-2</v>
      </c>
      <c r="G141" s="41">
        <f t="shared" si="19"/>
        <v>0.11162999999999999</v>
      </c>
      <c r="H141" s="41">
        <f t="shared" si="20"/>
        <v>5.0209999999999998E-2</v>
      </c>
      <c r="I141" s="41">
        <f t="shared" si="21"/>
        <v>0.12953000000000003</v>
      </c>
      <c r="K141" s="19"/>
    </row>
    <row r="142" spans="2:11">
      <c r="B142">
        <f t="shared" si="6"/>
        <v>1999</v>
      </c>
      <c r="C142" s="41">
        <f t="shared" si="15"/>
        <v>0.30215999999999998</v>
      </c>
      <c r="D142" s="41">
        <f t="shared" si="16"/>
        <v>9.3520000000000006E-2</v>
      </c>
      <c r="E142" s="41">
        <f t="shared" si="17"/>
        <v>0.23741000000000001</v>
      </c>
      <c r="F142" s="41">
        <f t="shared" si="18"/>
        <v>7.8560000000000005E-2</v>
      </c>
      <c r="G142" s="41">
        <f t="shared" si="19"/>
        <v>0.11051</v>
      </c>
      <c r="H142" s="41">
        <f t="shared" si="20"/>
        <v>4.8309999999999999E-2</v>
      </c>
      <c r="I142" s="41">
        <f t="shared" si="21"/>
        <v>0.12953000000000003</v>
      </c>
      <c r="K142" s="19"/>
    </row>
    <row r="143" spans="2:11">
      <c r="B143" s="38">
        <f t="shared" si="6"/>
        <v>2000</v>
      </c>
      <c r="C143" s="41">
        <f t="shared" si="15"/>
        <v>0.30215999999999998</v>
      </c>
      <c r="D143" s="41">
        <f t="shared" si="16"/>
        <v>9.3520000000000006E-2</v>
      </c>
      <c r="E143" s="41">
        <f t="shared" si="17"/>
        <v>0.24657000000000001</v>
      </c>
      <c r="F143" s="41">
        <f t="shared" si="18"/>
        <v>7.6189999999999994E-2</v>
      </c>
      <c r="G143" s="41">
        <f t="shared" si="19"/>
        <v>0.10824</v>
      </c>
      <c r="H143" s="41">
        <f t="shared" si="20"/>
        <v>4.3790000000000003E-2</v>
      </c>
      <c r="I143" s="41">
        <f t="shared" si="21"/>
        <v>0.12953000000000003</v>
      </c>
      <c r="K143" s="19"/>
    </row>
    <row r="144" spans="2:11">
      <c r="B144">
        <f t="shared" si="6"/>
        <v>2001</v>
      </c>
      <c r="C144" s="41">
        <f t="shared" si="15"/>
        <v>0.30215999999999998</v>
      </c>
      <c r="D144" s="41">
        <f t="shared" si="16"/>
        <v>9.3520000000000006E-2</v>
      </c>
      <c r="E144" s="41">
        <f t="shared" si="17"/>
        <v>0.24095</v>
      </c>
      <c r="F144" s="41">
        <f t="shared" si="18"/>
        <v>7.553E-2</v>
      </c>
      <c r="G144" s="41">
        <f t="shared" si="19"/>
        <v>0.11323999999999999</v>
      </c>
      <c r="H144" s="41">
        <f t="shared" si="20"/>
        <v>4.5069999999999999E-2</v>
      </c>
      <c r="I144" s="41">
        <f t="shared" si="21"/>
        <v>0.12953000000000003</v>
      </c>
      <c r="K144" s="19"/>
    </row>
    <row r="145" spans="2:11">
      <c r="B145" s="38">
        <f t="shared" si="6"/>
        <v>2002</v>
      </c>
      <c r="C145" s="41">
        <f t="shared" si="15"/>
        <v>0.30215999999999998</v>
      </c>
      <c r="D145" s="41">
        <f t="shared" si="16"/>
        <v>9.3520000000000006E-2</v>
      </c>
      <c r="E145" s="41">
        <f t="shared" si="17"/>
        <v>0.23741000000000001</v>
      </c>
      <c r="F145" s="41">
        <f t="shared" si="18"/>
        <v>7.9070000000000001E-2</v>
      </c>
      <c r="G145" s="41">
        <f t="shared" si="19"/>
        <v>0.11323999999999999</v>
      </c>
      <c r="H145" s="41">
        <f t="shared" si="20"/>
        <v>4.5069999999999999E-2</v>
      </c>
      <c r="I145" s="41">
        <f t="shared" si="21"/>
        <v>0.12953000000000003</v>
      </c>
      <c r="K145" s="19"/>
    </row>
    <row r="146" spans="2:11">
      <c r="B146">
        <f t="shared" si="6"/>
        <v>2003</v>
      </c>
      <c r="C146" s="41">
        <f t="shared" si="15"/>
        <v>0.30215999999999998</v>
      </c>
      <c r="D146" s="41">
        <f t="shared" si="16"/>
        <v>9.3520000000000006E-2</v>
      </c>
      <c r="E146" s="41">
        <f t="shared" si="17"/>
        <v>0.23741000000000001</v>
      </c>
      <c r="F146" s="41">
        <f t="shared" si="18"/>
        <v>7.9070000000000001E-2</v>
      </c>
      <c r="G146" s="41">
        <f t="shared" si="19"/>
        <v>0.11323999999999999</v>
      </c>
      <c r="H146" s="41">
        <f t="shared" si="20"/>
        <v>4.5069999999999999E-2</v>
      </c>
      <c r="I146" s="41">
        <f t="shared" si="21"/>
        <v>0.12953000000000003</v>
      </c>
      <c r="K146" s="19"/>
    </row>
    <row r="147" spans="2:11">
      <c r="B147" s="38">
        <f t="shared" si="6"/>
        <v>2004</v>
      </c>
      <c r="C147" s="41">
        <f t="shared" si="15"/>
        <v>0.30215999999999998</v>
      </c>
      <c r="D147" s="41">
        <f t="shared" si="16"/>
        <v>9.3520000000000006E-2</v>
      </c>
      <c r="E147" s="41">
        <f t="shared" si="17"/>
        <v>0.23741000000000001</v>
      </c>
      <c r="F147" s="41">
        <f t="shared" si="18"/>
        <v>7.9070000000000001E-2</v>
      </c>
      <c r="G147" s="41">
        <f t="shared" si="19"/>
        <v>0.11323999999999999</v>
      </c>
      <c r="H147" s="41">
        <f t="shared" si="20"/>
        <v>4.5069999999999999E-2</v>
      </c>
      <c r="I147" s="41">
        <f t="shared" si="21"/>
        <v>0.12953000000000003</v>
      </c>
      <c r="K147" s="19"/>
    </row>
    <row r="148" spans="2:11">
      <c r="B148">
        <f t="shared" si="6"/>
        <v>2005</v>
      </c>
      <c r="C148" s="41">
        <f t="shared" si="15"/>
        <v>0.30215999999999998</v>
      </c>
      <c r="D148" s="41">
        <f t="shared" si="16"/>
        <v>9.3520000000000006E-2</v>
      </c>
      <c r="E148" s="41">
        <f t="shared" si="17"/>
        <v>0.23741000000000001</v>
      </c>
      <c r="F148" s="41">
        <f t="shared" si="18"/>
        <v>7.9070000000000001E-2</v>
      </c>
      <c r="G148" s="41">
        <f t="shared" si="19"/>
        <v>0.11323999999999999</v>
      </c>
      <c r="H148" s="41">
        <f t="shared" si="20"/>
        <v>4.5069999999999999E-2</v>
      </c>
      <c r="I148" s="41">
        <f t="shared" si="21"/>
        <v>0.12953000000000003</v>
      </c>
      <c r="K148" s="19"/>
    </row>
    <row r="149" spans="2:11">
      <c r="B149" s="38">
        <f t="shared" si="6"/>
        <v>2006</v>
      </c>
      <c r="C149" s="41">
        <f t="shared" si="15"/>
        <v>0.30215999999999998</v>
      </c>
      <c r="D149" s="41">
        <f t="shared" si="16"/>
        <v>9.3520000000000006E-2</v>
      </c>
      <c r="E149" s="41">
        <f t="shared" si="17"/>
        <v>0.23741000000000001</v>
      </c>
      <c r="F149" s="41">
        <f t="shared" si="18"/>
        <v>7.9070000000000001E-2</v>
      </c>
      <c r="G149" s="41">
        <f t="shared" si="19"/>
        <v>0.11323999999999999</v>
      </c>
      <c r="H149" s="41">
        <f t="shared" si="20"/>
        <v>4.5069999999999999E-2</v>
      </c>
      <c r="I149" s="41">
        <f t="shared" si="21"/>
        <v>0.12953000000000003</v>
      </c>
      <c r="K149" s="19"/>
    </row>
    <row r="150" spans="2:11">
      <c r="B150">
        <f t="shared" si="6"/>
        <v>2007</v>
      </c>
      <c r="C150" s="41">
        <f t="shared" ref="C150:C152" si="22">R92/10^5</f>
        <v>0.30215999999999998</v>
      </c>
      <c r="D150" s="41">
        <f t="shared" ref="D150:D152" si="23">(O92-R92)/10^5</f>
        <v>9.3520000000000006E-2</v>
      </c>
      <c r="E150" s="41">
        <f t="shared" ref="E150:E152" si="24">(L92-O92)/10^5</f>
        <v>0.23741000000000001</v>
      </c>
      <c r="F150" s="41">
        <f t="shared" ref="F150:F152" si="25">(I92-L92)/10^5</f>
        <v>7.9070000000000001E-2</v>
      </c>
      <c r="G150" s="41">
        <f t="shared" ref="G150:G152" si="26">(F92-I92)/10^5</f>
        <v>0.11323999999999999</v>
      </c>
      <c r="H150" s="41">
        <f t="shared" ref="H150:H152" si="27">(C92-F92)/10^5</f>
        <v>4.5069999999999999E-2</v>
      </c>
      <c r="I150" s="41">
        <f t="shared" ref="I150:I152" si="28">1-C92/10^5</f>
        <v>0.12953000000000003</v>
      </c>
      <c r="K150" s="19"/>
    </row>
    <row r="151" spans="2:11">
      <c r="B151" s="38">
        <f t="shared" si="6"/>
        <v>2008</v>
      </c>
      <c r="C151" s="41">
        <f t="shared" si="22"/>
        <v>0.30215999999999998</v>
      </c>
      <c r="D151" s="41">
        <f t="shared" si="23"/>
        <v>9.3520000000000006E-2</v>
      </c>
      <c r="E151" s="41">
        <f t="shared" si="24"/>
        <v>0.23741000000000001</v>
      </c>
      <c r="F151" s="41">
        <f t="shared" si="25"/>
        <v>7.9070000000000001E-2</v>
      </c>
      <c r="G151" s="41">
        <f t="shared" si="26"/>
        <v>0.11323999999999999</v>
      </c>
      <c r="H151" s="41">
        <f t="shared" si="27"/>
        <v>4.5069999999999999E-2</v>
      </c>
      <c r="I151" s="41">
        <f t="shared" si="28"/>
        <v>0.12953000000000003</v>
      </c>
      <c r="K151" s="19"/>
    </row>
    <row r="152" spans="2:11">
      <c r="B152">
        <f t="shared" si="6"/>
        <v>2009</v>
      </c>
      <c r="C152" s="41">
        <f t="shared" si="22"/>
        <v>0.30215999999999998</v>
      </c>
      <c r="D152" s="41">
        <f t="shared" si="23"/>
        <v>9.3520000000000006E-2</v>
      </c>
      <c r="E152" s="41">
        <f t="shared" si="24"/>
        <v>0.23741000000000001</v>
      </c>
      <c r="F152" s="41">
        <f t="shared" si="25"/>
        <v>7.9070000000000001E-2</v>
      </c>
      <c r="G152" s="41">
        <f t="shared" si="26"/>
        <v>0.11323999999999999</v>
      </c>
      <c r="H152" s="41">
        <f t="shared" si="27"/>
        <v>4.5069999999999999E-2</v>
      </c>
      <c r="I152" s="41">
        <f t="shared" si="28"/>
        <v>0.12953000000000003</v>
      </c>
      <c r="K152" s="19"/>
    </row>
    <row r="153" spans="2:11">
      <c r="C153" s="41"/>
      <c r="D153" s="41"/>
      <c r="E153" s="41"/>
      <c r="F153" s="41"/>
      <c r="G153" s="41"/>
      <c r="H153" s="41"/>
      <c r="I153" s="41"/>
    </row>
    <row r="154" spans="2:11">
      <c r="C154" s="41"/>
      <c r="D154" s="41"/>
      <c r="E154" s="41"/>
      <c r="F154" s="41"/>
      <c r="G154" s="41"/>
      <c r="H154" s="41"/>
      <c r="I154" s="41"/>
    </row>
    <row r="155" spans="2:11">
      <c r="C155" s="41"/>
      <c r="D155" s="41"/>
      <c r="E155" s="41"/>
      <c r="F155" s="41"/>
      <c r="G155" s="41"/>
      <c r="H155" s="41"/>
      <c r="I155" s="41"/>
    </row>
    <row r="156" spans="2:11">
      <c r="C156" s="41"/>
      <c r="D156" s="41"/>
      <c r="E156" s="41"/>
      <c r="F156" s="41"/>
      <c r="G156" s="41"/>
      <c r="H156" s="41"/>
      <c r="I156" s="41"/>
    </row>
    <row r="157" spans="2:11">
      <c r="C157" s="41"/>
      <c r="D157" s="41"/>
      <c r="E157" s="41"/>
      <c r="F157" s="41"/>
      <c r="G157" s="41"/>
      <c r="H157" s="41"/>
      <c r="I157" s="41"/>
    </row>
    <row r="158" spans="2:11">
      <c r="C158" s="41"/>
      <c r="D158" s="41"/>
      <c r="E158" s="41"/>
      <c r="F158" s="41"/>
      <c r="G158" s="41"/>
      <c r="H158" s="41"/>
      <c r="I158" s="41"/>
    </row>
    <row r="159" spans="2:11">
      <c r="C159" s="41"/>
      <c r="D159" s="41"/>
      <c r="E159" s="41"/>
      <c r="F159" s="41"/>
      <c r="G159" s="41"/>
      <c r="H159" s="41"/>
      <c r="I159" s="41"/>
    </row>
    <row r="160" spans="2:11">
      <c r="C160" s="41"/>
      <c r="D160" s="41"/>
      <c r="E160" s="41"/>
      <c r="F160" s="41"/>
      <c r="G160" s="41"/>
      <c r="H160" s="41"/>
      <c r="I160" s="41"/>
    </row>
    <row r="161" spans="3:9">
      <c r="C161" s="41"/>
      <c r="D161" s="41"/>
      <c r="E161" s="41"/>
      <c r="F161" s="41"/>
      <c r="G161" s="41"/>
      <c r="H161" s="41"/>
      <c r="I161" s="41"/>
    </row>
    <row r="162" spans="3:9">
      <c r="C162" s="41"/>
      <c r="D162" s="41"/>
      <c r="E162" s="41"/>
      <c r="F162" s="41"/>
      <c r="G162" s="41"/>
      <c r="H162" s="41"/>
      <c r="I162" s="41"/>
    </row>
    <row r="163" spans="3:9">
      <c r="C163" s="41"/>
      <c r="D163" s="41"/>
      <c r="E163" s="41"/>
      <c r="F163" s="41"/>
      <c r="G163" s="41"/>
      <c r="H163" s="41"/>
      <c r="I163" s="41"/>
    </row>
    <row r="164" spans="3:9">
      <c r="C164" s="41"/>
      <c r="D164" s="41"/>
      <c r="E164" s="41"/>
      <c r="F164" s="41"/>
      <c r="G164" s="41"/>
      <c r="H164" s="41"/>
      <c r="I164" s="41"/>
    </row>
  </sheetData>
  <mergeCells count="1">
    <mergeCell ref="C98:I98"/>
  </mergeCells>
  <conditionalFormatting sqref="C100:I1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71A24-3CA9-D841-83B7-0A3A9C907884}">
  <dimension ref="A1:S172"/>
  <sheetViews>
    <sheetView topLeftCell="A125" zoomScale="70" zoomScaleNormal="70" workbookViewId="0">
      <selection activeCell="J160" sqref="B160:J160"/>
    </sheetView>
  </sheetViews>
  <sheetFormatPr baseColWidth="10" defaultRowHeight="15.6"/>
  <sheetData>
    <row r="1" spans="1:19">
      <c r="A1" s="1" t="s">
        <v>11</v>
      </c>
      <c r="O1" s="4"/>
    </row>
    <row r="2" spans="1:19">
      <c r="B2" s="5" t="s">
        <v>2</v>
      </c>
      <c r="E2" s="6" t="s">
        <v>3</v>
      </c>
      <c r="H2" s="7" t="s">
        <v>4</v>
      </c>
      <c r="I2" s="4"/>
      <c r="K2" s="8" t="s">
        <v>5</v>
      </c>
      <c r="N2" s="9" t="s">
        <v>6</v>
      </c>
      <c r="O2" s="4"/>
      <c r="Q2" s="10" t="s">
        <v>7</v>
      </c>
    </row>
    <row r="3" spans="1:19">
      <c r="A3" s="11"/>
      <c r="B3" s="11" t="s">
        <v>1</v>
      </c>
      <c r="C3" s="11" t="s">
        <v>8</v>
      </c>
      <c r="D3" s="11"/>
      <c r="E3" s="11" t="s">
        <v>1</v>
      </c>
      <c r="F3" s="11" t="s">
        <v>8</v>
      </c>
      <c r="G3" s="11"/>
      <c r="H3" s="11" t="s">
        <v>1</v>
      </c>
      <c r="I3" s="11" t="s">
        <v>8</v>
      </c>
      <c r="J3" s="11"/>
      <c r="K3" s="11" t="s">
        <v>1</v>
      </c>
      <c r="L3" s="11" t="s">
        <v>8</v>
      </c>
      <c r="M3" s="11"/>
      <c r="N3" s="11" t="s">
        <v>1</v>
      </c>
      <c r="O3" s="11" t="s">
        <v>8</v>
      </c>
      <c r="P3" s="11"/>
      <c r="Q3" s="11" t="s">
        <v>1</v>
      </c>
      <c r="R3" s="11" t="s">
        <v>8</v>
      </c>
      <c r="S3" s="11"/>
    </row>
    <row r="4" spans="1:19">
      <c r="B4">
        <v>1927</v>
      </c>
      <c r="C4" s="25">
        <f>C5</f>
        <v>65798</v>
      </c>
      <c r="F4" s="25">
        <f>F5</f>
        <v>59852</v>
      </c>
      <c r="I4" s="25">
        <f>I5</f>
        <v>41636</v>
      </c>
      <c r="L4" s="25">
        <f>L5</f>
        <v>39404</v>
      </c>
      <c r="N4">
        <v>1927</v>
      </c>
      <c r="O4" s="3">
        <v>6852</v>
      </c>
      <c r="Q4">
        <v>1927</v>
      </c>
      <c r="R4" s="3">
        <v>7063</v>
      </c>
    </row>
    <row r="5" spans="1:19">
      <c r="B5">
        <v>1928</v>
      </c>
      <c r="C5" s="3">
        <v>65798</v>
      </c>
      <c r="E5">
        <v>1928</v>
      </c>
      <c r="F5" s="3">
        <v>59852</v>
      </c>
      <c r="H5">
        <v>1928</v>
      </c>
      <c r="I5" s="3">
        <v>41636</v>
      </c>
      <c r="K5">
        <v>1928</v>
      </c>
      <c r="L5" s="3">
        <v>39404</v>
      </c>
      <c r="N5">
        <v>1928</v>
      </c>
      <c r="O5" s="3">
        <v>15546</v>
      </c>
      <c r="Q5">
        <v>1928</v>
      </c>
      <c r="R5" s="3">
        <v>7063</v>
      </c>
    </row>
    <row r="6" spans="1:19">
      <c r="B6">
        <v>1929</v>
      </c>
      <c r="C6" s="3">
        <v>65787</v>
      </c>
      <c r="E6">
        <v>1929</v>
      </c>
      <c r="F6" s="3">
        <v>59863</v>
      </c>
      <c r="H6">
        <v>1929</v>
      </c>
      <c r="I6" s="3">
        <v>41636</v>
      </c>
      <c r="K6">
        <v>1929</v>
      </c>
      <c r="L6" s="3">
        <v>39393</v>
      </c>
      <c r="N6">
        <v>1929</v>
      </c>
      <c r="O6" s="3">
        <v>17472</v>
      </c>
      <c r="Q6">
        <v>1929</v>
      </c>
      <c r="R6" s="3">
        <v>7063</v>
      </c>
    </row>
    <row r="7" spans="1:19">
      <c r="B7">
        <v>1930</v>
      </c>
      <c r="C7" s="3">
        <v>65776</v>
      </c>
      <c r="E7">
        <v>1930</v>
      </c>
      <c r="F7" s="3">
        <v>59874</v>
      </c>
      <c r="H7">
        <v>1930</v>
      </c>
      <c r="I7" s="3">
        <v>41636</v>
      </c>
      <c r="K7">
        <v>1930</v>
      </c>
      <c r="L7" s="3">
        <v>39382</v>
      </c>
      <c r="N7">
        <v>1930</v>
      </c>
      <c r="O7" s="3">
        <v>17472</v>
      </c>
      <c r="Q7">
        <v>1930</v>
      </c>
      <c r="R7" s="3">
        <v>7063</v>
      </c>
    </row>
    <row r="8" spans="1:19">
      <c r="B8">
        <v>1931</v>
      </c>
      <c r="C8" s="3">
        <v>65765</v>
      </c>
      <c r="E8">
        <v>1931</v>
      </c>
      <c r="F8" s="3">
        <v>59886</v>
      </c>
      <c r="H8">
        <v>1931</v>
      </c>
      <c r="I8" s="3">
        <v>41636</v>
      </c>
      <c r="K8">
        <v>1931</v>
      </c>
      <c r="L8" s="3">
        <v>39371</v>
      </c>
      <c r="N8">
        <v>1931</v>
      </c>
      <c r="O8" s="3">
        <v>17472</v>
      </c>
      <c r="Q8">
        <v>1931</v>
      </c>
      <c r="R8" s="3">
        <v>7063</v>
      </c>
    </row>
    <row r="9" spans="1:19">
      <c r="B9">
        <v>1932</v>
      </c>
      <c r="C9" s="3">
        <v>65754</v>
      </c>
      <c r="E9">
        <v>1932</v>
      </c>
      <c r="F9" s="3">
        <v>59897</v>
      </c>
      <c r="H9">
        <v>1932</v>
      </c>
      <c r="I9" s="3">
        <v>41636</v>
      </c>
      <c r="K9">
        <v>1932</v>
      </c>
      <c r="L9" s="3">
        <v>39360</v>
      </c>
      <c r="N9">
        <v>1932</v>
      </c>
      <c r="O9" s="3">
        <v>17472</v>
      </c>
      <c r="Q9">
        <v>1932</v>
      </c>
      <c r="R9" s="3">
        <v>7063</v>
      </c>
    </row>
    <row r="10" spans="1:19">
      <c r="B10">
        <v>1933</v>
      </c>
      <c r="C10" s="3">
        <v>65743</v>
      </c>
      <c r="E10">
        <v>1933</v>
      </c>
      <c r="F10" s="3">
        <v>59908</v>
      </c>
      <c r="H10">
        <v>1933</v>
      </c>
      <c r="I10" s="3">
        <v>41636</v>
      </c>
      <c r="K10">
        <v>1933</v>
      </c>
      <c r="L10" s="3">
        <v>39348</v>
      </c>
      <c r="N10">
        <v>1933</v>
      </c>
      <c r="O10" s="3">
        <v>17472</v>
      </c>
      <c r="Q10">
        <v>1933</v>
      </c>
      <c r="R10" s="3">
        <v>7063</v>
      </c>
    </row>
    <row r="11" spans="1:19">
      <c r="B11">
        <v>1934</v>
      </c>
      <c r="C11" s="3">
        <v>65732</v>
      </c>
      <c r="E11">
        <v>1934</v>
      </c>
      <c r="F11" s="3">
        <v>59919</v>
      </c>
      <c r="H11">
        <v>1934</v>
      </c>
      <c r="I11" s="3">
        <v>41636</v>
      </c>
      <c r="K11">
        <v>1934</v>
      </c>
      <c r="L11" s="3">
        <v>39337</v>
      </c>
      <c r="N11">
        <v>1934</v>
      </c>
      <c r="O11" s="3">
        <v>17472</v>
      </c>
      <c r="Q11">
        <v>1934</v>
      </c>
      <c r="R11" s="3">
        <v>7063</v>
      </c>
    </row>
    <row r="12" spans="1:19">
      <c r="B12">
        <v>1935</v>
      </c>
      <c r="C12" s="3">
        <v>65721</v>
      </c>
      <c r="E12">
        <v>1935</v>
      </c>
      <c r="F12" s="3">
        <v>59930</v>
      </c>
      <c r="H12">
        <v>1935</v>
      </c>
      <c r="I12" s="3">
        <v>41636</v>
      </c>
      <c r="K12">
        <v>1935</v>
      </c>
      <c r="L12" s="3">
        <v>39326</v>
      </c>
      <c r="N12">
        <v>1935</v>
      </c>
      <c r="O12" s="3">
        <v>17472</v>
      </c>
      <c r="Q12">
        <v>1935</v>
      </c>
      <c r="R12" s="3">
        <v>7063</v>
      </c>
    </row>
    <row r="13" spans="1:19">
      <c r="B13">
        <v>1936</v>
      </c>
      <c r="C13" s="3">
        <v>65710</v>
      </c>
      <c r="E13">
        <v>1936</v>
      </c>
      <c r="F13" s="3">
        <v>59941</v>
      </c>
      <c r="H13">
        <v>1936</v>
      </c>
      <c r="I13" s="3">
        <v>41636</v>
      </c>
      <c r="K13">
        <v>1936</v>
      </c>
      <c r="L13" s="3">
        <v>39315</v>
      </c>
      <c r="N13">
        <v>1936</v>
      </c>
      <c r="O13" s="3">
        <v>17472</v>
      </c>
      <c r="Q13">
        <v>1936</v>
      </c>
      <c r="R13" s="3">
        <v>7063</v>
      </c>
    </row>
    <row r="14" spans="1:19">
      <c r="B14">
        <v>1937</v>
      </c>
      <c r="C14" s="3">
        <v>65699</v>
      </c>
      <c r="E14">
        <v>1937</v>
      </c>
      <c r="F14" s="3">
        <v>59952</v>
      </c>
      <c r="H14">
        <v>1937</v>
      </c>
      <c r="I14" s="3">
        <v>41636</v>
      </c>
      <c r="K14">
        <v>1937</v>
      </c>
      <c r="L14" s="3">
        <v>39304</v>
      </c>
      <c r="N14">
        <v>1937</v>
      </c>
      <c r="O14" s="3">
        <v>17472</v>
      </c>
      <c r="Q14">
        <v>1937</v>
      </c>
      <c r="R14" s="3">
        <v>7063</v>
      </c>
    </row>
    <row r="15" spans="1:19">
      <c r="B15">
        <v>1938</v>
      </c>
      <c r="C15" s="3">
        <v>65688</v>
      </c>
      <c r="E15">
        <v>1938</v>
      </c>
      <c r="F15" s="3">
        <v>59963</v>
      </c>
      <c r="H15">
        <v>1938</v>
      </c>
      <c r="I15" s="3">
        <v>41636</v>
      </c>
      <c r="K15">
        <v>1938</v>
      </c>
      <c r="L15" s="3">
        <v>39293</v>
      </c>
      <c r="N15">
        <v>1938</v>
      </c>
      <c r="O15" s="3">
        <v>17472</v>
      </c>
      <c r="Q15">
        <v>1938</v>
      </c>
      <c r="R15" s="3">
        <v>7063</v>
      </c>
    </row>
    <row r="16" spans="1:19">
      <c r="B16">
        <v>1939</v>
      </c>
      <c r="C16" s="3">
        <v>65677</v>
      </c>
      <c r="E16">
        <v>1939</v>
      </c>
      <c r="F16" s="3">
        <v>59974</v>
      </c>
      <c r="H16">
        <v>1939</v>
      </c>
      <c r="I16" s="3">
        <v>41636</v>
      </c>
      <c r="K16">
        <v>1939</v>
      </c>
      <c r="L16" s="3">
        <v>39281</v>
      </c>
      <c r="N16">
        <v>1939</v>
      </c>
      <c r="O16" s="3">
        <v>17472</v>
      </c>
      <c r="Q16">
        <v>1939</v>
      </c>
      <c r="R16" s="3">
        <v>7063</v>
      </c>
    </row>
    <row r="17" spans="2:18">
      <c r="B17">
        <v>1940</v>
      </c>
      <c r="C17" s="3">
        <v>65666</v>
      </c>
      <c r="E17">
        <v>1940</v>
      </c>
      <c r="F17" s="3">
        <v>59985</v>
      </c>
      <c r="H17">
        <v>1940</v>
      </c>
      <c r="I17" s="3">
        <v>41636</v>
      </c>
      <c r="K17">
        <v>1940</v>
      </c>
      <c r="L17" s="3">
        <v>39270</v>
      </c>
      <c r="N17">
        <v>1940</v>
      </c>
      <c r="O17" s="3">
        <v>17472</v>
      </c>
      <c r="Q17">
        <v>1940</v>
      </c>
      <c r="R17" s="3">
        <v>7063</v>
      </c>
    </row>
    <row r="18" spans="2:18">
      <c r="B18">
        <v>1941</v>
      </c>
      <c r="C18" s="3">
        <v>65655</v>
      </c>
      <c r="E18">
        <v>1941</v>
      </c>
      <c r="F18" s="3">
        <v>59996</v>
      </c>
      <c r="H18">
        <v>1941</v>
      </c>
      <c r="I18" s="3">
        <v>41636</v>
      </c>
      <c r="K18">
        <v>1941</v>
      </c>
      <c r="L18" s="3">
        <v>39259</v>
      </c>
      <c r="N18">
        <v>1941</v>
      </c>
      <c r="O18" s="3">
        <v>17472</v>
      </c>
      <c r="Q18">
        <v>1941</v>
      </c>
      <c r="R18" s="3">
        <v>7063</v>
      </c>
    </row>
    <row r="19" spans="2:18">
      <c r="B19">
        <v>1942</v>
      </c>
      <c r="C19" s="3">
        <v>65644</v>
      </c>
      <c r="E19">
        <v>1942</v>
      </c>
      <c r="F19" s="3">
        <v>60007</v>
      </c>
      <c r="H19">
        <v>1942</v>
      </c>
      <c r="I19" s="3">
        <v>41636</v>
      </c>
      <c r="K19">
        <v>1942</v>
      </c>
      <c r="L19" s="3">
        <v>39248</v>
      </c>
      <c r="N19">
        <v>1942</v>
      </c>
      <c r="O19" s="3">
        <v>17472</v>
      </c>
      <c r="Q19">
        <v>1942</v>
      </c>
      <c r="R19" s="3">
        <v>7063</v>
      </c>
    </row>
    <row r="20" spans="2:18">
      <c r="B20">
        <v>1943</v>
      </c>
      <c r="C20" s="3">
        <v>65633</v>
      </c>
      <c r="E20">
        <v>1943</v>
      </c>
      <c r="F20" s="3">
        <v>60018</v>
      </c>
      <c r="H20">
        <v>1943</v>
      </c>
      <c r="I20" s="3">
        <v>41636</v>
      </c>
      <c r="K20">
        <v>1943</v>
      </c>
      <c r="L20" s="3">
        <v>39237</v>
      </c>
      <c r="N20">
        <v>1943</v>
      </c>
      <c r="O20" s="3">
        <v>17472</v>
      </c>
      <c r="Q20">
        <v>1943</v>
      </c>
      <c r="R20" s="3">
        <v>7063</v>
      </c>
    </row>
    <row r="21" spans="2:18">
      <c r="B21">
        <v>1944</v>
      </c>
      <c r="C21" s="3">
        <v>65622</v>
      </c>
      <c r="E21">
        <v>1944</v>
      </c>
      <c r="F21" s="3">
        <v>60029</v>
      </c>
      <c r="H21">
        <v>1944</v>
      </c>
      <c r="I21" s="3">
        <v>41636</v>
      </c>
      <c r="K21">
        <v>1944</v>
      </c>
      <c r="L21" s="3">
        <v>39226</v>
      </c>
      <c r="N21">
        <v>1944</v>
      </c>
      <c r="O21" s="3">
        <v>17472</v>
      </c>
      <c r="Q21">
        <v>1944</v>
      </c>
      <c r="R21" s="3">
        <v>7063</v>
      </c>
    </row>
    <row r="22" spans="2:18">
      <c r="B22">
        <v>1945</v>
      </c>
      <c r="C22" s="3">
        <v>65610</v>
      </c>
      <c r="E22">
        <v>1945</v>
      </c>
      <c r="F22" s="3">
        <v>60040</v>
      </c>
      <c r="H22">
        <v>1945</v>
      </c>
      <c r="I22" s="3">
        <v>41636</v>
      </c>
      <c r="K22">
        <v>1945</v>
      </c>
      <c r="L22" s="3">
        <v>39215</v>
      </c>
      <c r="N22">
        <v>1945</v>
      </c>
      <c r="O22" s="3">
        <v>17472</v>
      </c>
      <c r="Q22">
        <v>1945</v>
      </c>
      <c r="R22" s="3">
        <v>7063</v>
      </c>
    </row>
    <row r="23" spans="2:18">
      <c r="B23">
        <v>1946</v>
      </c>
      <c r="C23" s="3">
        <v>65599</v>
      </c>
      <c r="E23">
        <v>1946</v>
      </c>
      <c r="F23" s="3">
        <v>60051</v>
      </c>
      <c r="H23">
        <v>1946</v>
      </c>
      <c r="I23" s="3">
        <v>41636</v>
      </c>
      <c r="K23">
        <v>1946</v>
      </c>
      <c r="L23" s="3">
        <v>39203</v>
      </c>
      <c r="N23">
        <v>1946</v>
      </c>
      <c r="O23" s="3">
        <v>17472</v>
      </c>
      <c r="Q23">
        <v>1946</v>
      </c>
      <c r="R23" s="3">
        <v>7063</v>
      </c>
    </row>
    <row r="24" spans="2:18">
      <c r="B24">
        <v>1947</v>
      </c>
      <c r="C24" s="3">
        <v>65588</v>
      </c>
      <c r="E24">
        <v>1947</v>
      </c>
      <c r="F24" s="3">
        <v>60062</v>
      </c>
      <c r="H24">
        <v>1947</v>
      </c>
      <c r="I24" s="3">
        <v>41636</v>
      </c>
      <c r="K24">
        <v>1947</v>
      </c>
      <c r="L24" s="3">
        <v>39192</v>
      </c>
      <c r="N24">
        <v>1947</v>
      </c>
      <c r="O24" s="3">
        <v>17472</v>
      </c>
      <c r="Q24">
        <v>1947</v>
      </c>
      <c r="R24" s="3">
        <v>7063</v>
      </c>
    </row>
    <row r="25" spans="2:18">
      <c r="B25">
        <v>1948</v>
      </c>
      <c r="C25" s="3">
        <v>65577</v>
      </c>
      <c r="E25">
        <v>1948</v>
      </c>
      <c r="F25" s="3">
        <v>60073</v>
      </c>
      <c r="H25">
        <v>1948</v>
      </c>
      <c r="I25" s="3">
        <v>41636</v>
      </c>
      <c r="K25">
        <v>1948</v>
      </c>
      <c r="L25" s="3">
        <v>39181</v>
      </c>
      <c r="N25">
        <v>1948</v>
      </c>
      <c r="O25" s="3">
        <v>17472</v>
      </c>
      <c r="Q25">
        <v>1948</v>
      </c>
      <c r="R25" s="3">
        <v>7063</v>
      </c>
    </row>
    <row r="26" spans="2:18">
      <c r="B26">
        <v>1949</v>
      </c>
      <c r="C26" s="3">
        <v>65566</v>
      </c>
      <c r="E26">
        <v>1949</v>
      </c>
      <c r="F26" s="3">
        <v>60084</v>
      </c>
      <c r="H26">
        <v>1949</v>
      </c>
      <c r="I26" s="3">
        <v>41636</v>
      </c>
      <c r="K26">
        <v>1949</v>
      </c>
      <c r="L26" s="3">
        <v>39170</v>
      </c>
      <c r="N26">
        <v>1949</v>
      </c>
      <c r="O26" s="3">
        <v>17472</v>
      </c>
      <c r="Q26">
        <v>1949</v>
      </c>
      <c r="R26" s="3">
        <v>7063</v>
      </c>
    </row>
    <row r="27" spans="2:18">
      <c r="B27">
        <v>1950</v>
      </c>
      <c r="C27" s="3">
        <v>65555</v>
      </c>
      <c r="E27">
        <v>1950</v>
      </c>
      <c r="F27" s="3">
        <v>60095</v>
      </c>
      <c r="H27">
        <v>1950</v>
      </c>
      <c r="I27" s="3">
        <v>41636</v>
      </c>
      <c r="K27">
        <v>1950</v>
      </c>
      <c r="L27" s="3">
        <v>39159</v>
      </c>
      <c r="N27">
        <v>1950</v>
      </c>
      <c r="O27" s="3">
        <v>17472</v>
      </c>
      <c r="Q27">
        <v>1950</v>
      </c>
      <c r="R27" s="3">
        <v>7063</v>
      </c>
    </row>
    <row r="28" spans="2:18">
      <c r="B28">
        <v>1951</v>
      </c>
      <c r="C28" s="3">
        <v>65544</v>
      </c>
      <c r="E28">
        <v>1951</v>
      </c>
      <c r="F28" s="3">
        <v>60106</v>
      </c>
      <c r="H28">
        <v>1951</v>
      </c>
      <c r="I28" s="3">
        <v>41636</v>
      </c>
      <c r="K28">
        <v>1951</v>
      </c>
      <c r="L28" s="3">
        <v>39148</v>
      </c>
      <c r="N28">
        <v>1951</v>
      </c>
      <c r="O28" s="3">
        <v>17472</v>
      </c>
      <c r="Q28">
        <v>1951</v>
      </c>
      <c r="R28" s="3">
        <v>7063</v>
      </c>
    </row>
    <row r="29" spans="2:18">
      <c r="B29">
        <v>1952</v>
      </c>
      <c r="C29" s="3">
        <v>65533</v>
      </c>
      <c r="E29">
        <v>1952</v>
      </c>
      <c r="F29" s="3">
        <v>60117</v>
      </c>
      <c r="H29">
        <v>1952</v>
      </c>
      <c r="I29" s="3">
        <v>41636</v>
      </c>
      <c r="K29">
        <v>1952</v>
      </c>
      <c r="L29" s="3">
        <v>39137</v>
      </c>
      <c r="N29">
        <v>1952</v>
      </c>
      <c r="O29" s="3">
        <v>17472</v>
      </c>
      <c r="Q29">
        <v>1952</v>
      </c>
      <c r="R29" s="3">
        <v>7063</v>
      </c>
    </row>
    <row r="30" spans="2:18">
      <c r="B30">
        <v>1953</v>
      </c>
      <c r="C30" s="3">
        <v>65522</v>
      </c>
      <c r="E30">
        <v>1953</v>
      </c>
      <c r="F30" s="3">
        <v>60128</v>
      </c>
      <c r="H30">
        <v>1953</v>
      </c>
      <c r="I30" s="3">
        <v>41636</v>
      </c>
      <c r="K30">
        <v>1953</v>
      </c>
      <c r="L30" s="3">
        <v>39125</v>
      </c>
      <c r="N30">
        <v>1953</v>
      </c>
      <c r="O30" s="3">
        <v>17472</v>
      </c>
      <c r="Q30">
        <v>1953</v>
      </c>
      <c r="R30" s="3">
        <v>7063</v>
      </c>
    </row>
    <row r="31" spans="2:18">
      <c r="B31">
        <v>1954</v>
      </c>
      <c r="C31" s="3">
        <v>65511</v>
      </c>
      <c r="E31">
        <v>1954</v>
      </c>
      <c r="F31" s="3">
        <v>60139</v>
      </c>
      <c r="H31">
        <v>1954</v>
      </c>
      <c r="I31" s="3">
        <v>41636</v>
      </c>
      <c r="K31">
        <v>1954</v>
      </c>
      <c r="L31" s="3">
        <v>39114</v>
      </c>
      <c r="N31">
        <v>1954</v>
      </c>
      <c r="O31" s="3">
        <v>17472</v>
      </c>
      <c r="Q31">
        <v>1954</v>
      </c>
      <c r="R31" s="3">
        <v>7063</v>
      </c>
    </row>
    <row r="32" spans="2:18">
      <c r="B32">
        <v>1955</v>
      </c>
      <c r="C32" s="3">
        <v>65500</v>
      </c>
      <c r="E32">
        <v>1955</v>
      </c>
      <c r="F32" s="3">
        <v>60150</v>
      </c>
      <c r="H32">
        <v>1955</v>
      </c>
      <c r="I32" s="3">
        <v>41636</v>
      </c>
      <c r="K32">
        <v>1955</v>
      </c>
      <c r="L32" s="3">
        <v>39103</v>
      </c>
      <c r="N32">
        <v>1955</v>
      </c>
      <c r="O32" s="3">
        <v>17472</v>
      </c>
      <c r="Q32">
        <v>1955</v>
      </c>
      <c r="R32" s="3">
        <v>7063</v>
      </c>
    </row>
    <row r="33" spans="2:18">
      <c r="B33">
        <v>1956</v>
      </c>
      <c r="C33" s="3">
        <v>65489</v>
      </c>
      <c r="E33">
        <v>1956</v>
      </c>
      <c r="F33" s="3">
        <v>60162</v>
      </c>
      <c r="H33">
        <v>1956</v>
      </c>
      <c r="I33" s="3">
        <v>41636</v>
      </c>
      <c r="K33">
        <v>1956</v>
      </c>
      <c r="L33" s="3">
        <v>39092</v>
      </c>
      <c r="N33">
        <v>1956</v>
      </c>
      <c r="O33" s="3">
        <v>17472</v>
      </c>
      <c r="Q33">
        <v>1956</v>
      </c>
      <c r="R33" s="3">
        <v>7063</v>
      </c>
    </row>
    <row r="34" spans="2:18">
      <c r="B34">
        <v>1957</v>
      </c>
      <c r="C34" s="3">
        <v>65478</v>
      </c>
      <c r="E34">
        <v>1957</v>
      </c>
      <c r="F34" s="3">
        <v>60173</v>
      </c>
      <c r="H34">
        <v>1957</v>
      </c>
      <c r="I34" s="3">
        <v>41636</v>
      </c>
      <c r="K34">
        <v>1957</v>
      </c>
      <c r="L34" s="3">
        <v>39081</v>
      </c>
      <c r="N34">
        <v>1957</v>
      </c>
      <c r="O34" s="3">
        <v>17472</v>
      </c>
      <c r="Q34">
        <v>1957</v>
      </c>
      <c r="R34" s="3">
        <v>7063</v>
      </c>
    </row>
    <row r="35" spans="2:18">
      <c r="B35">
        <v>1958</v>
      </c>
      <c r="C35" s="3">
        <v>65467</v>
      </c>
      <c r="E35">
        <v>1958</v>
      </c>
      <c r="F35" s="3">
        <v>60184</v>
      </c>
      <c r="H35">
        <v>1958</v>
      </c>
      <c r="I35" s="3">
        <v>41636</v>
      </c>
      <c r="K35">
        <v>1958</v>
      </c>
      <c r="L35" s="3">
        <v>39070</v>
      </c>
      <c r="N35">
        <v>1958</v>
      </c>
      <c r="O35" s="3">
        <v>17472</v>
      </c>
      <c r="Q35">
        <v>1958</v>
      </c>
      <c r="R35" s="3">
        <v>7063</v>
      </c>
    </row>
    <row r="36" spans="2:18">
      <c r="B36">
        <v>1959</v>
      </c>
      <c r="C36" s="3">
        <v>65456</v>
      </c>
      <c r="E36">
        <v>1959</v>
      </c>
      <c r="F36" s="3">
        <v>60195</v>
      </c>
      <c r="H36">
        <v>1959</v>
      </c>
      <c r="I36" s="3">
        <v>41636</v>
      </c>
      <c r="K36">
        <v>1959</v>
      </c>
      <c r="L36" s="3">
        <v>39059</v>
      </c>
      <c r="N36">
        <v>1959</v>
      </c>
      <c r="O36" s="3">
        <v>17472</v>
      </c>
      <c r="Q36">
        <v>1959</v>
      </c>
      <c r="R36" s="3">
        <v>7063</v>
      </c>
    </row>
    <row r="37" spans="2:18">
      <c r="B37">
        <v>1960</v>
      </c>
      <c r="C37" s="3">
        <v>65445</v>
      </c>
      <c r="E37">
        <v>1960</v>
      </c>
      <c r="F37" s="3">
        <v>60206</v>
      </c>
      <c r="H37">
        <v>1960</v>
      </c>
      <c r="I37" s="3">
        <v>41636</v>
      </c>
      <c r="K37">
        <v>1960</v>
      </c>
      <c r="L37" s="3">
        <v>39047</v>
      </c>
      <c r="N37">
        <v>1960</v>
      </c>
      <c r="O37" s="3">
        <v>17472</v>
      </c>
      <c r="Q37">
        <v>1960</v>
      </c>
      <c r="R37" s="3">
        <v>7063</v>
      </c>
    </row>
    <row r="38" spans="2:18">
      <c r="B38">
        <v>1961</v>
      </c>
      <c r="C38" s="3">
        <v>65434</v>
      </c>
      <c r="E38">
        <v>1961</v>
      </c>
      <c r="F38" s="3">
        <v>60217</v>
      </c>
      <c r="H38">
        <v>1961</v>
      </c>
      <c r="I38" s="3">
        <v>41636</v>
      </c>
      <c r="K38">
        <v>1961</v>
      </c>
      <c r="L38" s="3">
        <v>39036</v>
      </c>
      <c r="N38">
        <v>1961</v>
      </c>
      <c r="O38" s="3">
        <v>17472</v>
      </c>
      <c r="Q38">
        <v>1961</v>
      </c>
      <c r="R38" s="3">
        <v>7063</v>
      </c>
    </row>
    <row r="39" spans="2:18">
      <c r="B39">
        <v>1962</v>
      </c>
      <c r="C39" s="3">
        <v>67771</v>
      </c>
      <c r="E39">
        <v>1962</v>
      </c>
      <c r="F39" s="3">
        <v>61703</v>
      </c>
      <c r="H39">
        <v>1962</v>
      </c>
      <c r="I39" s="3">
        <v>43938</v>
      </c>
      <c r="K39">
        <v>1962</v>
      </c>
      <c r="L39" s="3">
        <v>41845</v>
      </c>
      <c r="N39">
        <v>1962</v>
      </c>
      <c r="O39" s="3">
        <v>17966</v>
      </c>
      <c r="Q39">
        <v>1962</v>
      </c>
      <c r="R39" s="3">
        <v>7886</v>
      </c>
    </row>
    <row r="40" spans="2:18">
      <c r="B40">
        <v>1963</v>
      </c>
      <c r="C40" s="3">
        <v>71442</v>
      </c>
      <c r="E40">
        <v>1963</v>
      </c>
      <c r="F40" s="3">
        <v>63442</v>
      </c>
      <c r="H40">
        <v>1963</v>
      </c>
      <c r="I40" s="3">
        <v>44870</v>
      </c>
      <c r="K40">
        <v>1963</v>
      </c>
      <c r="L40" s="3">
        <v>41717</v>
      </c>
      <c r="N40">
        <v>1963</v>
      </c>
      <c r="O40" s="3">
        <v>18184</v>
      </c>
      <c r="Q40">
        <v>1963</v>
      </c>
      <c r="R40" s="3">
        <v>9459</v>
      </c>
    </row>
    <row r="41" spans="2:18">
      <c r="B41">
        <v>1964</v>
      </c>
      <c r="C41" s="3">
        <v>65916</v>
      </c>
      <c r="E41">
        <v>1964</v>
      </c>
      <c r="F41" s="3">
        <v>60270</v>
      </c>
      <c r="H41">
        <v>1964</v>
      </c>
      <c r="I41" s="3">
        <v>43913</v>
      </c>
      <c r="K41">
        <v>1964</v>
      </c>
      <c r="L41" s="3">
        <v>39696</v>
      </c>
      <c r="N41">
        <v>1964</v>
      </c>
      <c r="O41" s="3">
        <v>18380</v>
      </c>
      <c r="Q41">
        <v>1964</v>
      </c>
      <c r="R41" s="3">
        <v>11457</v>
      </c>
    </row>
    <row r="42" spans="2:18">
      <c r="B42">
        <v>1965</v>
      </c>
      <c r="C42" s="3">
        <v>67840</v>
      </c>
      <c r="E42">
        <v>1965</v>
      </c>
      <c r="F42" s="3">
        <v>60713</v>
      </c>
      <c r="H42">
        <v>1965</v>
      </c>
      <c r="I42" s="3">
        <v>44513</v>
      </c>
      <c r="K42">
        <v>1965</v>
      </c>
      <c r="L42" s="3">
        <v>39642</v>
      </c>
      <c r="N42">
        <v>1965</v>
      </c>
      <c r="O42" s="3">
        <v>22115</v>
      </c>
      <c r="Q42">
        <v>1965</v>
      </c>
      <c r="R42" s="3">
        <v>14439</v>
      </c>
    </row>
    <row r="43" spans="2:18">
      <c r="B43">
        <v>1966</v>
      </c>
      <c r="C43" s="3">
        <v>66970</v>
      </c>
      <c r="E43">
        <v>1966</v>
      </c>
      <c r="F43" s="3">
        <v>61537</v>
      </c>
      <c r="H43">
        <v>1966</v>
      </c>
      <c r="I43" s="3">
        <v>45155</v>
      </c>
      <c r="K43">
        <v>1966</v>
      </c>
      <c r="L43" s="3">
        <v>39009</v>
      </c>
      <c r="N43">
        <v>1966</v>
      </c>
      <c r="O43" s="3">
        <v>21245</v>
      </c>
      <c r="Q43">
        <v>1966</v>
      </c>
      <c r="R43" s="3">
        <v>15242</v>
      </c>
    </row>
    <row r="44" spans="2:18">
      <c r="B44">
        <v>1967</v>
      </c>
      <c r="C44" s="3">
        <v>74471</v>
      </c>
      <c r="E44">
        <v>1967</v>
      </c>
      <c r="F44" s="3">
        <v>64692</v>
      </c>
      <c r="H44">
        <v>1967</v>
      </c>
      <c r="I44" s="3">
        <v>47789</v>
      </c>
      <c r="K44">
        <v>1967</v>
      </c>
      <c r="L44" s="3">
        <v>41097</v>
      </c>
      <c r="N44">
        <v>1967</v>
      </c>
      <c r="O44" s="3">
        <v>23595</v>
      </c>
      <c r="Q44">
        <v>1967</v>
      </c>
      <c r="R44" s="3">
        <v>16691</v>
      </c>
    </row>
    <row r="45" spans="2:18">
      <c r="B45">
        <v>1968</v>
      </c>
      <c r="C45" s="3">
        <v>72146</v>
      </c>
      <c r="E45">
        <v>1968</v>
      </c>
      <c r="F45" s="3">
        <v>62571</v>
      </c>
      <c r="H45">
        <v>1968</v>
      </c>
      <c r="I45" s="3">
        <v>46110</v>
      </c>
      <c r="K45">
        <v>1968</v>
      </c>
      <c r="L45" s="3">
        <v>39247</v>
      </c>
      <c r="N45">
        <v>1968</v>
      </c>
      <c r="O45" s="3">
        <v>22883</v>
      </c>
      <c r="Q45">
        <v>1968</v>
      </c>
      <c r="R45" s="3">
        <v>14562</v>
      </c>
    </row>
    <row r="46" spans="2:18">
      <c r="B46">
        <v>1969</v>
      </c>
      <c r="C46" s="3">
        <v>74464</v>
      </c>
      <c r="E46">
        <v>1969</v>
      </c>
      <c r="F46" s="3">
        <v>66281</v>
      </c>
      <c r="H46">
        <v>1969</v>
      </c>
      <c r="I46" s="3">
        <v>47269</v>
      </c>
      <c r="K46">
        <v>1969</v>
      </c>
      <c r="L46" s="3">
        <v>39891</v>
      </c>
      <c r="N46">
        <v>1969</v>
      </c>
      <c r="O46" s="3">
        <v>24545</v>
      </c>
      <c r="Q46">
        <v>1969</v>
      </c>
      <c r="R46" s="3">
        <v>14756</v>
      </c>
    </row>
    <row r="47" spans="2:18">
      <c r="B47">
        <v>1970</v>
      </c>
      <c r="C47" s="3">
        <v>76783</v>
      </c>
      <c r="E47">
        <v>1970</v>
      </c>
      <c r="F47" s="3">
        <v>67920</v>
      </c>
      <c r="H47">
        <v>1970</v>
      </c>
      <c r="I47" s="3">
        <v>48429</v>
      </c>
      <c r="K47">
        <v>1970</v>
      </c>
      <c r="L47" s="3">
        <v>40535</v>
      </c>
      <c r="N47">
        <v>1970</v>
      </c>
      <c r="O47" s="3">
        <v>24738</v>
      </c>
      <c r="Q47">
        <v>1970</v>
      </c>
      <c r="R47" s="3">
        <v>15343</v>
      </c>
    </row>
    <row r="48" spans="2:18">
      <c r="B48">
        <v>1971</v>
      </c>
      <c r="C48" s="3">
        <v>78253</v>
      </c>
      <c r="E48">
        <v>1971</v>
      </c>
      <c r="F48" s="3">
        <v>68789</v>
      </c>
      <c r="H48">
        <v>1971</v>
      </c>
      <c r="I48" s="3">
        <v>46485</v>
      </c>
      <c r="K48">
        <v>1971</v>
      </c>
      <c r="L48" s="3">
        <v>39729</v>
      </c>
      <c r="N48">
        <v>1971</v>
      </c>
      <c r="O48" s="3">
        <v>25270</v>
      </c>
      <c r="Q48">
        <v>1971</v>
      </c>
      <c r="R48" s="3">
        <v>16945</v>
      </c>
    </row>
    <row r="49" spans="2:18">
      <c r="B49">
        <v>1972</v>
      </c>
      <c r="C49" s="3">
        <v>73810</v>
      </c>
      <c r="E49">
        <v>1972</v>
      </c>
      <c r="F49" s="3">
        <v>69075</v>
      </c>
      <c r="H49">
        <v>1972</v>
      </c>
      <c r="I49" s="3">
        <v>44336</v>
      </c>
      <c r="K49">
        <v>1972</v>
      </c>
      <c r="L49" s="3">
        <v>37925</v>
      </c>
      <c r="N49">
        <v>1972</v>
      </c>
      <c r="O49" s="3">
        <v>28168</v>
      </c>
      <c r="Q49">
        <v>1972</v>
      </c>
      <c r="R49" s="3">
        <v>19098</v>
      </c>
    </row>
    <row r="50" spans="2:18">
      <c r="B50">
        <v>1973</v>
      </c>
      <c r="C50" s="3">
        <v>70921</v>
      </c>
      <c r="E50">
        <v>1973</v>
      </c>
      <c r="F50" s="3">
        <v>68003</v>
      </c>
      <c r="H50">
        <v>1973</v>
      </c>
      <c r="I50" s="3">
        <v>45336</v>
      </c>
      <c r="K50">
        <v>1973</v>
      </c>
      <c r="L50" s="3">
        <v>39602</v>
      </c>
      <c r="N50">
        <v>1973</v>
      </c>
      <c r="O50" s="3">
        <v>30289</v>
      </c>
      <c r="Q50">
        <v>1973</v>
      </c>
      <c r="R50" s="3">
        <v>20701</v>
      </c>
    </row>
    <row r="51" spans="2:18">
      <c r="B51">
        <v>1974</v>
      </c>
      <c r="C51" s="3">
        <v>74205</v>
      </c>
      <c r="E51">
        <v>1974</v>
      </c>
      <c r="F51" s="3">
        <v>71873</v>
      </c>
      <c r="H51">
        <v>1974</v>
      </c>
      <c r="I51" s="3">
        <v>43127</v>
      </c>
      <c r="K51">
        <v>1974</v>
      </c>
      <c r="L51" s="3">
        <v>38733</v>
      </c>
      <c r="N51">
        <v>1974</v>
      </c>
      <c r="O51" s="3">
        <v>29323</v>
      </c>
      <c r="Q51">
        <v>1974</v>
      </c>
      <c r="R51" s="3">
        <v>20122</v>
      </c>
    </row>
    <row r="52" spans="2:18">
      <c r="B52">
        <v>1975</v>
      </c>
      <c r="C52" s="3">
        <v>76305</v>
      </c>
      <c r="E52">
        <v>1975</v>
      </c>
      <c r="F52" s="3">
        <v>70842</v>
      </c>
      <c r="H52">
        <v>1975</v>
      </c>
      <c r="I52" s="3">
        <v>41167</v>
      </c>
      <c r="K52">
        <v>1975</v>
      </c>
      <c r="L52" s="3">
        <v>34404</v>
      </c>
      <c r="N52">
        <v>1975</v>
      </c>
      <c r="O52" s="3">
        <v>29213</v>
      </c>
      <c r="Q52">
        <v>1975</v>
      </c>
      <c r="R52" s="3">
        <v>20077</v>
      </c>
    </row>
    <row r="53" spans="2:18">
      <c r="B53">
        <v>1976</v>
      </c>
      <c r="C53" s="3">
        <v>75311</v>
      </c>
      <c r="E53">
        <v>1976</v>
      </c>
      <c r="F53" s="3">
        <v>69812</v>
      </c>
      <c r="H53">
        <v>1976</v>
      </c>
      <c r="I53" s="3">
        <v>42161</v>
      </c>
      <c r="K53">
        <v>1976</v>
      </c>
      <c r="L53" s="3">
        <v>36695</v>
      </c>
      <c r="N53">
        <v>1976</v>
      </c>
      <c r="O53" s="3">
        <v>31338</v>
      </c>
      <c r="Q53">
        <v>1976</v>
      </c>
      <c r="R53" s="3">
        <v>21430</v>
      </c>
    </row>
    <row r="54" spans="2:18">
      <c r="B54">
        <v>1977</v>
      </c>
      <c r="C54" s="3">
        <v>74176</v>
      </c>
      <c r="E54">
        <v>1977</v>
      </c>
      <c r="F54" s="3">
        <v>65192</v>
      </c>
      <c r="H54">
        <v>1977</v>
      </c>
      <c r="I54" s="3">
        <v>43106</v>
      </c>
      <c r="K54">
        <v>1977</v>
      </c>
      <c r="L54" s="3">
        <v>37859</v>
      </c>
      <c r="N54">
        <v>1977</v>
      </c>
      <c r="O54" s="3">
        <v>32480</v>
      </c>
      <c r="Q54">
        <v>1977</v>
      </c>
      <c r="R54" s="3">
        <v>21794</v>
      </c>
    </row>
    <row r="55" spans="2:18">
      <c r="B55">
        <v>1978</v>
      </c>
      <c r="C55" s="3">
        <v>68766</v>
      </c>
      <c r="E55">
        <v>1978</v>
      </c>
      <c r="F55" s="3">
        <v>59141</v>
      </c>
      <c r="H55">
        <v>1978</v>
      </c>
      <c r="I55" s="3">
        <v>42591</v>
      </c>
      <c r="K55">
        <v>1978</v>
      </c>
      <c r="L55" s="3">
        <v>38191</v>
      </c>
      <c r="N55">
        <v>1978</v>
      </c>
      <c r="O55" s="3">
        <v>31818</v>
      </c>
      <c r="Q55">
        <v>1978</v>
      </c>
      <c r="R55" s="3">
        <v>20649</v>
      </c>
    </row>
    <row r="56" spans="2:18">
      <c r="B56">
        <v>1979</v>
      </c>
      <c r="C56" s="3">
        <v>64399</v>
      </c>
      <c r="E56">
        <v>1979</v>
      </c>
      <c r="F56" s="3">
        <v>61128</v>
      </c>
      <c r="H56">
        <v>1979</v>
      </c>
      <c r="I56" s="3">
        <v>42076</v>
      </c>
      <c r="K56">
        <v>1979</v>
      </c>
      <c r="L56" s="3">
        <v>36774</v>
      </c>
      <c r="N56">
        <v>1979</v>
      </c>
      <c r="O56" s="3">
        <v>31727</v>
      </c>
      <c r="Q56">
        <v>1979</v>
      </c>
      <c r="R56" s="3">
        <v>21858</v>
      </c>
    </row>
    <row r="57" spans="2:18">
      <c r="B57">
        <v>1980</v>
      </c>
      <c r="C57" s="3">
        <v>66593</v>
      </c>
      <c r="E57">
        <v>1980</v>
      </c>
      <c r="F57" s="3">
        <v>61220</v>
      </c>
      <c r="H57">
        <v>1980</v>
      </c>
      <c r="I57" s="3">
        <v>40791</v>
      </c>
      <c r="K57">
        <v>1980</v>
      </c>
      <c r="L57" s="3">
        <v>35357</v>
      </c>
      <c r="N57">
        <v>1980</v>
      </c>
      <c r="O57" s="3">
        <v>33390</v>
      </c>
      <c r="Q57">
        <v>1980</v>
      </c>
      <c r="R57" s="3">
        <v>20814</v>
      </c>
    </row>
    <row r="58" spans="2:18">
      <c r="B58">
        <v>1981</v>
      </c>
      <c r="C58" s="3">
        <v>62441</v>
      </c>
      <c r="E58">
        <v>1981</v>
      </c>
      <c r="F58" s="3">
        <v>58101</v>
      </c>
      <c r="H58">
        <v>1981</v>
      </c>
      <c r="I58" s="3">
        <v>41259</v>
      </c>
      <c r="K58">
        <v>1981</v>
      </c>
      <c r="L58" s="3">
        <v>35514</v>
      </c>
      <c r="N58">
        <v>1981</v>
      </c>
      <c r="O58" s="3">
        <v>32639</v>
      </c>
      <c r="Q58">
        <v>1981</v>
      </c>
      <c r="R58" s="3">
        <v>19771</v>
      </c>
    </row>
    <row r="59" spans="2:18">
      <c r="B59">
        <v>1982</v>
      </c>
      <c r="C59" s="3">
        <v>65709</v>
      </c>
      <c r="E59">
        <v>1982</v>
      </c>
      <c r="F59" s="3">
        <v>62737</v>
      </c>
      <c r="H59">
        <v>1982</v>
      </c>
      <c r="I59" s="3">
        <v>47883</v>
      </c>
      <c r="K59">
        <v>1982</v>
      </c>
      <c r="L59" s="3">
        <v>42662</v>
      </c>
      <c r="N59">
        <v>1982</v>
      </c>
      <c r="O59" s="3">
        <v>36283</v>
      </c>
      <c r="Q59">
        <v>1982</v>
      </c>
      <c r="R59" s="3">
        <v>19986</v>
      </c>
    </row>
    <row r="60" spans="2:18">
      <c r="B60">
        <v>1983</v>
      </c>
      <c r="C60" s="3">
        <v>71831</v>
      </c>
      <c r="E60">
        <v>1983</v>
      </c>
      <c r="F60" s="3">
        <v>65319</v>
      </c>
      <c r="H60">
        <v>1983</v>
      </c>
      <c r="I60" s="3">
        <v>52437</v>
      </c>
      <c r="K60">
        <v>1983</v>
      </c>
      <c r="L60" s="3">
        <v>47304</v>
      </c>
      <c r="N60">
        <v>1983</v>
      </c>
      <c r="O60" s="3">
        <v>39926</v>
      </c>
      <c r="Q60">
        <v>1983</v>
      </c>
      <c r="R60" s="3">
        <v>22518</v>
      </c>
    </row>
    <row r="61" spans="2:18">
      <c r="B61">
        <v>1984</v>
      </c>
      <c r="C61" s="3">
        <v>67857</v>
      </c>
      <c r="E61">
        <v>1984</v>
      </c>
      <c r="F61" s="3">
        <v>62034</v>
      </c>
      <c r="H61">
        <v>1984</v>
      </c>
      <c r="I61" s="3">
        <v>51085</v>
      </c>
      <c r="K61">
        <v>1984</v>
      </c>
      <c r="L61" s="3">
        <v>44792</v>
      </c>
      <c r="N61">
        <v>1984</v>
      </c>
      <c r="O61" s="3">
        <v>36231</v>
      </c>
      <c r="Q61">
        <v>1984</v>
      </c>
      <c r="R61" s="26">
        <f>(R60+R62)/2</f>
        <v>19558.5</v>
      </c>
    </row>
    <row r="62" spans="2:18">
      <c r="B62">
        <v>1985</v>
      </c>
      <c r="C62" s="3">
        <v>64093</v>
      </c>
      <c r="E62">
        <v>1985</v>
      </c>
      <c r="F62" s="3">
        <v>62054</v>
      </c>
      <c r="H62">
        <v>1985</v>
      </c>
      <c r="I62" s="3">
        <v>51870</v>
      </c>
      <c r="K62">
        <v>1985</v>
      </c>
      <c r="L62" s="3">
        <v>45260</v>
      </c>
      <c r="N62">
        <v>1985</v>
      </c>
      <c r="O62" s="3">
        <v>34494</v>
      </c>
      <c r="Q62">
        <v>1985</v>
      </c>
      <c r="R62" s="3">
        <v>16599</v>
      </c>
    </row>
    <row r="63" spans="2:18">
      <c r="B63">
        <v>1986</v>
      </c>
      <c r="C63" s="3">
        <v>70848</v>
      </c>
      <c r="E63">
        <v>1986</v>
      </c>
      <c r="F63" s="3">
        <v>66604</v>
      </c>
      <c r="H63">
        <v>1986</v>
      </c>
      <c r="I63" s="3">
        <v>55451</v>
      </c>
      <c r="K63">
        <v>1986</v>
      </c>
      <c r="L63" s="3">
        <v>48016</v>
      </c>
      <c r="N63">
        <v>1986</v>
      </c>
      <c r="O63" s="3">
        <v>37585</v>
      </c>
      <c r="Q63">
        <v>1986</v>
      </c>
      <c r="R63" s="3">
        <v>16213</v>
      </c>
    </row>
    <row r="64" spans="2:18">
      <c r="B64">
        <v>1987</v>
      </c>
      <c r="C64" s="3">
        <v>71711</v>
      </c>
      <c r="E64">
        <v>1987</v>
      </c>
      <c r="F64" s="3">
        <v>68648</v>
      </c>
      <c r="H64">
        <v>1987</v>
      </c>
      <c r="I64" s="3">
        <v>56785</v>
      </c>
      <c r="K64">
        <v>1987</v>
      </c>
      <c r="L64" s="3">
        <v>50128</v>
      </c>
      <c r="N64">
        <v>1987</v>
      </c>
      <c r="O64" s="3">
        <v>39882</v>
      </c>
      <c r="Q64">
        <v>1987</v>
      </c>
      <c r="R64" s="3">
        <v>17097</v>
      </c>
    </row>
    <row r="65" spans="2:18">
      <c r="B65">
        <v>1988</v>
      </c>
      <c r="C65" s="3">
        <v>75420</v>
      </c>
      <c r="E65">
        <v>1988</v>
      </c>
      <c r="F65" s="3">
        <v>71960</v>
      </c>
      <c r="H65">
        <v>1988</v>
      </c>
      <c r="I65" s="3">
        <v>59876</v>
      </c>
      <c r="K65">
        <v>1988</v>
      </c>
      <c r="L65" s="3">
        <v>53606</v>
      </c>
      <c r="N65">
        <v>1988</v>
      </c>
      <c r="O65" s="3">
        <v>41041</v>
      </c>
      <c r="Q65">
        <v>1988</v>
      </c>
      <c r="R65" s="3">
        <v>19257</v>
      </c>
    </row>
    <row r="66" spans="2:18">
      <c r="B66">
        <v>1989</v>
      </c>
      <c r="C66" s="3">
        <v>77323</v>
      </c>
      <c r="E66">
        <v>1989</v>
      </c>
      <c r="F66" s="3">
        <v>74721</v>
      </c>
      <c r="H66">
        <v>1989</v>
      </c>
      <c r="I66" s="3">
        <v>62550</v>
      </c>
      <c r="K66">
        <v>1989</v>
      </c>
      <c r="L66" s="3">
        <v>54837</v>
      </c>
      <c r="N66">
        <v>1989</v>
      </c>
      <c r="O66" s="3">
        <v>42200</v>
      </c>
      <c r="Q66">
        <v>1989</v>
      </c>
      <c r="R66" s="3">
        <v>20747</v>
      </c>
    </row>
    <row r="67" spans="2:18">
      <c r="B67">
        <v>1990</v>
      </c>
      <c r="C67" s="3">
        <v>77323</v>
      </c>
      <c r="E67">
        <v>1990</v>
      </c>
      <c r="F67" s="3">
        <v>74721</v>
      </c>
      <c r="H67">
        <v>1990</v>
      </c>
      <c r="I67" s="3">
        <v>63129</v>
      </c>
      <c r="K67">
        <v>1990</v>
      </c>
      <c r="L67" s="3">
        <v>55627</v>
      </c>
      <c r="N67">
        <v>1990</v>
      </c>
      <c r="O67" s="3">
        <v>42543</v>
      </c>
      <c r="Q67">
        <v>1990</v>
      </c>
      <c r="R67" s="3">
        <v>21756</v>
      </c>
    </row>
    <row r="68" spans="2:18">
      <c r="B68">
        <v>1991</v>
      </c>
      <c r="C68" s="3">
        <v>77323</v>
      </c>
      <c r="E68">
        <v>1991</v>
      </c>
      <c r="F68" s="3">
        <v>75072</v>
      </c>
      <c r="H68">
        <v>1991</v>
      </c>
      <c r="I68" s="3">
        <v>63709</v>
      </c>
      <c r="K68">
        <v>1991</v>
      </c>
      <c r="L68" s="3">
        <v>56786</v>
      </c>
      <c r="N68">
        <v>1991</v>
      </c>
      <c r="O68" s="3">
        <v>42736</v>
      </c>
      <c r="Q68">
        <v>1991</v>
      </c>
      <c r="R68" s="3">
        <v>20886</v>
      </c>
    </row>
    <row r="69" spans="2:18">
      <c r="B69">
        <v>1992</v>
      </c>
      <c r="C69" s="3">
        <v>79815</v>
      </c>
      <c r="E69">
        <v>1992</v>
      </c>
      <c r="F69" s="3">
        <v>76521</v>
      </c>
      <c r="H69">
        <v>1992</v>
      </c>
      <c r="I69" s="3">
        <v>64289</v>
      </c>
      <c r="K69">
        <v>1992</v>
      </c>
      <c r="L69" s="3">
        <v>59297</v>
      </c>
      <c r="N69">
        <v>1992</v>
      </c>
      <c r="O69" s="3">
        <v>42929</v>
      </c>
      <c r="Q69">
        <v>1992</v>
      </c>
      <c r="R69" s="3">
        <v>20462</v>
      </c>
    </row>
    <row r="70" spans="2:18">
      <c r="B70">
        <v>1993</v>
      </c>
      <c r="C70" s="3">
        <v>84151</v>
      </c>
      <c r="E70">
        <v>1993</v>
      </c>
      <c r="F70" s="3">
        <v>82139</v>
      </c>
      <c r="H70">
        <v>1993</v>
      </c>
      <c r="I70" s="3">
        <v>70813</v>
      </c>
      <c r="K70">
        <v>1993</v>
      </c>
      <c r="L70" s="3">
        <v>65286</v>
      </c>
      <c r="N70">
        <v>1993</v>
      </c>
      <c r="O70" s="3">
        <v>43122</v>
      </c>
      <c r="Q70">
        <v>1993</v>
      </c>
      <c r="R70" s="3">
        <v>20075</v>
      </c>
    </row>
    <row r="71" spans="2:18">
      <c r="B71">
        <v>1994</v>
      </c>
      <c r="C71" s="3">
        <v>87195</v>
      </c>
      <c r="E71">
        <v>1994</v>
      </c>
      <c r="F71" s="3">
        <v>82734</v>
      </c>
      <c r="H71">
        <v>1994</v>
      </c>
      <c r="I71" s="3">
        <v>72552</v>
      </c>
      <c r="K71">
        <v>1994</v>
      </c>
      <c r="L71" s="3">
        <v>69734</v>
      </c>
      <c r="N71">
        <v>1994</v>
      </c>
      <c r="O71" s="3">
        <v>45897</v>
      </c>
      <c r="Q71">
        <v>1994</v>
      </c>
      <c r="R71" s="3">
        <v>19601</v>
      </c>
    </row>
    <row r="72" spans="2:18">
      <c r="B72">
        <v>1995</v>
      </c>
      <c r="C72" s="3">
        <v>87958</v>
      </c>
      <c r="E72">
        <v>1995</v>
      </c>
      <c r="F72" s="3">
        <v>83666</v>
      </c>
      <c r="H72">
        <v>1995</v>
      </c>
      <c r="I72" s="3">
        <v>74290</v>
      </c>
      <c r="K72">
        <v>1995</v>
      </c>
      <c r="L72" s="3">
        <v>71390</v>
      </c>
      <c r="N72">
        <v>1995</v>
      </c>
      <c r="O72" s="3">
        <v>46671</v>
      </c>
      <c r="Q72">
        <v>1995</v>
      </c>
      <c r="R72" s="3">
        <v>16703</v>
      </c>
    </row>
    <row r="73" spans="2:18">
      <c r="B73">
        <v>1996</v>
      </c>
      <c r="C73" s="3">
        <v>90709</v>
      </c>
      <c r="E73">
        <v>1996</v>
      </c>
      <c r="F73" s="3">
        <v>88347</v>
      </c>
      <c r="H73">
        <v>1996</v>
      </c>
      <c r="I73" s="3">
        <v>75811</v>
      </c>
      <c r="K73">
        <v>1996</v>
      </c>
      <c r="L73" s="3">
        <v>72349</v>
      </c>
      <c r="N73">
        <v>1996</v>
      </c>
      <c r="O73" s="3">
        <v>44610</v>
      </c>
      <c r="Q73">
        <v>1996</v>
      </c>
      <c r="R73" s="3">
        <v>14123</v>
      </c>
    </row>
    <row r="74" spans="2:18">
      <c r="B74">
        <v>1997</v>
      </c>
      <c r="C74" s="3">
        <v>90737</v>
      </c>
      <c r="E74">
        <v>1997</v>
      </c>
      <c r="F74" s="3">
        <v>87361</v>
      </c>
      <c r="H74">
        <v>1997</v>
      </c>
      <c r="I74" s="3">
        <v>75579</v>
      </c>
      <c r="K74">
        <v>1997</v>
      </c>
      <c r="L74" s="3">
        <v>68393</v>
      </c>
      <c r="N74">
        <v>1997</v>
      </c>
      <c r="O74" s="3">
        <v>44610</v>
      </c>
      <c r="Q74">
        <v>1997</v>
      </c>
      <c r="R74" s="3">
        <v>14095</v>
      </c>
    </row>
    <row r="75" spans="2:18">
      <c r="B75">
        <v>1998</v>
      </c>
      <c r="C75" s="3">
        <v>90765</v>
      </c>
      <c r="E75">
        <v>1998</v>
      </c>
      <c r="F75" s="3">
        <v>87361</v>
      </c>
      <c r="H75">
        <v>1998</v>
      </c>
      <c r="I75" s="3">
        <v>75481</v>
      </c>
      <c r="K75">
        <v>1998</v>
      </c>
      <c r="L75" s="3">
        <v>68333</v>
      </c>
      <c r="N75">
        <v>1998</v>
      </c>
      <c r="O75" s="3">
        <v>44610</v>
      </c>
      <c r="Q75">
        <v>1998</v>
      </c>
      <c r="R75" s="3">
        <v>14067</v>
      </c>
    </row>
    <row r="76" spans="2:18">
      <c r="B76">
        <v>1999</v>
      </c>
      <c r="C76" s="3">
        <v>90792</v>
      </c>
      <c r="E76">
        <v>1999</v>
      </c>
      <c r="F76" s="3">
        <v>87361</v>
      </c>
      <c r="H76">
        <v>1999</v>
      </c>
      <c r="I76" s="3">
        <v>75512</v>
      </c>
      <c r="K76">
        <v>1999</v>
      </c>
      <c r="L76" s="3">
        <v>68274</v>
      </c>
      <c r="N76">
        <v>1999</v>
      </c>
      <c r="O76" s="3">
        <v>44610</v>
      </c>
      <c r="Q76">
        <v>1999</v>
      </c>
      <c r="R76" s="3">
        <v>14038</v>
      </c>
    </row>
    <row r="77" spans="2:18">
      <c r="B77">
        <v>2000</v>
      </c>
      <c r="C77" s="3">
        <v>90820</v>
      </c>
      <c r="E77">
        <v>2000</v>
      </c>
      <c r="F77" s="3">
        <v>87361</v>
      </c>
      <c r="H77">
        <v>2000</v>
      </c>
      <c r="I77" s="3">
        <v>75543</v>
      </c>
      <c r="K77">
        <v>2000</v>
      </c>
      <c r="L77" s="3">
        <v>68214</v>
      </c>
      <c r="N77">
        <v>2000</v>
      </c>
      <c r="O77" s="3">
        <v>44610</v>
      </c>
      <c r="Q77">
        <v>2000</v>
      </c>
      <c r="R77" s="26">
        <f>(R76+R78)/2</f>
        <v>14010</v>
      </c>
    </row>
    <row r="78" spans="2:18">
      <c r="B78">
        <v>2001</v>
      </c>
      <c r="C78" s="3">
        <v>90847</v>
      </c>
      <c r="E78">
        <v>2001</v>
      </c>
      <c r="F78" s="3">
        <v>87361</v>
      </c>
      <c r="H78">
        <v>2001</v>
      </c>
      <c r="I78" s="3">
        <v>75575</v>
      </c>
      <c r="K78">
        <v>2001</v>
      </c>
      <c r="L78" s="3">
        <v>68155</v>
      </c>
      <c r="N78">
        <v>2001</v>
      </c>
      <c r="O78" s="3">
        <v>44610</v>
      </c>
      <c r="Q78">
        <v>2001</v>
      </c>
      <c r="R78" s="3">
        <v>13982</v>
      </c>
    </row>
    <row r="79" spans="2:18">
      <c r="B79">
        <v>2002</v>
      </c>
      <c r="C79" s="3">
        <v>90875</v>
      </c>
      <c r="E79">
        <v>2002</v>
      </c>
      <c r="F79" s="3">
        <v>87361</v>
      </c>
      <c r="H79">
        <v>2002</v>
      </c>
      <c r="I79" s="3">
        <v>75606</v>
      </c>
      <c r="K79">
        <v>2002</v>
      </c>
      <c r="L79" s="3">
        <v>68095</v>
      </c>
      <c r="N79">
        <v>2002</v>
      </c>
      <c r="O79" s="3">
        <v>44610</v>
      </c>
      <c r="Q79">
        <v>2002</v>
      </c>
      <c r="R79" s="3">
        <v>13954</v>
      </c>
    </row>
    <row r="80" spans="2:18">
      <c r="B80">
        <v>2003</v>
      </c>
      <c r="C80" s="3">
        <v>90903</v>
      </c>
      <c r="E80">
        <v>2003</v>
      </c>
      <c r="F80" s="3">
        <v>87361</v>
      </c>
      <c r="H80">
        <v>2003</v>
      </c>
      <c r="I80" s="3">
        <v>75637</v>
      </c>
      <c r="K80">
        <v>2003</v>
      </c>
      <c r="L80" s="3">
        <v>68036</v>
      </c>
      <c r="N80">
        <v>2003</v>
      </c>
      <c r="O80" s="3">
        <v>44610</v>
      </c>
      <c r="Q80">
        <v>2003</v>
      </c>
      <c r="R80" s="3">
        <v>13925</v>
      </c>
    </row>
    <row r="81" spans="2:18">
      <c r="B81">
        <v>2004</v>
      </c>
      <c r="C81" s="3">
        <v>90930</v>
      </c>
      <c r="E81">
        <v>2004</v>
      </c>
      <c r="F81" s="3">
        <v>87361</v>
      </c>
      <c r="H81">
        <v>2004</v>
      </c>
      <c r="I81" s="3">
        <v>75669</v>
      </c>
      <c r="K81">
        <v>2004</v>
      </c>
      <c r="L81" s="3">
        <v>67977</v>
      </c>
      <c r="N81">
        <v>2004</v>
      </c>
      <c r="O81" s="3">
        <v>44610</v>
      </c>
      <c r="Q81">
        <v>2004</v>
      </c>
      <c r="R81" s="3">
        <v>13897</v>
      </c>
    </row>
    <row r="82" spans="2:18">
      <c r="B82">
        <v>2005</v>
      </c>
      <c r="C82" s="3">
        <v>90958</v>
      </c>
      <c r="E82">
        <v>2005</v>
      </c>
      <c r="F82" s="3">
        <v>87361</v>
      </c>
      <c r="H82">
        <v>2005</v>
      </c>
      <c r="I82" s="3">
        <v>75700</v>
      </c>
      <c r="K82">
        <v>2005</v>
      </c>
      <c r="L82" s="3">
        <v>67917</v>
      </c>
      <c r="N82">
        <v>2005</v>
      </c>
      <c r="O82" s="3">
        <v>44610</v>
      </c>
      <c r="Q82">
        <v>2005</v>
      </c>
      <c r="R82" s="3">
        <v>13869</v>
      </c>
    </row>
    <row r="83" spans="2:18">
      <c r="B83">
        <v>2006</v>
      </c>
      <c r="C83" s="3">
        <v>90985</v>
      </c>
      <c r="E83">
        <v>2006</v>
      </c>
      <c r="F83" s="3">
        <v>87361</v>
      </c>
      <c r="H83">
        <v>2006</v>
      </c>
      <c r="I83" s="3">
        <v>75731</v>
      </c>
      <c r="K83">
        <v>2006</v>
      </c>
      <c r="L83" s="3">
        <v>67858</v>
      </c>
      <c r="N83">
        <v>2006</v>
      </c>
      <c r="O83" s="3">
        <v>44610</v>
      </c>
      <c r="Q83">
        <v>2006</v>
      </c>
      <c r="R83" s="3">
        <v>13841</v>
      </c>
    </row>
    <row r="84" spans="2:18">
      <c r="B84">
        <v>2007</v>
      </c>
      <c r="C84" s="3">
        <v>91013</v>
      </c>
      <c r="E84">
        <v>2007</v>
      </c>
      <c r="F84" s="3">
        <v>87361</v>
      </c>
      <c r="H84">
        <v>2007</v>
      </c>
      <c r="I84" s="3">
        <v>75763</v>
      </c>
      <c r="K84">
        <v>2007</v>
      </c>
      <c r="L84" s="3">
        <v>67798</v>
      </c>
      <c r="N84">
        <v>2007</v>
      </c>
      <c r="O84" s="3">
        <v>44610</v>
      </c>
      <c r="Q84">
        <v>2007</v>
      </c>
      <c r="R84" s="3">
        <v>13812</v>
      </c>
    </row>
    <row r="85" spans="2:18">
      <c r="B85">
        <v>2008</v>
      </c>
      <c r="C85" s="3">
        <v>91041</v>
      </c>
      <c r="E85">
        <v>2008</v>
      </c>
      <c r="F85" s="3">
        <v>87361</v>
      </c>
      <c r="H85">
        <v>2008</v>
      </c>
      <c r="I85" s="3">
        <v>75794</v>
      </c>
      <c r="K85">
        <v>2008</v>
      </c>
      <c r="L85" s="3">
        <v>67739</v>
      </c>
      <c r="N85">
        <v>2008</v>
      </c>
      <c r="O85" s="3">
        <v>44610</v>
      </c>
      <c r="Q85">
        <v>2008</v>
      </c>
      <c r="R85" s="3">
        <v>13784</v>
      </c>
    </row>
    <row r="86" spans="2:18">
      <c r="B86">
        <v>2009</v>
      </c>
      <c r="C86" s="3">
        <v>91068</v>
      </c>
      <c r="E86">
        <v>2009</v>
      </c>
      <c r="F86" s="3">
        <v>87361</v>
      </c>
      <c r="H86">
        <v>2009</v>
      </c>
      <c r="I86" s="3">
        <v>75825</v>
      </c>
      <c r="K86">
        <v>2009</v>
      </c>
      <c r="L86" s="3">
        <v>67679</v>
      </c>
      <c r="N86">
        <v>2009</v>
      </c>
      <c r="O86" s="3">
        <v>44610</v>
      </c>
      <c r="Q86">
        <v>2009</v>
      </c>
      <c r="R86" s="3">
        <v>13756</v>
      </c>
    </row>
    <row r="87" spans="2:18">
      <c r="O87" s="4"/>
      <c r="R87" s="4"/>
    </row>
    <row r="89" spans="2:18">
      <c r="C89" s="63" t="s">
        <v>11</v>
      </c>
      <c r="D89" s="63"/>
      <c r="E89" s="63"/>
      <c r="F89" s="63"/>
      <c r="G89" s="63"/>
      <c r="H89" s="63"/>
      <c r="I89" s="63"/>
    </row>
    <row r="90" spans="2:18">
      <c r="C90" t="s">
        <v>7</v>
      </c>
      <c r="D90" t="s">
        <v>6</v>
      </c>
      <c r="E90" t="s">
        <v>5</v>
      </c>
      <c r="F90" t="s">
        <v>4</v>
      </c>
      <c r="G90" t="s">
        <v>3</v>
      </c>
      <c r="H90" t="s">
        <v>2</v>
      </c>
      <c r="I90" t="s">
        <v>31</v>
      </c>
      <c r="K90" t="s">
        <v>32</v>
      </c>
    </row>
    <row r="91" spans="2:18">
      <c r="B91" s="38">
        <f t="shared" ref="B91:B122" si="0">B5</f>
        <v>1928</v>
      </c>
      <c r="C91" s="41">
        <f t="shared" ref="C91:C122" si="1">R5/10^5</f>
        <v>7.0629999999999998E-2</v>
      </c>
      <c r="D91" s="41">
        <f t="shared" ref="D91:D122" si="2">(O5-R5)/10^5</f>
        <v>8.4830000000000003E-2</v>
      </c>
      <c r="E91" s="41">
        <f t="shared" ref="E91:E122" si="3">(L5-O5)/10^5</f>
        <v>0.23857999999999999</v>
      </c>
      <c r="F91" s="41">
        <f t="shared" ref="F91:F122" si="4">(I5-L5)/10^5</f>
        <v>2.232E-2</v>
      </c>
      <c r="G91" s="41">
        <f t="shared" ref="G91:G122" si="5">(F5-I5)/10^5</f>
        <v>0.18215999999999999</v>
      </c>
      <c r="H91" s="41">
        <f t="shared" ref="H91:H122" si="6">(C5-F5)/10^5</f>
        <v>5.9459999999999999E-2</v>
      </c>
      <c r="I91" s="41">
        <f t="shared" ref="I91:I122" si="7">1-C5/10^5</f>
        <v>0.34201999999999999</v>
      </c>
      <c r="J91" s="38"/>
      <c r="K91" s="38">
        <f t="shared" ref="K91:K121" si="8">SUM(C91:I91)</f>
        <v>0.99999999999999989</v>
      </c>
    </row>
    <row r="92" spans="2:18">
      <c r="B92">
        <f t="shared" si="0"/>
        <v>1929</v>
      </c>
      <c r="C92" s="17">
        <f t="shared" si="1"/>
        <v>7.0629999999999998E-2</v>
      </c>
      <c r="D92" s="17">
        <f t="shared" si="2"/>
        <v>0.10409</v>
      </c>
      <c r="E92" s="17">
        <f t="shared" si="3"/>
        <v>0.21920999999999999</v>
      </c>
      <c r="F92" s="17">
        <f t="shared" si="4"/>
        <v>2.2429999999999999E-2</v>
      </c>
      <c r="G92" s="17">
        <f t="shared" si="5"/>
        <v>0.18226999999999999</v>
      </c>
      <c r="H92" s="17">
        <f t="shared" si="6"/>
        <v>5.9240000000000001E-2</v>
      </c>
      <c r="I92" s="17">
        <f t="shared" si="7"/>
        <v>0.34213000000000005</v>
      </c>
      <c r="K92">
        <f t="shared" si="8"/>
        <v>1</v>
      </c>
    </row>
    <row r="93" spans="2:18">
      <c r="B93">
        <f t="shared" si="0"/>
        <v>1930</v>
      </c>
      <c r="C93" s="17">
        <f t="shared" si="1"/>
        <v>7.0629999999999998E-2</v>
      </c>
      <c r="D93" s="17">
        <f t="shared" si="2"/>
        <v>0.10409</v>
      </c>
      <c r="E93" s="17">
        <f t="shared" si="3"/>
        <v>0.21909999999999999</v>
      </c>
      <c r="F93" s="17">
        <f t="shared" si="4"/>
        <v>2.2540000000000001E-2</v>
      </c>
      <c r="G93" s="17">
        <f t="shared" si="5"/>
        <v>0.18237999999999999</v>
      </c>
      <c r="H93" s="17">
        <f t="shared" si="6"/>
        <v>5.9020000000000003E-2</v>
      </c>
      <c r="I93" s="17">
        <f t="shared" si="7"/>
        <v>0.34223999999999999</v>
      </c>
      <c r="K93">
        <f t="shared" si="8"/>
        <v>0.99999999999999989</v>
      </c>
    </row>
    <row r="94" spans="2:18">
      <c r="B94">
        <f t="shared" si="0"/>
        <v>1931</v>
      </c>
      <c r="C94" s="17">
        <f t="shared" si="1"/>
        <v>7.0629999999999998E-2</v>
      </c>
      <c r="D94" s="17">
        <f t="shared" si="2"/>
        <v>0.10409</v>
      </c>
      <c r="E94" s="17">
        <f t="shared" si="3"/>
        <v>0.21898999999999999</v>
      </c>
      <c r="F94" s="17">
        <f t="shared" si="4"/>
        <v>2.265E-2</v>
      </c>
      <c r="G94" s="17">
        <f t="shared" si="5"/>
        <v>0.1825</v>
      </c>
      <c r="H94" s="17">
        <f t="shared" si="6"/>
        <v>5.8790000000000002E-2</v>
      </c>
      <c r="I94" s="17">
        <f t="shared" si="7"/>
        <v>0.34235000000000004</v>
      </c>
      <c r="K94">
        <f t="shared" si="8"/>
        <v>1</v>
      </c>
    </row>
    <row r="95" spans="2:18">
      <c r="B95">
        <f t="shared" si="0"/>
        <v>1932</v>
      </c>
      <c r="C95" s="17">
        <f t="shared" si="1"/>
        <v>7.0629999999999998E-2</v>
      </c>
      <c r="D95" s="17">
        <f t="shared" si="2"/>
        <v>0.10409</v>
      </c>
      <c r="E95" s="17">
        <f t="shared" si="3"/>
        <v>0.21887999999999999</v>
      </c>
      <c r="F95" s="17">
        <f t="shared" si="4"/>
        <v>2.2759999999999999E-2</v>
      </c>
      <c r="G95" s="17">
        <f t="shared" si="5"/>
        <v>0.18260999999999999</v>
      </c>
      <c r="H95" s="17">
        <f t="shared" si="6"/>
        <v>5.8569999999999997E-2</v>
      </c>
      <c r="I95" s="17">
        <f t="shared" si="7"/>
        <v>0.34245999999999999</v>
      </c>
      <c r="K95">
        <f t="shared" si="8"/>
        <v>1</v>
      </c>
    </row>
    <row r="96" spans="2:18">
      <c r="B96">
        <f t="shared" si="0"/>
        <v>1933</v>
      </c>
      <c r="C96" s="17">
        <f t="shared" si="1"/>
        <v>7.0629999999999998E-2</v>
      </c>
      <c r="D96" s="17">
        <f t="shared" si="2"/>
        <v>0.10409</v>
      </c>
      <c r="E96" s="17">
        <f t="shared" si="3"/>
        <v>0.21876000000000001</v>
      </c>
      <c r="F96" s="17">
        <f t="shared" si="4"/>
        <v>2.2880000000000001E-2</v>
      </c>
      <c r="G96" s="17">
        <f t="shared" si="5"/>
        <v>0.18271999999999999</v>
      </c>
      <c r="H96" s="17">
        <f t="shared" si="6"/>
        <v>5.8349999999999999E-2</v>
      </c>
      <c r="I96" s="17">
        <f t="shared" si="7"/>
        <v>0.34257000000000004</v>
      </c>
      <c r="K96">
        <f t="shared" si="8"/>
        <v>1</v>
      </c>
    </row>
    <row r="97" spans="2:11">
      <c r="B97">
        <f t="shared" si="0"/>
        <v>1934</v>
      </c>
      <c r="C97" s="17">
        <f t="shared" si="1"/>
        <v>7.0629999999999998E-2</v>
      </c>
      <c r="D97" s="17">
        <f t="shared" si="2"/>
        <v>0.10409</v>
      </c>
      <c r="E97" s="17">
        <f t="shared" si="3"/>
        <v>0.21865000000000001</v>
      </c>
      <c r="F97" s="17">
        <f t="shared" si="4"/>
        <v>2.299E-2</v>
      </c>
      <c r="G97" s="17">
        <f t="shared" si="5"/>
        <v>0.18282999999999999</v>
      </c>
      <c r="H97" s="17">
        <f t="shared" si="6"/>
        <v>5.8130000000000001E-2</v>
      </c>
      <c r="I97" s="17">
        <f t="shared" si="7"/>
        <v>0.34267999999999998</v>
      </c>
      <c r="K97">
        <f t="shared" si="8"/>
        <v>1</v>
      </c>
    </row>
    <row r="98" spans="2:11">
      <c r="B98">
        <f t="shared" si="0"/>
        <v>1935</v>
      </c>
      <c r="C98" s="17">
        <f t="shared" si="1"/>
        <v>7.0629999999999998E-2</v>
      </c>
      <c r="D98" s="17">
        <f t="shared" si="2"/>
        <v>0.10409</v>
      </c>
      <c r="E98" s="17">
        <f t="shared" si="3"/>
        <v>0.21854000000000001</v>
      </c>
      <c r="F98" s="17">
        <f t="shared" si="4"/>
        <v>2.3099999999999999E-2</v>
      </c>
      <c r="G98" s="17">
        <f t="shared" si="5"/>
        <v>0.18293999999999999</v>
      </c>
      <c r="H98" s="17">
        <f t="shared" si="6"/>
        <v>5.7910000000000003E-2</v>
      </c>
      <c r="I98" s="17">
        <f t="shared" si="7"/>
        <v>0.34279000000000004</v>
      </c>
      <c r="K98">
        <f t="shared" si="8"/>
        <v>1</v>
      </c>
    </row>
    <row r="99" spans="2:11">
      <c r="B99">
        <f t="shared" si="0"/>
        <v>1936</v>
      </c>
      <c r="C99" s="17">
        <f t="shared" si="1"/>
        <v>7.0629999999999998E-2</v>
      </c>
      <c r="D99" s="17">
        <f t="shared" si="2"/>
        <v>0.10409</v>
      </c>
      <c r="E99" s="17">
        <f t="shared" si="3"/>
        <v>0.21843000000000001</v>
      </c>
      <c r="F99" s="17">
        <f t="shared" si="4"/>
        <v>2.3210000000000001E-2</v>
      </c>
      <c r="G99" s="17">
        <f t="shared" si="5"/>
        <v>0.18304999999999999</v>
      </c>
      <c r="H99" s="17">
        <f t="shared" si="6"/>
        <v>5.7689999999999998E-2</v>
      </c>
      <c r="I99" s="17">
        <f t="shared" si="7"/>
        <v>0.34289999999999998</v>
      </c>
      <c r="K99">
        <f t="shared" si="8"/>
        <v>1</v>
      </c>
    </row>
    <row r="100" spans="2:11">
      <c r="B100">
        <f t="shared" si="0"/>
        <v>1937</v>
      </c>
      <c r="C100" s="17">
        <f t="shared" si="1"/>
        <v>7.0629999999999998E-2</v>
      </c>
      <c r="D100" s="17">
        <f t="shared" si="2"/>
        <v>0.10409</v>
      </c>
      <c r="E100" s="17">
        <f t="shared" si="3"/>
        <v>0.21831999999999999</v>
      </c>
      <c r="F100" s="17">
        <f t="shared" si="4"/>
        <v>2.332E-2</v>
      </c>
      <c r="G100" s="17">
        <f t="shared" si="5"/>
        <v>0.18315999999999999</v>
      </c>
      <c r="H100" s="17">
        <f t="shared" si="6"/>
        <v>5.747E-2</v>
      </c>
      <c r="I100" s="17">
        <f t="shared" si="7"/>
        <v>0.34301000000000004</v>
      </c>
      <c r="K100">
        <f t="shared" si="8"/>
        <v>1</v>
      </c>
    </row>
    <row r="101" spans="2:11">
      <c r="B101">
        <f t="shared" si="0"/>
        <v>1938</v>
      </c>
      <c r="C101" s="17">
        <f t="shared" si="1"/>
        <v>7.0629999999999998E-2</v>
      </c>
      <c r="D101" s="17">
        <f t="shared" si="2"/>
        <v>0.10409</v>
      </c>
      <c r="E101" s="17">
        <f t="shared" si="3"/>
        <v>0.21820999999999999</v>
      </c>
      <c r="F101" s="17">
        <f t="shared" si="4"/>
        <v>2.3429999999999999E-2</v>
      </c>
      <c r="G101" s="17">
        <f t="shared" si="5"/>
        <v>0.18326999999999999</v>
      </c>
      <c r="H101" s="17">
        <f t="shared" si="6"/>
        <v>5.7250000000000002E-2</v>
      </c>
      <c r="I101" s="17">
        <f t="shared" si="7"/>
        <v>0.34311999999999998</v>
      </c>
      <c r="K101">
        <f t="shared" si="8"/>
        <v>1</v>
      </c>
    </row>
    <row r="102" spans="2:11">
      <c r="B102">
        <f t="shared" si="0"/>
        <v>1939</v>
      </c>
      <c r="C102" s="17">
        <f t="shared" si="1"/>
        <v>7.0629999999999998E-2</v>
      </c>
      <c r="D102" s="17">
        <f t="shared" si="2"/>
        <v>0.10409</v>
      </c>
      <c r="E102" s="17">
        <f t="shared" si="3"/>
        <v>0.21809000000000001</v>
      </c>
      <c r="F102" s="17">
        <f t="shared" si="4"/>
        <v>2.3550000000000001E-2</v>
      </c>
      <c r="G102" s="17">
        <f t="shared" si="5"/>
        <v>0.18337999999999999</v>
      </c>
      <c r="H102" s="17">
        <f t="shared" si="6"/>
        <v>5.7029999999999997E-2</v>
      </c>
      <c r="I102" s="17">
        <f t="shared" si="7"/>
        <v>0.34323000000000004</v>
      </c>
      <c r="K102">
        <f t="shared" si="8"/>
        <v>1</v>
      </c>
    </row>
    <row r="103" spans="2:11">
      <c r="B103">
        <f t="shared" si="0"/>
        <v>1940</v>
      </c>
      <c r="C103" s="17">
        <f t="shared" si="1"/>
        <v>7.0629999999999998E-2</v>
      </c>
      <c r="D103" s="17">
        <f t="shared" si="2"/>
        <v>0.10409</v>
      </c>
      <c r="E103" s="17">
        <f t="shared" si="3"/>
        <v>0.21798000000000001</v>
      </c>
      <c r="F103" s="17">
        <f t="shared" si="4"/>
        <v>2.366E-2</v>
      </c>
      <c r="G103" s="17">
        <f t="shared" si="5"/>
        <v>0.18348999999999999</v>
      </c>
      <c r="H103" s="17">
        <f t="shared" si="6"/>
        <v>5.6809999999999999E-2</v>
      </c>
      <c r="I103" s="17">
        <f t="shared" si="7"/>
        <v>0.34333999999999998</v>
      </c>
      <c r="K103">
        <f t="shared" si="8"/>
        <v>1</v>
      </c>
    </row>
    <row r="104" spans="2:11">
      <c r="B104">
        <f t="shared" si="0"/>
        <v>1941</v>
      </c>
      <c r="C104" s="17">
        <f t="shared" si="1"/>
        <v>7.0629999999999998E-2</v>
      </c>
      <c r="D104" s="17">
        <f t="shared" si="2"/>
        <v>0.10409</v>
      </c>
      <c r="E104" s="17">
        <f t="shared" si="3"/>
        <v>0.21787000000000001</v>
      </c>
      <c r="F104" s="17">
        <f t="shared" si="4"/>
        <v>2.3769999999999999E-2</v>
      </c>
      <c r="G104" s="17">
        <f t="shared" si="5"/>
        <v>0.18360000000000001</v>
      </c>
      <c r="H104" s="17">
        <f t="shared" si="6"/>
        <v>5.6590000000000001E-2</v>
      </c>
      <c r="I104" s="17">
        <f t="shared" si="7"/>
        <v>0.34345000000000003</v>
      </c>
      <c r="K104">
        <f t="shared" si="8"/>
        <v>1</v>
      </c>
    </row>
    <row r="105" spans="2:11">
      <c r="B105">
        <f t="shared" si="0"/>
        <v>1942</v>
      </c>
      <c r="C105" s="17">
        <f t="shared" si="1"/>
        <v>7.0629999999999998E-2</v>
      </c>
      <c r="D105" s="17">
        <f t="shared" si="2"/>
        <v>0.10409</v>
      </c>
      <c r="E105" s="17">
        <f t="shared" si="3"/>
        <v>0.21776000000000001</v>
      </c>
      <c r="F105" s="17">
        <f t="shared" si="4"/>
        <v>2.3879999999999998E-2</v>
      </c>
      <c r="G105" s="17">
        <f t="shared" si="5"/>
        <v>0.18371000000000001</v>
      </c>
      <c r="H105" s="17">
        <f t="shared" si="6"/>
        <v>5.6370000000000003E-2</v>
      </c>
      <c r="I105" s="17">
        <f t="shared" si="7"/>
        <v>0.34355999999999998</v>
      </c>
      <c r="K105">
        <f t="shared" si="8"/>
        <v>1</v>
      </c>
    </row>
    <row r="106" spans="2:11">
      <c r="B106">
        <f t="shared" si="0"/>
        <v>1943</v>
      </c>
      <c r="C106" s="17">
        <f t="shared" si="1"/>
        <v>7.0629999999999998E-2</v>
      </c>
      <c r="D106" s="17">
        <f t="shared" si="2"/>
        <v>0.10409</v>
      </c>
      <c r="E106" s="17">
        <f t="shared" si="3"/>
        <v>0.21765000000000001</v>
      </c>
      <c r="F106" s="17">
        <f t="shared" si="4"/>
        <v>2.3990000000000001E-2</v>
      </c>
      <c r="G106" s="17">
        <f t="shared" si="5"/>
        <v>0.18382000000000001</v>
      </c>
      <c r="H106" s="17">
        <f t="shared" si="6"/>
        <v>5.6149999999999999E-2</v>
      </c>
      <c r="I106" s="17">
        <f t="shared" si="7"/>
        <v>0.34367000000000003</v>
      </c>
      <c r="K106">
        <f t="shared" si="8"/>
        <v>1</v>
      </c>
    </row>
    <row r="107" spans="2:11">
      <c r="B107">
        <f t="shared" si="0"/>
        <v>1944</v>
      </c>
      <c r="C107" s="17">
        <f t="shared" si="1"/>
        <v>7.0629999999999998E-2</v>
      </c>
      <c r="D107" s="17">
        <f t="shared" si="2"/>
        <v>0.10409</v>
      </c>
      <c r="E107" s="17">
        <f t="shared" si="3"/>
        <v>0.21754000000000001</v>
      </c>
      <c r="F107" s="17">
        <f t="shared" si="4"/>
        <v>2.41E-2</v>
      </c>
      <c r="G107" s="17">
        <f t="shared" si="5"/>
        <v>0.18393000000000001</v>
      </c>
      <c r="H107" s="17">
        <f t="shared" si="6"/>
        <v>5.5930000000000001E-2</v>
      </c>
      <c r="I107" s="17">
        <f t="shared" si="7"/>
        <v>0.34377999999999997</v>
      </c>
      <c r="K107">
        <f t="shared" si="8"/>
        <v>1</v>
      </c>
    </row>
    <row r="108" spans="2:11">
      <c r="B108">
        <f t="shared" si="0"/>
        <v>1945</v>
      </c>
      <c r="C108" s="17">
        <f t="shared" si="1"/>
        <v>7.0629999999999998E-2</v>
      </c>
      <c r="D108" s="17">
        <f t="shared" si="2"/>
        <v>0.10409</v>
      </c>
      <c r="E108" s="17">
        <f t="shared" si="3"/>
        <v>0.21743000000000001</v>
      </c>
      <c r="F108" s="17">
        <f t="shared" si="4"/>
        <v>2.4209999999999999E-2</v>
      </c>
      <c r="G108" s="17">
        <f t="shared" si="5"/>
        <v>0.18404000000000001</v>
      </c>
      <c r="H108" s="17">
        <f t="shared" si="6"/>
        <v>5.57E-2</v>
      </c>
      <c r="I108" s="17">
        <f t="shared" si="7"/>
        <v>0.34389999999999998</v>
      </c>
      <c r="K108">
        <f t="shared" si="8"/>
        <v>1</v>
      </c>
    </row>
    <row r="109" spans="2:11">
      <c r="B109">
        <f t="shared" si="0"/>
        <v>1946</v>
      </c>
      <c r="C109" s="17">
        <f t="shared" si="1"/>
        <v>7.0629999999999998E-2</v>
      </c>
      <c r="D109" s="17">
        <f t="shared" si="2"/>
        <v>0.10409</v>
      </c>
      <c r="E109" s="17">
        <f t="shared" si="3"/>
        <v>0.21731</v>
      </c>
      <c r="F109" s="17">
        <f t="shared" si="4"/>
        <v>2.4330000000000001E-2</v>
      </c>
      <c r="G109" s="17">
        <f t="shared" si="5"/>
        <v>0.18415000000000001</v>
      </c>
      <c r="H109" s="17">
        <f t="shared" si="6"/>
        <v>5.5480000000000002E-2</v>
      </c>
      <c r="I109" s="17">
        <f t="shared" si="7"/>
        <v>0.34401000000000004</v>
      </c>
      <c r="K109">
        <f t="shared" si="8"/>
        <v>1</v>
      </c>
    </row>
    <row r="110" spans="2:11">
      <c r="B110">
        <f t="shared" si="0"/>
        <v>1947</v>
      </c>
      <c r="C110" s="17">
        <f t="shared" si="1"/>
        <v>7.0629999999999998E-2</v>
      </c>
      <c r="D110" s="17">
        <f t="shared" si="2"/>
        <v>0.10409</v>
      </c>
      <c r="E110" s="17">
        <f t="shared" si="3"/>
        <v>0.2172</v>
      </c>
      <c r="F110" s="17">
        <f t="shared" si="4"/>
        <v>2.444E-2</v>
      </c>
      <c r="G110" s="17">
        <f t="shared" si="5"/>
        <v>0.18426000000000001</v>
      </c>
      <c r="H110" s="17">
        <f t="shared" si="6"/>
        <v>5.5259999999999997E-2</v>
      </c>
      <c r="I110" s="17">
        <f t="shared" si="7"/>
        <v>0.34411999999999998</v>
      </c>
      <c r="K110">
        <f t="shared" si="8"/>
        <v>1</v>
      </c>
    </row>
    <row r="111" spans="2:11">
      <c r="B111">
        <f t="shared" si="0"/>
        <v>1948</v>
      </c>
      <c r="C111" s="17">
        <f t="shared" si="1"/>
        <v>7.0629999999999998E-2</v>
      </c>
      <c r="D111" s="17">
        <f t="shared" si="2"/>
        <v>0.10409</v>
      </c>
      <c r="E111" s="17">
        <f t="shared" si="3"/>
        <v>0.21709000000000001</v>
      </c>
      <c r="F111" s="17">
        <f t="shared" si="4"/>
        <v>2.4549999999999999E-2</v>
      </c>
      <c r="G111" s="17">
        <f t="shared" si="5"/>
        <v>0.18437000000000001</v>
      </c>
      <c r="H111" s="17">
        <f t="shared" si="6"/>
        <v>5.5039999999999999E-2</v>
      </c>
      <c r="I111" s="17">
        <f t="shared" si="7"/>
        <v>0.34423000000000004</v>
      </c>
      <c r="K111">
        <f t="shared" si="8"/>
        <v>1</v>
      </c>
    </row>
    <row r="112" spans="2:11">
      <c r="B112">
        <f t="shared" si="0"/>
        <v>1949</v>
      </c>
      <c r="C112" s="17">
        <f t="shared" si="1"/>
        <v>7.0629999999999998E-2</v>
      </c>
      <c r="D112" s="17">
        <f t="shared" si="2"/>
        <v>0.10409</v>
      </c>
      <c r="E112" s="17">
        <f t="shared" si="3"/>
        <v>0.21698000000000001</v>
      </c>
      <c r="F112" s="17">
        <f t="shared" si="4"/>
        <v>2.4660000000000001E-2</v>
      </c>
      <c r="G112" s="17">
        <f t="shared" si="5"/>
        <v>0.18448000000000001</v>
      </c>
      <c r="H112" s="17">
        <f t="shared" si="6"/>
        <v>5.4820000000000001E-2</v>
      </c>
      <c r="I112" s="17">
        <f t="shared" si="7"/>
        <v>0.34433999999999998</v>
      </c>
      <c r="K112">
        <f t="shared" si="8"/>
        <v>1</v>
      </c>
    </row>
    <row r="113" spans="2:11">
      <c r="B113">
        <f t="shared" si="0"/>
        <v>1950</v>
      </c>
      <c r="C113" s="17">
        <f t="shared" si="1"/>
        <v>7.0629999999999998E-2</v>
      </c>
      <c r="D113" s="17">
        <f t="shared" si="2"/>
        <v>0.10409</v>
      </c>
      <c r="E113" s="17">
        <f t="shared" si="3"/>
        <v>0.21687000000000001</v>
      </c>
      <c r="F113" s="17">
        <f t="shared" si="4"/>
        <v>2.477E-2</v>
      </c>
      <c r="G113" s="17">
        <f t="shared" si="5"/>
        <v>0.18459</v>
      </c>
      <c r="H113" s="17">
        <f t="shared" si="6"/>
        <v>5.4600000000000003E-2</v>
      </c>
      <c r="I113" s="17">
        <f t="shared" si="7"/>
        <v>0.34445000000000003</v>
      </c>
      <c r="K113">
        <f t="shared" si="8"/>
        <v>1</v>
      </c>
    </row>
    <row r="114" spans="2:11">
      <c r="B114">
        <f t="shared" si="0"/>
        <v>1951</v>
      </c>
      <c r="C114" s="17">
        <f t="shared" si="1"/>
        <v>7.0629999999999998E-2</v>
      </c>
      <c r="D114" s="17">
        <f t="shared" si="2"/>
        <v>0.10409</v>
      </c>
      <c r="E114" s="17">
        <f t="shared" si="3"/>
        <v>0.21676000000000001</v>
      </c>
      <c r="F114" s="17">
        <f t="shared" si="4"/>
        <v>2.4879999999999999E-2</v>
      </c>
      <c r="G114" s="17">
        <f t="shared" si="5"/>
        <v>0.1847</v>
      </c>
      <c r="H114" s="17">
        <f t="shared" si="6"/>
        <v>5.4379999999999998E-2</v>
      </c>
      <c r="I114" s="17">
        <f t="shared" si="7"/>
        <v>0.34455999999999998</v>
      </c>
      <c r="K114">
        <f t="shared" si="8"/>
        <v>1</v>
      </c>
    </row>
    <row r="115" spans="2:11">
      <c r="B115">
        <f t="shared" si="0"/>
        <v>1952</v>
      </c>
      <c r="C115" s="17">
        <f t="shared" si="1"/>
        <v>7.0629999999999998E-2</v>
      </c>
      <c r="D115" s="17">
        <f t="shared" si="2"/>
        <v>0.10409</v>
      </c>
      <c r="E115" s="17">
        <f t="shared" si="3"/>
        <v>0.21665000000000001</v>
      </c>
      <c r="F115" s="17">
        <f t="shared" si="4"/>
        <v>2.4989999999999998E-2</v>
      </c>
      <c r="G115" s="17">
        <f t="shared" si="5"/>
        <v>0.18481</v>
      </c>
      <c r="H115" s="17">
        <f t="shared" si="6"/>
        <v>5.416E-2</v>
      </c>
      <c r="I115" s="17">
        <f t="shared" si="7"/>
        <v>0.34467000000000003</v>
      </c>
      <c r="K115">
        <f t="shared" si="8"/>
        <v>1</v>
      </c>
    </row>
    <row r="116" spans="2:11">
      <c r="B116">
        <f t="shared" si="0"/>
        <v>1953</v>
      </c>
      <c r="C116" s="17">
        <f t="shared" si="1"/>
        <v>7.0629999999999998E-2</v>
      </c>
      <c r="D116" s="17">
        <f t="shared" si="2"/>
        <v>0.10409</v>
      </c>
      <c r="E116" s="17">
        <f t="shared" si="3"/>
        <v>0.21653</v>
      </c>
      <c r="F116" s="17">
        <f t="shared" si="4"/>
        <v>2.511E-2</v>
      </c>
      <c r="G116" s="17">
        <f t="shared" si="5"/>
        <v>0.18492</v>
      </c>
      <c r="H116" s="17">
        <f t="shared" si="6"/>
        <v>5.3940000000000002E-2</v>
      </c>
      <c r="I116" s="17">
        <f t="shared" si="7"/>
        <v>0.34477999999999998</v>
      </c>
      <c r="K116">
        <f t="shared" si="8"/>
        <v>1</v>
      </c>
    </row>
    <row r="117" spans="2:11">
      <c r="B117">
        <f t="shared" si="0"/>
        <v>1954</v>
      </c>
      <c r="C117" s="17">
        <f t="shared" si="1"/>
        <v>7.0629999999999998E-2</v>
      </c>
      <c r="D117" s="17">
        <f t="shared" si="2"/>
        <v>0.10409</v>
      </c>
      <c r="E117" s="17">
        <f t="shared" si="3"/>
        <v>0.21642</v>
      </c>
      <c r="F117" s="17">
        <f t="shared" si="4"/>
        <v>2.5219999999999999E-2</v>
      </c>
      <c r="G117" s="17">
        <f t="shared" si="5"/>
        <v>0.18503</v>
      </c>
      <c r="H117" s="17">
        <f t="shared" si="6"/>
        <v>5.3719999999999997E-2</v>
      </c>
      <c r="I117" s="17">
        <f t="shared" si="7"/>
        <v>0.34489000000000003</v>
      </c>
      <c r="K117">
        <f t="shared" si="8"/>
        <v>1</v>
      </c>
    </row>
    <row r="118" spans="2:11">
      <c r="B118">
        <f t="shared" si="0"/>
        <v>1955</v>
      </c>
      <c r="C118" s="17">
        <f t="shared" si="1"/>
        <v>7.0629999999999998E-2</v>
      </c>
      <c r="D118" s="17">
        <f t="shared" si="2"/>
        <v>0.10409</v>
      </c>
      <c r="E118" s="17">
        <f t="shared" si="3"/>
        <v>0.21631</v>
      </c>
      <c r="F118" s="17">
        <f t="shared" si="4"/>
        <v>2.5329999999999998E-2</v>
      </c>
      <c r="G118" s="17">
        <f t="shared" si="5"/>
        <v>0.18514</v>
      </c>
      <c r="H118" s="17">
        <f t="shared" si="6"/>
        <v>5.3499999999999999E-2</v>
      </c>
      <c r="I118" s="17">
        <f t="shared" si="7"/>
        <v>0.34499999999999997</v>
      </c>
      <c r="K118">
        <f t="shared" si="8"/>
        <v>1</v>
      </c>
    </row>
    <row r="119" spans="2:11">
      <c r="B119">
        <f t="shared" si="0"/>
        <v>1956</v>
      </c>
      <c r="C119" s="17">
        <f t="shared" si="1"/>
        <v>7.0629999999999998E-2</v>
      </c>
      <c r="D119" s="17">
        <f t="shared" si="2"/>
        <v>0.10409</v>
      </c>
      <c r="E119" s="17">
        <f t="shared" si="3"/>
        <v>0.2162</v>
      </c>
      <c r="F119" s="17">
        <f t="shared" si="4"/>
        <v>2.5440000000000001E-2</v>
      </c>
      <c r="G119" s="17">
        <f t="shared" si="5"/>
        <v>0.18526000000000001</v>
      </c>
      <c r="H119" s="17">
        <f t="shared" si="6"/>
        <v>5.3269999999999998E-2</v>
      </c>
      <c r="I119" s="17">
        <f t="shared" si="7"/>
        <v>0.34511000000000003</v>
      </c>
      <c r="K119">
        <f t="shared" si="8"/>
        <v>1</v>
      </c>
    </row>
    <row r="120" spans="2:11">
      <c r="B120">
        <f t="shared" si="0"/>
        <v>1957</v>
      </c>
      <c r="C120" s="17">
        <f t="shared" si="1"/>
        <v>7.0629999999999998E-2</v>
      </c>
      <c r="D120" s="17">
        <f t="shared" si="2"/>
        <v>0.10409</v>
      </c>
      <c r="E120" s="17">
        <f t="shared" si="3"/>
        <v>0.21609</v>
      </c>
      <c r="F120" s="17">
        <f t="shared" si="4"/>
        <v>2.555E-2</v>
      </c>
      <c r="G120" s="17">
        <f t="shared" si="5"/>
        <v>0.18537000000000001</v>
      </c>
      <c r="H120" s="17">
        <f t="shared" si="6"/>
        <v>5.305E-2</v>
      </c>
      <c r="I120" s="17">
        <f t="shared" si="7"/>
        <v>0.34521999999999997</v>
      </c>
      <c r="K120">
        <f t="shared" si="8"/>
        <v>1</v>
      </c>
    </row>
    <row r="121" spans="2:11">
      <c r="B121">
        <f t="shared" si="0"/>
        <v>1958</v>
      </c>
      <c r="C121" s="17">
        <f t="shared" si="1"/>
        <v>7.0629999999999998E-2</v>
      </c>
      <c r="D121" s="17">
        <f t="shared" si="2"/>
        <v>0.10409</v>
      </c>
      <c r="E121" s="17">
        <f t="shared" si="3"/>
        <v>0.21598000000000001</v>
      </c>
      <c r="F121" s="17">
        <f t="shared" si="4"/>
        <v>2.5659999999999999E-2</v>
      </c>
      <c r="G121" s="17">
        <f t="shared" si="5"/>
        <v>0.18548000000000001</v>
      </c>
      <c r="H121" s="17">
        <f t="shared" si="6"/>
        <v>5.2830000000000002E-2</v>
      </c>
      <c r="I121" s="17">
        <f t="shared" si="7"/>
        <v>0.34533000000000003</v>
      </c>
      <c r="K121">
        <f t="shared" si="8"/>
        <v>1</v>
      </c>
    </row>
    <row r="122" spans="2:11">
      <c r="B122">
        <f t="shared" si="0"/>
        <v>1959</v>
      </c>
      <c r="C122" s="17">
        <f t="shared" si="1"/>
        <v>7.0629999999999998E-2</v>
      </c>
      <c r="D122" s="17">
        <f t="shared" si="2"/>
        <v>0.10409</v>
      </c>
      <c r="E122" s="17">
        <f t="shared" si="3"/>
        <v>0.21587000000000001</v>
      </c>
      <c r="F122" s="17">
        <f t="shared" si="4"/>
        <v>2.5770000000000001E-2</v>
      </c>
      <c r="G122" s="17">
        <f t="shared" si="5"/>
        <v>0.18559</v>
      </c>
      <c r="H122" s="17">
        <f t="shared" si="6"/>
        <v>5.2609999999999997E-2</v>
      </c>
      <c r="I122" s="17">
        <f t="shared" si="7"/>
        <v>0.34543999999999997</v>
      </c>
      <c r="K122">
        <f t="shared" ref="K122:K153" si="9">SUM(C122:I122)</f>
        <v>1</v>
      </c>
    </row>
    <row r="123" spans="2:11">
      <c r="B123">
        <f t="shared" ref="B123:B154" si="10">B37</f>
        <v>1960</v>
      </c>
      <c r="C123" s="17">
        <f t="shared" ref="C123:C154" si="11">R37/10^5</f>
        <v>7.0629999999999998E-2</v>
      </c>
      <c r="D123" s="17">
        <f t="shared" ref="D123:D154" si="12">(O37-R37)/10^5</f>
        <v>0.10409</v>
      </c>
      <c r="E123" s="17">
        <f t="shared" ref="E123:E154" si="13">(L37-O37)/10^5</f>
        <v>0.21575</v>
      </c>
      <c r="F123" s="17">
        <f t="shared" ref="F123:F154" si="14">(I37-L37)/10^5</f>
        <v>2.589E-2</v>
      </c>
      <c r="G123" s="17">
        <f t="shared" ref="G123:G154" si="15">(F37-I37)/10^5</f>
        <v>0.1857</v>
      </c>
      <c r="H123" s="17">
        <f t="shared" ref="H123:H154" si="16">(C37-F37)/10^5</f>
        <v>5.2389999999999999E-2</v>
      </c>
      <c r="I123" s="17">
        <f t="shared" ref="I123:I154" si="17">1-C37/10^5</f>
        <v>0.34555000000000002</v>
      </c>
      <c r="K123">
        <f t="shared" si="9"/>
        <v>1</v>
      </c>
    </row>
    <row r="124" spans="2:11">
      <c r="B124">
        <f t="shared" si="10"/>
        <v>1961</v>
      </c>
      <c r="C124" s="17">
        <f t="shared" si="11"/>
        <v>7.0629999999999998E-2</v>
      </c>
      <c r="D124" s="17">
        <f t="shared" si="12"/>
        <v>0.10409</v>
      </c>
      <c r="E124" s="17">
        <f t="shared" si="13"/>
        <v>0.21564</v>
      </c>
      <c r="F124" s="17">
        <f t="shared" si="14"/>
        <v>2.5999999999999999E-2</v>
      </c>
      <c r="G124" s="17">
        <f t="shared" si="15"/>
        <v>0.18581</v>
      </c>
      <c r="H124" s="17">
        <f t="shared" si="16"/>
        <v>5.2170000000000001E-2</v>
      </c>
      <c r="I124" s="17">
        <f t="shared" si="17"/>
        <v>0.34565999999999997</v>
      </c>
      <c r="K124">
        <f t="shared" si="9"/>
        <v>1</v>
      </c>
    </row>
    <row r="125" spans="2:11">
      <c r="B125" s="50">
        <f t="shared" si="10"/>
        <v>1962</v>
      </c>
      <c r="C125" s="20">
        <f t="shared" si="11"/>
        <v>7.886E-2</v>
      </c>
      <c r="D125" s="20">
        <f t="shared" si="12"/>
        <v>0.1008</v>
      </c>
      <c r="E125" s="20">
        <f t="shared" si="13"/>
        <v>0.23879</v>
      </c>
      <c r="F125" s="20">
        <f t="shared" si="14"/>
        <v>2.0930000000000001E-2</v>
      </c>
      <c r="G125" s="20">
        <f t="shared" si="15"/>
        <v>0.17765</v>
      </c>
      <c r="H125" s="20">
        <f t="shared" si="16"/>
        <v>6.0679999999999998E-2</v>
      </c>
      <c r="I125" s="20">
        <f t="shared" si="17"/>
        <v>0.32228999999999997</v>
      </c>
      <c r="J125" s="50"/>
      <c r="K125">
        <f t="shared" si="9"/>
        <v>0.99999999999999989</v>
      </c>
    </row>
    <row r="126" spans="2:11">
      <c r="B126">
        <f t="shared" si="10"/>
        <v>1963</v>
      </c>
      <c r="C126" s="17">
        <f t="shared" si="11"/>
        <v>9.4589999999999994E-2</v>
      </c>
      <c r="D126" s="17">
        <f t="shared" si="12"/>
        <v>8.7249999999999994E-2</v>
      </c>
      <c r="E126" s="17">
        <f t="shared" si="13"/>
        <v>0.23533000000000001</v>
      </c>
      <c r="F126" s="17">
        <f t="shared" si="14"/>
        <v>3.1530000000000002E-2</v>
      </c>
      <c r="G126" s="17">
        <f t="shared" si="15"/>
        <v>0.18572</v>
      </c>
      <c r="H126" s="17">
        <f t="shared" si="16"/>
        <v>0.08</v>
      </c>
      <c r="I126" s="17">
        <f t="shared" si="17"/>
        <v>0.28557999999999995</v>
      </c>
      <c r="K126">
        <f t="shared" si="9"/>
        <v>0.99999999999999989</v>
      </c>
    </row>
    <row r="127" spans="2:11">
      <c r="B127">
        <f t="shared" si="10"/>
        <v>1964</v>
      </c>
      <c r="C127" s="17">
        <f t="shared" si="11"/>
        <v>0.11457000000000001</v>
      </c>
      <c r="D127" s="17">
        <f t="shared" si="12"/>
        <v>6.923E-2</v>
      </c>
      <c r="E127" s="17">
        <f t="shared" si="13"/>
        <v>0.21315999999999999</v>
      </c>
      <c r="F127" s="17">
        <f t="shared" si="14"/>
        <v>4.2169999999999999E-2</v>
      </c>
      <c r="G127" s="17">
        <f t="shared" si="15"/>
        <v>0.16356999999999999</v>
      </c>
      <c r="H127" s="17">
        <f t="shared" si="16"/>
        <v>5.6460000000000003E-2</v>
      </c>
      <c r="I127" s="17">
        <f t="shared" si="17"/>
        <v>0.34084000000000003</v>
      </c>
      <c r="K127">
        <f t="shared" si="9"/>
        <v>1</v>
      </c>
    </row>
    <row r="128" spans="2:11">
      <c r="B128">
        <f t="shared" si="10"/>
        <v>1965</v>
      </c>
      <c r="C128" s="17">
        <f t="shared" si="11"/>
        <v>0.14438999999999999</v>
      </c>
      <c r="D128" s="17">
        <f t="shared" si="12"/>
        <v>7.6759999999999995E-2</v>
      </c>
      <c r="E128" s="17">
        <f t="shared" si="13"/>
        <v>0.17527000000000001</v>
      </c>
      <c r="F128" s="17">
        <f t="shared" si="14"/>
        <v>4.8710000000000003E-2</v>
      </c>
      <c r="G128" s="17">
        <f t="shared" si="15"/>
        <v>0.16200000000000001</v>
      </c>
      <c r="H128" s="17">
        <f t="shared" si="16"/>
        <v>7.127E-2</v>
      </c>
      <c r="I128" s="17">
        <f t="shared" si="17"/>
        <v>0.3216</v>
      </c>
      <c r="K128">
        <f t="shared" si="9"/>
        <v>1</v>
      </c>
    </row>
    <row r="129" spans="2:11">
      <c r="B129">
        <f t="shared" si="10"/>
        <v>1966</v>
      </c>
      <c r="C129" s="17">
        <f t="shared" si="11"/>
        <v>0.15242</v>
      </c>
      <c r="D129" s="17">
        <f t="shared" si="12"/>
        <v>6.003E-2</v>
      </c>
      <c r="E129" s="17">
        <f t="shared" si="13"/>
        <v>0.17763999999999999</v>
      </c>
      <c r="F129" s="17">
        <f t="shared" si="14"/>
        <v>6.1460000000000001E-2</v>
      </c>
      <c r="G129" s="17">
        <f t="shared" si="15"/>
        <v>0.16381999999999999</v>
      </c>
      <c r="H129" s="17">
        <f t="shared" si="16"/>
        <v>5.4330000000000003E-2</v>
      </c>
      <c r="I129" s="17">
        <f t="shared" si="17"/>
        <v>0.33030000000000004</v>
      </c>
      <c r="K129">
        <f t="shared" si="9"/>
        <v>1</v>
      </c>
    </row>
    <row r="130" spans="2:11">
      <c r="B130">
        <f t="shared" si="10"/>
        <v>1967</v>
      </c>
      <c r="C130" s="17">
        <f t="shared" si="11"/>
        <v>0.16691</v>
      </c>
      <c r="D130" s="17">
        <f t="shared" si="12"/>
        <v>6.9040000000000004E-2</v>
      </c>
      <c r="E130" s="17">
        <f t="shared" si="13"/>
        <v>0.17502000000000001</v>
      </c>
      <c r="F130" s="17">
        <f t="shared" si="14"/>
        <v>6.6919999999999993E-2</v>
      </c>
      <c r="G130" s="17">
        <f t="shared" si="15"/>
        <v>0.16903000000000001</v>
      </c>
      <c r="H130" s="17">
        <f t="shared" si="16"/>
        <v>9.7790000000000002E-2</v>
      </c>
      <c r="I130" s="17">
        <f t="shared" si="17"/>
        <v>0.25529000000000002</v>
      </c>
      <c r="K130">
        <f t="shared" si="9"/>
        <v>1</v>
      </c>
    </row>
    <row r="131" spans="2:11">
      <c r="B131">
        <f t="shared" si="10"/>
        <v>1968</v>
      </c>
      <c r="C131" s="17">
        <f t="shared" si="11"/>
        <v>0.14562</v>
      </c>
      <c r="D131" s="17">
        <f t="shared" si="12"/>
        <v>8.3210000000000006E-2</v>
      </c>
      <c r="E131" s="17">
        <f t="shared" si="13"/>
        <v>0.16364000000000001</v>
      </c>
      <c r="F131" s="17">
        <f t="shared" si="14"/>
        <v>6.8629999999999997E-2</v>
      </c>
      <c r="G131" s="17">
        <f t="shared" si="15"/>
        <v>0.16461000000000001</v>
      </c>
      <c r="H131" s="17">
        <f t="shared" si="16"/>
        <v>9.5750000000000002E-2</v>
      </c>
      <c r="I131" s="17">
        <f t="shared" si="17"/>
        <v>0.27854000000000001</v>
      </c>
      <c r="K131">
        <f t="shared" si="9"/>
        <v>1</v>
      </c>
    </row>
    <row r="132" spans="2:11">
      <c r="B132">
        <f t="shared" si="10"/>
        <v>1969</v>
      </c>
      <c r="C132" s="17">
        <f t="shared" si="11"/>
        <v>0.14756</v>
      </c>
      <c r="D132" s="17">
        <f t="shared" si="12"/>
        <v>9.7890000000000005E-2</v>
      </c>
      <c r="E132" s="17">
        <f t="shared" si="13"/>
        <v>0.15346000000000001</v>
      </c>
      <c r="F132" s="17">
        <f t="shared" si="14"/>
        <v>7.3779999999999998E-2</v>
      </c>
      <c r="G132" s="17">
        <f t="shared" si="15"/>
        <v>0.19012000000000001</v>
      </c>
      <c r="H132" s="17">
        <f t="shared" si="16"/>
        <v>8.183E-2</v>
      </c>
      <c r="I132" s="17">
        <f t="shared" si="17"/>
        <v>0.25536000000000003</v>
      </c>
      <c r="K132">
        <f t="shared" si="9"/>
        <v>1</v>
      </c>
    </row>
    <row r="133" spans="2:11">
      <c r="B133">
        <f t="shared" si="10"/>
        <v>1970</v>
      </c>
      <c r="C133" s="17">
        <f t="shared" si="11"/>
        <v>0.15343000000000001</v>
      </c>
      <c r="D133" s="17">
        <f t="shared" si="12"/>
        <v>9.3950000000000006E-2</v>
      </c>
      <c r="E133" s="17">
        <f t="shared" si="13"/>
        <v>0.15797</v>
      </c>
      <c r="F133" s="17">
        <f t="shared" si="14"/>
        <v>7.8939999999999996E-2</v>
      </c>
      <c r="G133" s="17">
        <f t="shared" si="15"/>
        <v>0.19491</v>
      </c>
      <c r="H133" s="17">
        <f t="shared" si="16"/>
        <v>8.863E-2</v>
      </c>
      <c r="I133" s="17">
        <f t="shared" si="17"/>
        <v>0.23216999999999999</v>
      </c>
      <c r="K133">
        <f t="shared" si="9"/>
        <v>1</v>
      </c>
    </row>
    <row r="134" spans="2:11">
      <c r="B134">
        <f t="shared" si="10"/>
        <v>1971</v>
      </c>
      <c r="C134" s="17">
        <f t="shared" si="11"/>
        <v>0.16944999999999999</v>
      </c>
      <c r="D134" s="17">
        <f t="shared" si="12"/>
        <v>8.3250000000000005E-2</v>
      </c>
      <c r="E134" s="17">
        <f t="shared" si="13"/>
        <v>0.14459</v>
      </c>
      <c r="F134" s="17">
        <f t="shared" si="14"/>
        <v>6.7559999999999995E-2</v>
      </c>
      <c r="G134" s="17">
        <f t="shared" si="15"/>
        <v>0.22303999999999999</v>
      </c>
      <c r="H134" s="17">
        <f t="shared" si="16"/>
        <v>9.4640000000000002E-2</v>
      </c>
      <c r="I134" s="17">
        <f t="shared" si="17"/>
        <v>0.21747000000000005</v>
      </c>
      <c r="K134">
        <f t="shared" si="9"/>
        <v>1</v>
      </c>
    </row>
    <row r="135" spans="2:11">
      <c r="B135">
        <f t="shared" si="10"/>
        <v>1972</v>
      </c>
      <c r="C135" s="17">
        <f t="shared" si="11"/>
        <v>0.19098000000000001</v>
      </c>
      <c r="D135" s="17">
        <f t="shared" si="12"/>
        <v>9.0700000000000003E-2</v>
      </c>
      <c r="E135" s="17">
        <f t="shared" si="13"/>
        <v>9.7570000000000004E-2</v>
      </c>
      <c r="F135" s="17">
        <f t="shared" si="14"/>
        <v>6.411E-2</v>
      </c>
      <c r="G135" s="17">
        <f t="shared" si="15"/>
        <v>0.24739</v>
      </c>
      <c r="H135" s="17">
        <f t="shared" si="16"/>
        <v>4.7350000000000003E-2</v>
      </c>
      <c r="I135" s="17">
        <f t="shared" si="17"/>
        <v>0.26190000000000002</v>
      </c>
      <c r="K135">
        <f t="shared" si="9"/>
        <v>1</v>
      </c>
    </row>
    <row r="136" spans="2:11">
      <c r="B136">
        <f t="shared" si="10"/>
        <v>1973</v>
      </c>
      <c r="C136" s="17">
        <f t="shared" si="11"/>
        <v>0.20701</v>
      </c>
      <c r="D136" s="17">
        <f t="shared" si="12"/>
        <v>9.5880000000000007E-2</v>
      </c>
      <c r="E136" s="17">
        <f t="shared" si="13"/>
        <v>9.3130000000000004E-2</v>
      </c>
      <c r="F136" s="17">
        <f t="shared" si="14"/>
        <v>5.7340000000000002E-2</v>
      </c>
      <c r="G136" s="17">
        <f t="shared" si="15"/>
        <v>0.22667000000000001</v>
      </c>
      <c r="H136" s="17">
        <f t="shared" si="16"/>
        <v>2.9180000000000001E-2</v>
      </c>
      <c r="I136" s="17">
        <f t="shared" si="17"/>
        <v>0.29078999999999999</v>
      </c>
      <c r="K136">
        <f t="shared" si="9"/>
        <v>1</v>
      </c>
    </row>
    <row r="137" spans="2:11">
      <c r="B137">
        <f t="shared" si="10"/>
        <v>1974</v>
      </c>
      <c r="C137" s="17">
        <f t="shared" si="11"/>
        <v>0.20122000000000001</v>
      </c>
      <c r="D137" s="17">
        <f t="shared" si="12"/>
        <v>9.2009999999999995E-2</v>
      </c>
      <c r="E137" s="17">
        <f t="shared" si="13"/>
        <v>9.4100000000000003E-2</v>
      </c>
      <c r="F137" s="17">
        <f t="shared" si="14"/>
        <v>4.394E-2</v>
      </c>
      <c r="G137" s="17">
        <f t="shared" si="15"/>
        <v>0.28745999999999999</v>
      </c>
      <c r="H137" s="17">
        <f t="shared" si="16"/>
        <v>2.332E-2</v>
      </c>
      <c r="I137" s="17">
        <f t="shared" si="17"/>
        <v>0.25795000000000001</v>
      </c>
      <c r="K137">
        <f t="shared" si="9"/>
        <v>1</v>
      </c>
    </row>
    <row r="138" spans="2:11">
      <c r="B138">
        <f t="shared" si="10"/>
        <v>1975</v>
      </c>
      <c r="C138" s="17">
        <f t="shared" si="11"/>
        <v>0.20077</v>
      </c>
      <c r="D138" s="17">
        <f t="shared" si="12"/>
        <v>9.1359999999999997E-2</v>
      </c>
      <c r="E138" s="17">
        <f t="shared" si="13"/>
        <v>5.1909999999999998E-2</v>
      </c>
      <c r="F138" s="17">
        <f t="shared" si="14"/>
        <v>6.7629999999999996E-2</v>
      </c>
      <c r="G138" s="17">
        <f t="shared" si="15"/>
        <v>0.29675000000000001</v>
      </c>
      <c r="H138" s="17">
        <f t="shared" si="16"/>
        <v>5.4629999999999998E-2</v>
      </c>
      <c r="I138" s="17">
        <f t="shared" si="17"/>
        <v>0.23694999999999999</v>
      </c>
      <c r="K138">
        <f t="shared" si="9"/>
        <v>1</v>
      </c>
    </row>
    <row r="139" spans="2:11">
      <c r="B139">
        <f t="shared" si="10"/>
        <v>1976</v>
      </c>
      <c r="C139" s="17">
        <f t="shared" si="11"/>
        <v>0.21429999999999999</v>
      </c>
      <c r="D139" s="17">
        <f t="shared" si="12"/>
        <v>9.9080000000000001E-2</v>
      </c>
      <c r="E139" s="17">
        <f t="shared" si="13"/>
        <v>5.357E-2</v>
      </c>
      <c r="F139" s="17">
        <f t="shared" si="14"/>
        <v>5.466E-2</v>
      </c>
      <c r="G139" s="17">
        <f t="shared" si="15"/>
        <v>0.27650999999999998</v>
      </c>
      <c r="H139" s="17">
        <f t="shared" si="16"/>
        <v>5.4989999999999997E-2</v>
      </c>
      <c r="I139" s="17">
        <f t="shared" si="17"/>
        <v>0.24689000000000005</v>
      </c>
      <c r="K139">
        <f t="shared" si="9"/>
        <v>1</v>
      </c>
    </row>
    <row r="140" spans="2:11">
      <c r="B140">
        <f t="shared" si="10"/>
        <v>1977</v>
      </c>
      <c r="C140" s="17">
        <f t="shared" si="11"/>
        <v>0.21793999999999999</v>
      </c>
      <c r="D140" s="17">
        <f t="shared" si="12"/>
        <v>0.10686</v>
      </c>
      <c r="E140" s="17">
        <f t="shared" si="13"/>
        <v>5.3789999999999998E-2</v>
      </c>
      <c r="F140" s="17">
        <f t="shared" si="14"/>
        <v>5.2470000000000003E-2</v>
      </c>
      <c r="G140" s="17">
        <f t="shared" si="15"/>
        <v>0.22086</v>
      </c>
      <c r="H140" s="17">
        <f t="shared" si="16"/>
        <v>8.9840000000000003E-2</v>
      </c>
      <c r="I140" s="17">
        <f t="shared" si="17"/>
        <v>0.25824000000000003</v>
      </c>
      <c r="K140">
        <f t="shared" si="9"/>
        <v>1</v>
      </c>
    </row>
    <row r="141" spans="2:11">
      <c r="B141">
        <f t="shared" si="10"/>
        <v>1978</v>
      </c>
      <c r="C141" s="17">
        <f t="shared" si="11"/>
        <v>0.20649000000000001</v>
      </c>
      <c r="D141" s="17">
        <f t="shared" si="12"/>
        <v>0.11169</v>
      </c>
      <c r="E141" s="17">
        <f t="shared" si="13"/>
        <v>6.3729999999999995E-2</v>
      </c>
      <c r="F141" s="17">
        <f t="shared" si="14"/>
        <v>4.3999999999999997E-2</v>
      </c>
      <c r="G141" s="17">
        <f t="shared" si="15"/>
        <v>0.16550000000000001</v>
      </c>
      <c r="H141" s="17">
        <f t="shared" si="16"/>
        <v>9.6250000000000002E-2</v>
      </c>
      <c r="I141" s="17">
        <f t="shared" si="17"/>
        <v>0.31233999999999995</v>
      </c>
      <c r="K141">
        <f t="shared" si="9"/>
        <v>0.99999999999999989</v>
      </c>
    </row>
    <row r="142" spans="2:11">
      <c r="B142">
        <f t="shared" si="10"/>
        <v>1979</v>
      </c>
      <c r="C142" s="17">
        <f t="shared" si="11"/>
        <v>0.21858</v>
      </c>
      <c r="D142" s="17">
        <f t="shared" si="12"/>
        <v>9.869E-2</v>
      </c>
      <c r="E142" s="17">
        <f t="shared" si="13"/>
        <v>5.0470000000000001E-2</v>
      </c>
      <c r="F142" s="17">
        <f t="shared" si="14"/>
        <v>5.3019999999999998E-2</v>
      </c>
      <c r="G142" s="17">
        <f t="shared" si="15"/>
        <v>0.19051999999999999</v>
      </c>
      <c r="H142" s="17">
        <f t="shared" si="16"/>
        <v>3.2710000000000003E-2</v>
      </c>
      <c r="I142" s="17">
        <f t="shared" si="17"/>
        <v>0.35601000000000005</v>
      </c>
      <c r="K142">
        <f t="shared" si="9"/>
        <v>1</v>
      </c>
    </row>
    <row r="143" spans="2:11">
      <c r="B143">
        <f t="shared" si="10"/>
        <v>1980</v>
      </c>
      <c r="C143" s="17">
        <f t="shared" si="11"/>
        <v>0.20813999999999999</v>
      </c>
      <c r="D143" s="17">
        <f t="shared" si="12"/>
        <v>0.12576000000000001</v>
      </c>
      <c r="E143" s="17">
        <f t="shared" si="13"/>
        <v>1.967E-2</v>
      </c>
      <c r="F143" s="17">
        <f t="shared" si="14"/>
        <v>5.4339999999999999E-2</v>
      </c>
      <c r="G143" s="17">
        <f t="shared" si="15"/>
        <v>0.20429</v>
      </c>
      <c r="H143" s="17">
        <f t="shared" si="16"/>
        <v>5.373E-2</v>
      </c>
      <c r="I143" s="17">
        <f t="shared" si="17"/>
        <v>0.33406999999999998</v>
      </c>
      <c r="K143">
        <f t="shared" si="9"/>
        <v>0.99999999999999989</v>
      </c>
    </row>
    <row r="144" spans="2:11">
      <c r="B144">
        <f t="shared" si="10"/>
        <v>1981</v>
      </c>
      <c r="C144" s="17">
        <f t="shared" si="11"/>
        <v>0.19771</v>
      </c>
      <c r="D144" s="17">
        <f t="shared" si="12"/>
        <v>0.12867999999999999</v>
      </c>
      <c r="E144" s="17">
        <f t="shared" si="13"/>
        <v>2.8750000000000001E-2</v>
      </c>
      <c r="F144" s="17">
        <f t="shared" si="14"/>
        <v>5.7450000000000001E-2</v>
      </c>
      <c r="G144" s="17">
        <f t="shared" si="15"/>
        <v>0.16841999999999999</v>
      </c>
      <c r="H144" s="17">
        <f t="shared" si="16"/>
        <v>4.3400000000000001E-2</v>
      </c>
      <c r="I144" s="17">
        <f t="shared" si="17"/>
        <v>0.37558999999999998</v>
      </c>
      <c r="K144">
        <f t="shared" si="9"/>
        <v>0.99999999999999989</v>
      </c>
    </row>
    <row r="145" spans="2:11">
      <c r="B145">
        <f t="shared" si="10"/>
        <v>1982</v>
      </c>
      <c r="C145" s="17">
        <f t="shared" si="11"/>
        <v>0.19986000000000001</v>
      </c>
      <c r="D145" s="17">
        <f t="shared" si="12"/>
        <v>0.16297</v>
      </c>
      <c r="E145" s="17">
        <f t="shared" si="13"/>
        <v>6.3789999999999999E-2</v>
      </c>
      <c r="F145" s="17">
        <f t="shared" si="14"/>
        <v>5.2209999999999999E-2</v>
      </c>
      <c r="G145" s="17">
        <f t="shared" si="15"/>
        <v>0.14854000000000001</v>
      </c>
      <c r="H145" s="17">
        <f t="shared" si="16"/>
        <v>2.972E-2</v>
      </c>
      <c r="I145" s="17">
        <f t="shared" si="17"/>
        <v>0.34291000000000005</v>
      </c>
      <c r="K145">
        <f t="shared" si="9"/>
        <v>1</v>
      </c>
    </row>
    <row r="146" spans="2:11">
      <c r="B146">
        <f t="shared" si="10"/>
        <v>1983</v>
      </c>
      <c r="C146" s="17">
        <f t="shared" si="11"/>
        <v>0.22517999999999999</v>
      </c>
      <c r="D146" s="17">
        <f t="shared" si="12"/>
        <v>0.17408000000000001</v>
      </c>
      <c r="E146" s="17">
        <f t="shared" si="13"/>
        <v>7.3779999999999998E-2</v>
      </c>
      <c r="F146" s="17">
        <f t="shared" si="14"/>
        <v>5.1330000000000001E-2</v>
      </c>
      <c r="G146" s="17">
        <f t="shared" si="15"/>
        <v>0.12881999999999999</v>
      </c>
      <c r="H146" s="17">
        <f t="shared" si="16"/>
        <v>6.5119999999999997E-2</v>
      </c>
      <c r="I146" s="17">
        <f t="shared" si="17"/>
        <v>0.28169</v>
      </c>
      <c r="K146">
        <f t="shared" si="9"/>
        <v>0.99999999999999989</v>
      </c>
    </row>
    <row r="147" spans="2:11">
      <c r="B147">
        <f t="shared" si="10"/>
        <v>1984</v>
      </c>
      <c r="C147" s="17">
        <f t="shared" si="11"/>
        <v>0.19558500000000001</v>
      </c>
      <c r="D147" s="17">
        <f t="shared" si="12"/>
        <v>0.16672500000000001</v>
      </c>
      <c r="E147" s="17">
        <f t="shared" si="13"/>
        <v>8.5610000000000006E-2</v>
      </c>
      <c r="F147" s="17">
        <f t="shared" si="14"/>
        <v>6.293E-2</v>
      </c>
      <c r="G147" s="17">
        <f t="shared" si="15"/>
        <v>0.10949</v>
      </c>
      <c r="H147" s="17">
        <f t="shared" si="16"/>
        <v>5.8229999999999997E-2</v>
      </c>
      <c r="I147" s="17">
        <f t="shared" si="17"/>
        <v>0.32142999999999999</v>
      </c>
      <c r="K147">
        <f t="shared" si="9"/>
        <v>1</v>
      </c>
    </row>
    <row r="148" spans="2:11">
      <c r="B148">
        <f t="shared" si="10"/>
        <v>1985</v>
      </c>
      <c r="C148" s="17">
        <f t="shared" si="11"/>
        <v>0.16599</v>
      </c>
      <c r="D148" s="17">
        <f t="shared" si="12"/>
        <v>0.17895</v>
      </c>
      <c r="E148" s="17">
        <f t="shared" si="13"/>
        <v>0.10766000000000001</v>
      </c>
      <c r="F148" s="17">
        <f t="shared" si="14"/>
        <v>6.6100000000000006E-2</v>
      </c>
      <c r="G148" s="17">
        <f t="shared" si="15"/>
        <v>0.10184</v>
      </c>
      <c r="H148" s="17">
        <f t="shared" si="16"/>
        <v>2.0389999999999998E-2</v>
      </c>
      <c r="I148" s="17">
        <f t="shared" si="17"/>
        <v>0.35907</v>
      </c>
      <c r="K148">
        <f t="shared" si="9"/>
        <v>1</v>
      </c>
    </row>
    <row r="149" spans="2:11">
      <c r="B149">
        <f t="shared" si="10"/>
        <v>1986</v>
      </c>
      <c r="C149" s="17">
        <f t="shared" si="11"/>
        <v>0.16213</v>
      </c>
      <c r="D149" s="17">
        <f t="shared" si="12"/>
        <v>0.21371999999999999</v>
      </c>
      <c r="E149" s="17">
        <f t="shared" si="13"/>
        <v>0.10431</v>
      </c>
      <c r="F149" s="17">
        <f t="shared" si="14"/>
        <v>7.4349999999999999E-2</v>
      </c>
      <c r="G149" s="17">
        <f t="shared" si="15"/>
        <v>0.11153</v>
      </c>
      <c r="H149" s="17">
        <f t="shared" si="16"/>
        <v>4.2439999999999999E-2</v>
      </c>
      <c r="I149" s="17">
        <f t="shared" si="17"/>
        <v>0.29152</v>
      </c>
      <c r="K149">
        <f t="shared" si="9"/>
        <v>1</v>
      </c>
    </row>
    <row r="150" spans="2:11">
      <c r="B150">
        <f t="shared" si="10"/>
        <v>1987</v>
      </c>
      <c r="C150" s="17">
        <f t="shared" si="11"/>
        <v>0.17097000000000001</v>
      </c>
      <c r="D150" s="17">
        <f t="shared" si="12"/>
        <v>0.22785</v>
      </c>
      <c r="E150" s="17">
        <f t="shared" si="13"/>
        <v>0.10246</v>
      </c>
      <c r="F150" s="17">
        <f t="shared" si="14"/>
        <v>6.6570000000000004E-2</v>
      </c>
      <c r="G150" s="17">
        <f t="shared" si="15"/>
        <v>0.11863</v>
      </c>
      <c r="H150" s="17">
        <f t="shared" si="16"/>
        <v>3.0630000000000001E-2</v>
      </c>
      <c r="I150" s="17">
        <f t="shared" si="17"/>
        <v>0.28288999999999997</v>
      </c>
      <c r="K150">
        <f t="shared" si="9"/>
        <v>1</v>
      </c>
    </row>
    <row r="151" spans="2:11">
      <c r="B151">
        <f t="shared" si="10"/>
        <v>1988</v>
      </c>
      <c r="C151" s="17">
        <f t="shared" si="11"/>
        <v>0.19256999999999999</v>
      </c>
      <c r="D151" s="17">
        <f t="shared" si="12"/>
        <v>0.21784000000000001</v>
      </c>
      <c r="E151" s="17">
        <f t="shared" si="13"/>
        <v>0.12565000000000001</v>
      </c>
      <c r="F151" s="17">
        <f t="shared" si="14"/>
        <v>6.2700000000000006E-2</v>
      </c>
      <c r="G151" s="17">
        <f t="shared" si="15"/>
        <v>0.12084</v>
      </c>
      <c r="H151" s="17">
        <f t="shared" si="16"/>
        <v>3.4599999999999999E-2</v>
      </c>
      <c r="I151" s="17">
        <f t="shared" si="17"/>
        <v>0.24580000000000002</v>
      </c>
      <c r="K151">
        <f t="shared" si="9"/>
        <v>1</v>
      </c>
    </row>
    <row r="152" spans="2:11">
      <c r="B152">
        <f t="shared" si="10"/>
        <v>1989</v>
      </c>
      <c r="C152" s="17">
        <f t="shared" si="11"/>
        <v>0.20746999999999999</v>
      </c>
      <c r="D152" s="17">
        <f t="shared" si="12"/>
        <v>0.21453</v>
      </c>
      <c r="E152" s="17">
        <f t="shared" si="13"/>
        <v>0.12637000000000001</v>
      </c>
      <c r="F152" s="17">
        <f t="shared" si="14"/>
        <v>7.7130000000000004E-2</v>
      </c>
      <c r="G152" s="17">
        <f t="shared" si="15"/>
        <v>0.12171</v>
      </c>
      <c r="H152" s="17">
        <f t="shared" si="16"/>
        <v>2.6020000000000001E-2</v>
      </c>
      <c r="I152" s="17">
        <f t="shared" si="17"/>
        <v>0.22677000000000003</v>
      </c>
      <c r="K152">
        <f t="shared" si="9"/>
        <v>1</v>
      </c>
    </row>
    <row r="153" spans="2:11">
      <c r="B153">
        <f t="shared" si="10"/>
        <v>1990</v>
      </c>
      <c r="C153" s="17">
        <f t="shared" si="11"/>
        <v>0.21756</v>
      </c>
      <c r="D153" s="17">
        <f t="shared" si="12"/>
        <v>0.20787</v>
      </c>
      <c r="E153" s="17">
        <f t="shared" si="13"/>
        <v>0.13084000000000001</v>
      </c>
      <c r="F153" s="17">
        <f t="shared" si="14"/>
        <v>7.5020000000000003E-2</v>
      </c>
      <c r="G153" s="17">
        <f t="shared" si="15"/>
        <v>0.11592</v>
      </c>
      <c r="H153" s="17">
        <f t="shared" si="16"/>
        <v>2.6020000000000001E-2</v>
      </c>
      <c r="I153" s="17">
        <f t="shared" si="17"/>
        <v>0.22677000000000003</v>
      </c>
      <c r="K153">
        <f t="shared" si="9"/>
        <v>1</v>
      </c>
    </row>
    <row r="154" spans="2:11">
      <c r="B154">
        <f t="shared" si="10"/>
        <v>1991</v>
      </c>
      <c r="C154" s="17">
        <f t="shared" si="11"/>
        <v>0.20885999999999999</v>
      </c>
      <c r="D154" s="17">
        <f t="shared" si="12"/>
        <v>0.2185</v>
      </c>
      <c r="E154" s="17">
        <f t="shared" si="13"/>
        <v>0.14050000000000001</v>
      </c>
      <c r="F154" s="17">
        <f t="shared" si="14"/>
        <v>6.923E-2</v>
      </c>
      <c r="G154" s="17">
        <f t="shared" si="15"/>
        <v>0.11362999999999999</v>
      </c>
      <c r="H154" s="17">
        <f t="shared" si="16"/>
        <v>2.2509999999999999E-2</v>
      </c>
      <c r="I154" s="17">
        <f t="shared" si="17"/>
        <v>0.22677000000000003</v>
      </c>
      <c r="K154">
        <f t="shared" ref="K154:K168" si="18">SUM(C154:I154)</f>
        <v>1</v>
      </c>
    </row>
    <row r="155" spans="2:11">
      <c r="B155">
        <f t="shared" ref="B155:B170" si="19">B69</f>
        <v>1992</v>
      </c>
      <c r="C155" s="17">
        <f t="shared" ref="C155:C170" si="20">R69/10^5</f>
        <v>0.20462</v>
      </c>
      <c r="D155" s="17">
        <f t="shared" ref="D155:D170" si="21">(O69-R69)/10^5</f>
        <v>0.22467000000000001</v>
      </c>
      <c r="E155" s="17">
        <f t="shared" ref="E155:E170" si="22">(L69-O69)/10^5</f>
        <v>0.16367999999999999</v>
      </c>
      <c r="F155" s="17">
        <f t="shared" ref="F155:F170" si="23">(I69-L69)/10^5</f>
        <v>4.9919999999999999E-2</v>
      </c>
      <c r="G155" s="17">
        <f t="shared" ref="G155:G170" si="24">(F69-I69)/10^5</f>
        <v>0.12232</v>
      </c>
      <c r="H155" s="17">
        <f t="shared" ref="H155:H170" si="25">(C69-F69)/10^5</f>
        <v>3.2939999999999997E-2</v>
      </c>
      <c r="I155" s="17">
        <f t="shared" ref="I155:I170" si="26">1-C69/10^5</f>
        <v>0.20184999999999997</v>
      </c>
      <c r="K155">
        <f t="shared" si="18"/>
        <v>0.99999999999999989</v>
      </c>
    </row>
    <row r="156" spans="2:11">
      <c r="B156">
        <f t="shared" si="19"/>
        <v>1993</v>
      </c>
      <c r="C156" s="17">
        <f t="shared" si="20"/>
        <v>0.20075000000000001</v>
      </c>
      <c r="D156" s="17">
        <f t="shared" si="21"/>
        <v>0.23047000000000001</v>
      </c>
      <c r="E156" s="17">
        <f t="shared" si="22"/>
        <v>0.22164</v>
      </c>
      <c r="F156" s="17">
        <f t="shared" si="23"/>
        <v>5.527E-2</v>
      </c>
      <c r="G156" s="17">
        <f t="shared" si="24"/>
        <v>0.11326</v>
      </c>
      <c r="H156" s="17">
        <f t="shared" si="25"/>
        <v>2.0119999999999999E-2</v>
      </c>
      <c r="I156" s="17">
        <f t="shared" si="26"/>
        <v>0.15849000000000002</v>
      </c>
      <c r="K156">
        <f t="shared" si="18"/>
        <v>1</v>
      </c>
    </row>
    <row r="157" spans="2:11">
      <c r="B157">
        <f t="shared" si="19"/>
        <v>1994</v>
      </c>
      <c r="C157" s="17">
        <f t="shared" si="20"/>
        <v>0.19600999999999999</v>
      </c>
      <c r="D157" s="17">
        <f t="shared" si="21"/>
        <v>0.26296000000000003</v>
      </c>
      <c r="E157" s="17">
        <f t="shared" si="22"/>
        <v>0.23837</v>
      </c>
      <c r="F157" s="17">
        <f t="shared" si="23"/>
        <v>2.818E-2</v>
      </c>
      <c r="G157" s="17">
        <f t="shared" si="24"/>
        <v>0.10181999999999999</v>
      </c>
      <c r="H157" s="17">
        <f t="shared" si="25"/>
        <v>4.4609999999999997E-2</v>
      </c>
      <c r="I157" s="17">
        <f t="shared" si="26"/>
        <v>0.12805</v>
      </c>
      <c r="K157">
        <f t="shared" si="18"/>
        <v>1</v>
      </c>
    </row>
    <row r="158" spans="2:11">
      <c r="B158">
        <f t="shared" si="19"/>
        <v>1995</v>
      </c>
      <c r="C158" s="17">
        <f t="shared" si="20"/>
        <v>0.16703000000000001</v>
      </c>
      <c r="D158" s="17">
        <f t="shared" si="21"/>
        <v>0.29968</v>
      </c>
      <c r="E158" s="17">
        <f t="shared" si="22"/>
        <v>0.24718999999999999</v>
      </c>
      <c r="F158" s="17">
        <f t="shared" si="23"/>
        <v>2.9000000000000001E-2</v>
      </c>
      <c r="G158" s="17">
        <f t="shared" si="24"/>
        <v>9.3759999999999996E-2</v>
      </c>
      <c r="H158" s="17">
        <f t="shared" si="25"/>
        <v>4.292E-2</v>
      </c>
      <c r="I158" s="17">
        <f t="shared" si="26"/>
        <v>0.12041999999999997</v>
      </c>
      <c r="K158">
        <f t="shared" si="18"/>
        <v>0.99999999999999989</v>
      </c>
    </row>
    <row r="159" spans="2:11">
      <c r="B159">
        <f t="shared" si="19"/>
        <v>1996</v>
      </c>
      <c r="C159" s="17">
        <f t="shared" si="20"/>
        <v>0.14122999999999999</v>
      </c>
      <c r="D159" s="17">
        <f t="shared" si="21"/>
        <v>0.30486999999999997</v>
      </c>
      <c r="E159" s="17">
        <f t="shared" si="22"/>
        <v>0.27739000000000003</v>
      </c>
      <c r="F159" s="17">
        <f t="shared" si="23"/>
        <v>3.4619999999999998E-2</v>
      </c>
      <c r="G159" s="17">
        <f t="shared" si="24"/>
        <v>0.12536</v>
      </c>
      <c r="H159" s="17">
        <f t="shared" si="25"/>
        <v>2.3619999999999999E-2</v>
      </c>
      <c r="I159" s="17">
        <f t="shared" si="26"/>
        <v>9.2910000000000048E-2</v>
      </c>
      <c r="K159">
        <f t="shared" si="18"/>
        <v>1</v>
      </c>
    </row>
    <row r="160" spans="2:11">
      <c r="B160" s="50">
        <f t="shared" si="19"/>
        <v>1997</v>
      </c>
      <c r="C160" s="20">
        <f t="shared" si="20"/>
        <v>0.14094999999999999</v>
      </c>
      <c r="D160" s="20">
        <f t="shared" si="21"/>
        <v>0.30514999999999998</v>
      </c>
      <c r="E160" s="20">
        <f t="shared" si="22"/>
        <v>0.23783000000000001</v>
      </c>
      <c r="F160" s="20">
        <f t="shared" si="23"/>
        <v>7.1859999999999993E-2</v>
      </c>
      <c r="G160" s="20">
        <f t="shared" si="24"/>
        <v>0.11781999999999999</v>
      </c>
      <c r="H160" s="20">
        <f t="shared" si="25"/>
        <v>3.3759999999999998E-2</v>
      </c>
      <c r="I160" s="20">
        <f t="shared" si="26"/>
        <v>9.262999999999999E-2</v>
      </c>
      <c r="J160" s="50"/>
      <c r="K160">
        <f t="shared" si="18"/>
        <v>1</v>
      </c>
    </row>
    <row r="161" spans="2:11">
      <c r="B161">
        <f t="shared" si="19"/>
        <v>1998</v>
      </c>
      <c r="C161" s="17">
        <f t="shared" si="20"/>
        <v>0.14066999999999999</v>
      </c>
      <c r="D161" s="17">
        <f t="shared" si="21"/>
        <v>0.30542999999999998</v>
      </c>
      <c r="E161" s="17">
        <f t="shared" si="22"/>
        <v>0.23723</v>
      </c>
      <c r="F161" s="17">
        <f t="shared" si="23"/>
        <v>7.1480000000000002E-2</v>
      </c>
      <c r="G161" s="17">
        <f t="shared" si="24"/>
        <v>0.1188</v>
      </c>
      <c r="H161" s="17">
        <f t="shared" si="25"/>
        <v>3.4040000000000001E-2</v>
      </c>
      <c r="I161" s="17">
        <f t="shared" si="26"/>
        <v>9.2350000000000043E-2</v>
      </c>
      <c r="K161">
        <f t="shared" si="18"/>
        <v>1</v>
      </c>
    </row>
    <row r="162" spans="2:11">
      <c r="B162">
        <f t="shared" si="19"/>
        <v>1999</v>
      </c>
      <c r="C162" s="17">
        <f t="shared" si="20"/>
        <v>0.14038</v>
      </c>
      <c r="D162" s="17">
        <f t="shared" si="21"/>
        <v>0.30571999999999999</v>
      </c>
      <c r="E162" s="17">
        <f t="shared" si="22"/>
        <v>0.23663999999999999</v>
      </c>
      <c r="F162" s="17">
        <f t="shared" si="23"/>
        <v>7.238E-2</v>
      </c>
      <c r="G162" s="17">
        <f t="shared" si="24"/>
        <v>0.11849</v>
      </c>
      <c r="H162" s="17">
        <f t="shared" si="25"/>
        <v>3.431E-2</v>
      </c>
      <c r="I162" s="17">
        <f t="shared" si="26"/>
        <v>9.2080000000000051E-2</v>
      </c>
      <c r="K162">
        <f t="shared" si="18"/>
        <v>1</v>
      </c>
    </row>
    <row r="163" spans="2:11">
      <c r="B163">
        <f t="shared" si="19"/>
        <v>2000</v>
      </c>
      <c r="C163" s="17">
        <f t="shared" si="20"/>
        <v>0.1401</v>
      </c>
      <c r="D163" s="17">
        <f t="shared" si="21"/>
        <v>0.30599999999999999</v>
      </c>
      <c r="E163" s="17">
        <f t="shared" si="22"/>
        <v>0.23604</v>
      </c>
      <c r="F163" s="17">
        <f t="shared" si="23"/>
        <v>7.3289999999999994E-2</v>
      </c>
      <c r="G163" s="17">
        <f t="shared" si="24"/>
        <v>0.11817999999999999</v>
      </c>
      <c r="H163" s="17">
        <f t="shared" si="25"/>
        <v>3.4590000000000003E-2</v>
      </c>
      <c r="I163" s="17">
        <f t="shared" si="26"/>
        <v>9.1799999999999993E-2</v>
      </c>
      <c r="K163">
        <f t="shared" si="18"/>
        <v>0.99999999999999989</v>
      </c>
    </row>
    <row r="164" spans="2:11">
      <c r="B164">
        <f t="shared" si="19"/>
        <v>2001</v>
      </c>
      <c r="C164" s="17">
        <f t="shared" si="20"/>
        <v>0.13982</v>
      </c>
      <c r="D164" s="17">
        <f t="shared" si="21"/>
        <v>0.30628</v>
      </c>
      <c r="E164" s="17">
        <f t="shared" si="22"/>
        <v>0.23544999999999999</v>
      </c>
      <c r="F164" s="17">
        <f t="shared" si="23"/>
        <v>7.4200000000000002E-2</v>
      </c>
      <c r="G164" s="17">
        <f t="shared" si="24"/>
        <v>0.11786000000000001</v>
      </c>
      <c r="H164" s="17">
        <f t="shared" si="25"/>
        <v>3.4860000000000002E-2</v>
      </c>
      <c r="I164" s="17">
        <f t="shared" si="26"/>
        <v>9.153E-2</v>
      </c>
      <c r="K164">
        <f t="shared" si="18"/>
        <v>1</v>
      </c>
    </row>
    <row r="165" spans="2:11">
      <c r="B165">
        <f t="shared" si="19"/>
        <v>2002</v>
      </c>
      <c r="C165" s="17">
        <f t="shared" si="20"/>
        <v>0.13954</v>
      </c>
      <c r="D165" s="17">
        <f t="shared" si="21"/>
        <v>0.30656</v>
      </c>
      <c r="E165" s="17">
        <f t="shared" si="22"/>
        <v>0.23485</v>
      </c>
      <c r="F165" s="17">
        <f t="shared" si="23"/>
        <v>7.5109999999999996E-2</v>
      </c>
      <c r="G165" s="17">
        <f t="shared" si="24"/>
        <v>0.11755</v>
      </c>
      <c r="H165" s="17">
        <f t="shared" si="25"/>
        <v>3.5139999999999998E-2</v>
      </c>
      <c r="I165" s="17">
        <f t="shared" si="26"/>
        <v>9.1250000000000053E-2</v>
      </c>
      <c r="K165">
        <f t="shared" si="18"/>
        <v>1</v>
      </c>
    </row>
    <row r="166" spans="2:11">
      <c r="B166">
        <f t="shared" si="19"/>
        <v>2003</v>
      </c>
      <c r="C166" s="17">
        <f t="shared" si="20"/>
        <v>0.13925000000000001</v>
      </c>
      <c r="D166" s="17">
        <f t="shared" si="21"/>
        <v>0.30685000000000001</v>
      </c>
      <c r="E166" s="17">
        <f t="shared" si="22"/>
        <v>0.23426</v>
      </c>
      <c r="F166" s="17">
        <f t="shared" si="23"/>
        <v>7.6009999999999994E-2</v>
      </c>
      <c r="G166" s="17">
        <f t="shared" si="24"/>
        <v>0.11724</v>
      </c>
      <c r="H166" s="17">
        <f t="shared" si="25"/>
        <v>3.542E-2</v>
      </c>
      <c r="I166" s="17">
        <f t="shared" si="26"/>
        <v>9.0969999999999995E-2</v>
      </c>
      <c r="K166">
        <f t="shared" si="18"/>
        <v>1</v>
      </c>
    </row>
    <row r="167" spans="2:11">
      <c r="B167">
        <f t="shared" si="19"/>
        <v>2004</v>
      </c>
      <c r="C167" s="17">
        <f t="shared" si="20"/>
        <v>0.13897000000000001</v>
      </c>
      <c r="D167" s="17">
        <f t="shared" si="21"/>
        <v>0.30713000000000001</v>
      </c>
      <c r="E167" s="17">
        <f t="shared" si="22"/>
        <v>0.23366999999999999</v>
      </c>
      <c r="F167" s="17">
        <f t="shared" si="23"/>
        <v>7.6920000000000002E-2</v>
      </c>
      <c r="G167" s="17">
        <f t="shared" si="24"/>
        <v>0.11692</v>
      </c>
      <c r="H167" s="17">
        <f t="shared" si="25"/>
        <v>3.569E-2</v>
      </c>
      <c r="I167" s="17">
        <f t="shared" si="26"/>
        <v>9.0700000000000003E-2</v>
      </c>
      <c r="K167">
        <f t="shared" si="18"/>
        <v>1</v>
      </c>
    </row>
    <row r="168" spans="2:11">
      <c r="B168">
        <f t="shared" si="19"/>
        <v>2005</v>
      </c>
      <c r="C168" s="17">
        <f t="shared" si="20"/>
        <v>0.13869000000000001</v>
      </c>
      <c r="D168" s="17">
        <f t="shared" si="21"/>
        <v>0.30741000000000002</v>
      </c>
      <c r="E168" s="17">
        <f t="shared" si="22"/>
        <v>0.23307</v>
      </c>
      <c r="F168" s="17">
        <f t="shared" si="23"/>
        <v>7.7829999999999996E-2</v>
      </c>
      <c r="G168" s="17">
        <f t="shared" si="24"/>
        <v>0.11661000000000001</v>
      </c>
      <c r="H168" s="17">
        <f t="shared" si="25"/>
        <v>3.5970000000000002E-2</v>
      </c>
      <c r="I168" s="17">
        <f t="shared" si="26"/>
        <v>9.0419999999999945E-2</v>
      </c>
      <c r="K168" s="19">
        <f t="shared" si="18"/>
        <v>1</v>
      </c>
    </row>
    <row r="169" spans="2:11">
      <c r="B169">
        <f t="shared" si="19"/>
        <v>2006</v>
      </c>
      <c r="C169" s="17">
        <f t="shared" si="20"/>
        <v>0.13841000000000001</v>
      </c>
      <c r="D169" s="17">
        <f t="shared" si="21"/>
        <v>0.30769000000000002</v>
      </c>
      <c r="E169" s="17">
        <f t="shared" si="22"/>
        <v>0.23247999999999999</v>
      </c>
      <c r="F169" s="17">
        <f t="shared" si="23"/>
        <v>7.8729999999999994E-2</v>
      </c>
      <c r="G169" s="17">
        <f t="shared" si="24"/>
        <v>0.1163</v>
      </c>
      <c r="H169" s="17">
        <f t="shared" si="25"/>
        <v>3.6240000000000001E-2</v>
      </c>
      <c r="I169" s="17">
        <f t="shared" si="26"/>
        <v>9.0149999999999952E-2</v>
      </c>
      <c r="K169" s="19">
        <f t="shared" ref="K169:K172" si="27">SUM(C169:I169)</f>
        <v>1</v>
      </c>
    </row>
    <row r="170" spans="2:11">
      <c r="B170">
        <f t="shared" si="19"/>
        <v>2007</v>
      </c>
      <c r="C170" s="17">
        <f t="shared" si="20"/>
        <v>0.13811999999999999</v>
      </c>
      <c r="D170" s="17">
        <f t="shared" si="21"/>
        <v>0.30797999999999998</v>
      </c>
      <c r="E170" s="17">
        <f t="shared" si="22"/>
        <v>0.23188</v>
      </c>
      <c r="F170" s="17">
        <f t="shared" si="23"/>
        <v>7.9649999999999999E-2</v>
      </c>
      <c r="G170" s="17">
        <f t="shared" si="24"/>
        <v>0.11598</v>
      </c>
      <c r="H170" s="17">
        <f t="shared" si="25"/>
        <v>3.6519999999999997E-2</v>
      </c>
      <c r="I170" s="17">
        <f t="shared" si="26"/>
        <v>8.9870000000000005E-2</v>
      </c>
      <c r="K170" s="19">
        <f t="shared" si="27"/>
        <v>0.99999999999999989</v>
      </c>
    </row>
    <row r="171" spans="2:11">
      <c r="B171">
        <f t="shared" ref="B171:B172" si="28">B85</f>
        <v>2008</v>
      </c>
      <c r="C171" s="17">
        <f t="shared" ref="C171:C172" si="29">R85/10^5</f>
        <v>0.13783999999999999</v>
      </c>
      <c r="D171" s="17">
        <f t="shared" ref="D171:D172" si="30">(O85-R85)/10^5</f>
        <v>0.30825999999999998</v>
      </c>
      <c r="E171" s="17">
        <f t="shared" ref="E171:E172" si="31">(L85-O85)/10^5</f>
        <v>0.23129</v>
      </c>
      <c r="F171" s="17">
        <f t="shared" ref="F171:F172" si="32">(I85-L85)/10^5</f>
        <v>8.0549999999999997E-2</v>
      </c>
      <c r="G171" s="17">
        <f t="shared" ref="G171:G172" si="33">(F85-I85)/10^5</f>
        <v>0.11567</v>
      </c>
      <c r="H171" s="17">
        <f t="shared" ref="H171:H172" si="34">(C85-F85)/10^5</f>
        <v>3.6799999999999999E-2</v>
      </c>
      <c r="I171" s="17">
        <f t="shared" ref="I171:I172" si="35">1-C85/10^5</f>
        <v>8.9589999999999947E-2</v>
      </c>
      <c r="K171" s="19">
        <f t="shared" si="27"/>
        <v>0.99999999999999989</v>
      </c>
    </row>
    <row r="172" spans="2:11">
      <c r="B172" s="38">
        <f t="shared" si="28"/>
        <v>2009</v>
      </c>
      <c r="C172" s="41">
        <f t="shared" si="29"/>
        <v>0.13755999999999999</v>
      </c>
      <c r="D172" s="41">
        <f t="shared" si="30"/>
        <v>0.30853999999999998</v>
      </c>
      <c r="E172" s="41">
        <f t="shared" si="31"/>
        <v>0.23069000000000001</v>
      </c>
      <c r="F172" s="41">
        <f t="shared" si="32"/>
        <v>8.1460000000000005E-2</v>
      </c>
      <c r="G172" s="41">
        <f t="shared" si="33"/>
        <v>0.11536</v>
      </c>
      <c r="H172" s="41">
        <f t="shared" si="34"/>
        <v>3.7069999999999999E-2</v>
      </c>
      <c r="I172" s="41">
        <f t="shared" si="35"/>
        <v>8.9319999999999955E-2</v>
      </c>
      <c r="J172" s="38"/>
      <c r="K172" s="42">
        <f t="shared" si="27"/>
        <v>1</v>
      </c>
    </row>
  </sheetData>
  <mergeCells count="1">
    <mergeCell ref="C89:I89"/>
  </mergeCells>
  <conditionalFormatting sqref="C91:I17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25EDF-BA77-EC4F-82ED-AED7DEDD6661}">
  <dimension ref="A1:V252"/>
  <sheetViews>
    <sheetView topLeftCell="A79" zoomScale="70" zoomScaleNormal="70" workbookViewId="0">
      <selection activeCell="H100" sqref="H100"/>
    </sheetView>
  </sheetViews>
  <sheetFormatPr baseColWidth="10" defaultRowHeight="15.6"/>
  <cols>
    <col min="6" max="6" width="11.19921875" style="15"/>
    <col min="9" max="9" width="11.19921875" style="15"/>
    <col min="12" max="12" width="11.19921875" style="15"/>
    <col min="15" max="15" width="11.19921875" style="15"/>
    <col min="18" max="18" width="11.19921875" style="15"/>
    <col min="20" max="20" width="11.19921875" customWidth="1"/>
    <col min="21" max="21" width="11.19921875" style="15"/>
  </cols>
  <sheetData>
    <row r="1" spans="1:22">
      <c r="A1" s="1" t="s">
        <v>12</v>
      </c>
    </row>
    <row r="2" spans="1:22">
      <c r="B2" s="5" t="s">
        <v>2</v>
      </c>
      <c r="C2" s="5"/>
      <c r="D2" s="5"/>
      <c r="E2" s="5"/>
      <c r="H2" s="6" t="s">
        <v>3</v>
      </c>
      <c r="K2" s="7" t="s">
        <v>4</v>
      </c>
      <c r="N2" s="8" t="s">
        <v>5</v>
      </c>
      <c r="Q2" s="9" t="s">
        <v>6</v>
      </c>
      <c r="T2" s="10" t="s">
        <v>7</v>
      </c>
    </row>
    <row r="3" spans="1:22">
      <c r="A3" s="11"/>
      <c r="B3" s="11" t="s">
        <v>1</v>
      </c>
      <c r="C3" s="21"/>
      <c r="D3" s="21"/>
      <c r="E3" s="21"/>
      <c r="F3" t="s">
        <v>8</v>
      </c>
      <c r="G3" s="11"/>
      <c r="H3" s="11" t="s">
        <v>1</v>
      </c>
      <c r="I3" t="s">
        <v>8</v>
      </c>
      <c r="J3" s="11"/>
      <c r="K3" s="11" t="s">
        <v>1</v>
      </c>
      <c r="L3" t="s">
        <v>8</v>
      </c>
      <c r="M3" s="11"/>
      <c r="N3" s="11" t="s">
        <v>1</v>
      </c>
      <c r="O3" t="s">
        <v>8</v>
      </c>
      <c r="P3" s="11"/>
      <c r="Q3" s="11" t="s">
        <v>1</v>
      </c>
      <c r="R3" t="s">
        <v>8</v>
      </c>
      <c r="S3" s="11"/>
      <c r="T3" s="11" t="s">
        <v>1</v>
      </c>
      <c r="U3" t="s">
        <v>8</v>
      </c>
      <c r="V3" s="11"/>
    </row>
    <row r="4" spans="1:22">
      <c r="B4">
        <v>1929</v>
      </c>
      <c r="F4" s="14">
        <v>84332</v>
      </c>
      <c r="H4">
        <v>1929</v>
      </c>
      <c r="I4" s="14">
        <v>71429</v>
      </c>
      <c r="K4">
        <v>1929</v>
      </c>
      <c r="L4" s="14">
        <v>67735</v>
      </c>
      <c r="N4">
        <v>1929</v>
      </c>
      <c r="O4" s="14">
        <v>59908</v>
      </c>
      <c r="Q4" s="4">
        <v>1929</v>
      </c>
      <c r="R4" s="14">
        <v>50691</v>
      </c>
      <c r="S4" s="4"/>
      <c r="T4" s="4">
        <v>1929</v>
      </c>
      <c r="U4" s="14">
        <v>42396</v>
      </c>
    </row>
    <row r="5" spans="1:22">
      <c r="B5">
        <v>1930</v>
      </c>
      <c r="F5" s="14">
        <v>84332</v>
      </c>
      <c r="H5">
        <v>1930</v>
      </c>
      <c r="I5" s="14">
        <v>71429</v>
      </c>
      <c r="K5">
        <v>1930</v>
      </c>
      <c r="L5" s="14">
        <v>67720</v>
      </c>
      <c r="N5">
        <v>1930</v>
      </c>
      <c r="O5" s="14">
        <v>59908</v>
      </c>
      <c r="Q5" s="4">
        <v>1930</v>
      </c>
      <c r="R5" s="14">
        <v>50691</v>
      </c>
      <c r="S5" s="4"/>
      <c r="T5" s="4">
        <v>1930</v>
      </c>
      <c r="U5" s="14">
        <v>42396</v>
      </c>
    </row>
    <row r="6" spans="1:22">
      <c r="B6">
        <v>1931</v>
      </c>
      <c r="F6" s="14">
        <v>84332</v>
      </c>
      <c r="H6">
        <v>1931</v>
      </c>
      <c r="I6" s="14">
        <v>71429</v>
      </c>
      <c r="K6">
        <v>1931</v>
      </c>
      <c r="L6" s="14">
        <v>67706</v>
      </c>
      <c r="N6">
        <v>1931</v>
      </c>
      <c r="O6" s="14">
        <v>59908</v>
      </c>
      <c r="Q6" s="4">
        <v>1931</v>
      </c>
      <c r="R6" s="14">
        <v>50691</v>
      </c>
      <c r="S6" s="4"/>
      <c r="T6" s="4">
        <v>1931</v>
      </c>
      <c r="U6" s="14">
        <v>42396</v>
      </c>
    </row>
    <row r="7" spans="1:22">
      <c r="B7">
        <v>1932</v>
      </c>
      <c r="F7" s="14">
        <v>84332</v>
      </c>
      <c r="H7">
        <v>1932</v>
      </c>
      <c r="I7" s="14">
        <v>71429</v>
      </c>
      <c r="K7">
        <v>1932</v>
      </c>
      <c r="L7" s="14">
        <v>67692</v>
      </c>
      <c r="N7">
        <v>1932</v>
      </c>
      <c r="O7" s="14">
        <v>59908</v>
      </c>
      <c r="Q7" s="4">
        <v>1932</v>
      </c>
      <c r="R7" s="14">
        <v>50691</v>
      </c>
      <c r="S7" s="4"/>
      <c r="T7" s="4">
        <v>1932</v>
      </c>
      <c r="U7" s="14">
        <v>42396</v>
      </c>
    </row>
    <row r="8" spans="1:22">
      <c r="B8">
        <v>1933</v>
      </c>
      <c r="F8" s="14">
        <v>84332</v>
      </c>
      <c r="H8">
        <v>1933</v>
      </c>
      <c r="I8" s="14">
        <v>71429</v>
      </c>
      <c r="K8">
        <v>1933</v>
      </c>
      <c r="L8" s="14">
        <v>67678</v>
      </c>
      <c r="N8">
        <v>1933</v>
      </c>
      <c r="O8" s="14">
        <v>59908</v>
      </c>
      <c r="Q8" s="4">
        <v>1933</v>
      </c>
      <c r="R8" s="14">
        <v>50691</v>
      </c>
      <c r="S8" s="4"/>
      <c r="T8" s="4">
        <v>1933</v>
      </c>
      <c r="U8" s="14">
        <v>42396</v>
      </c>
    </row>
    <row r="9" spans="1:22">
      <c r="B9">
        <v>1934</v>
      </c>
      <c r="F9" s="14">
        <v>84332</v>
      </c>
      <c r="H9">
        <v>1934</v>
      </c>
      <c r="I9" s="14">
        <v>71429</v>
      </c>
      <c r="K9">
        <v>1934</v>
      </c>
      <c r="L9" s="14">
        <v>67664</v>
      </c>
      <c r="N9">
        <v>1934</v>
      </c>
      <c r="O9" s="14">
        <v>59908</v>
      </c>
      <c r="Q9" s="4">
        <v>1934</v>
      </c>
      <c r="R9" s="14">
        <v>50691</v>
      </c>
      <c r="S9" s="4"/>
      <c r="T9" s="4">
        <v>1934</v>
      </c>
      <c r="U9" s="14">
        <v>42396</v>
      </c>
    </row>
    <row r="10" spans="1:22">
      <c r="B10">
        <v>1935</v>
      </c>
      <c r="F10" s="14">
        <v>84332</v>
      </c>
      <c r="H10">
        <v>1935</v>
      </c>
      <c r="I10" s="14">
        <v>71429</v>
      </c>
      <c r="K10">
        <v>1935</v>
      </c>
      <c r="L10" s="14">
        <v>67649</v>
      </c>
      <c r="N10">
        <v>1935</v>
      </c>
      <c r="O10" s="14">
        <v>59908</v>
      </c>
      <c r="P10" s="16"/>
      <c r="Q10" s="4">
        <v>1935</v>
      </c>
      <c r="R10" s="14">
        <v>50691</v>
      </c>
      <c r="S10" s="4"/>
      <c r="T10" s="4">
        <v>1935</v>
      </c>
      <c r="U10" s="14">
        <v>42396</v>
      </c>
    </row>
    <row r="11" spans="1:22">
      <c r="B11">
        <v>1936</v>
      </c>
      <c r="F11" s="14">
        <v>84332</v>
      </c>
      <c r="H11">
        <v>1936</v>
      </c>
      <c r="I11" s="14">
        <v>71429</v>
      </c>
      <c r="K11">
        <v>1936</v>
      </c>
      <c r="L11" s="14">
        <v>67635</v>
      </c>
      <c r="N11">
        <v>1936</v>
      </c>
      <c r="O11" s="14">
        <v>59908</v>
      </c>
      <c r="Q11" s="4">
        <v>1936</v>
      </c>
      <c r="R11" s="14">
        <v>50691</v>
      </c>
      <c r="S11" s="4"/>
      <c r="T11" s="4">
        <v>1936</v>
      </c>
      <c r="U11" s="14">
        <v>42396</v>
      </c>
    </row>
    <row r="12" spans="1:22">
      <c r="B12">
        <v>1937</v>
      </c>
      <c r="F12" s="14">
        <v>84332</v>
      </c>
      <c r="H12">
        <v>1937</v>
      </c>
      <c r="I12" s="14">
        <v>71429</v>
      </c>
      <c r="K12">
        <v>1937</v>
      </c>
      <c r="L12" s="14">
        <v>67621</v>
      </c>
      <c r="N12">
        <v>1937</v>
      </c>
      <c r="O12" s="14">
        <v>59908</v>
      </c>
      <c r="Q12" s="4">
        <v>1937</v>
      </c>
      <c r="R12" s="14">
        <v>50691</v>
      </c>
      <c r="S12" s="4"/>
      <c r="T12" s="4">
        <v>1937</v>
      </c>
      <c r="U12" s="14">
        <v>42396</v>
      </c>
    </row>
    <row r="13" spans="1:22">
      <c r="B13">
        <v>1938</v>
      </c>
      <c r="F13" s="14">
        <v>84332</v>
      </c>
      <c r="H13">
        <v>1938</v>
      </c>
      <c r="I13" s="14">
        <v>71429</v>
      </c>
      <c r="K13">
        <v>1938</v>
      </c>
      <c r="L13" s="14">
        <v>67607</v>
      </c>
      <c r="N13">
        <v>1938</v>
      </c>
      <c r="O13" s="14">
        <v>59908</v>
      </c>
      <c r="Q13" s="4">
        <v>1938</v>
      </c>
      <c r="R13" s="14">
        <v>50691</v>
      </c>
      <c r="S13" s="4"/>
      <c r="T13" s="4">
        <v>1938</v>
      </c>
      <c r="U13" s="14">
        <v>42396</v>
      </c>
    </row>
    <row r="14" spans="1:22">
      <c r="B14">
        <v>1939</v>
      </c>
      <c r="F14" s="14">
        <v>84332</v>
      </c>
      <c r="H14">
        <v>1939</v>
      </c>
      <c r="I14" s="14">
        <v>71429</v>
      </c>
      <c r="K14">
        <v>1939</v>
      </c>
      <c r="L14" s="14">
        <v>67593</v>
      </c>
      <c r="N14">
        <v>1939</v>
      </c>
      <c r="O14" s="14">
        <v>59908</v>
      </c>
      <c r="Q14" s="4">
        <v>1939</v>
      </c>
      <c r="R14" s="14">
        <v>50691</v>
      </c>
      <c r="S14" s="4"/>
      <c r="T14" s="4">
        <v>1939</v>
      </c>
      <c r="U14" s="14">
        <v>42396</v>
      </c>
    </row>
    <row r="15" spans="1:22">
      <c r="B15">
        <v>1940</v>
      </c>
      <c r="F15" s="14">
        <v>84332</v>
      </c>
      <c r="H15">
        <v>1940</v>
      </c>
      <c r="I15" s="14">
        <v>71429</v>
      </c>
      <c r="K15">
        <v>1940</v>
      </c>
      <c r="L15" s="14">
        <v>67578</v>
      </c>
      <c r="N15">
        <v>1940</v>
      </c>
      <c r="O15" s="14">
        <v>59908</v>
      </c>
      <c r="Q15" s="4">
        <v>1940</v>
      </c>
      <c r="R15" s="14">
        <v>50691</v>
      </c>
      <c r="S15" s="4"/>
      <c r="T15" s="4">
        <v>1940</v>
      </c>
      <c r="U15" s="14">
        <v>42396</v>
      </c>
    </row>
    <row r="16" spans="1:22">
      <c r="B16">
        <v>1941</v>
      </c>
      <c r="F16" s="14">
        <v>84332</v>
      </c>
      <c r="H16">
        <v>1941</v>
      </c>
      <c r="I16" s="14">
        <v>71429</v>
      </c>
      <c r="K16">
        <v>1941</v>
      </c>
      <c r="L16" s="14">
        <v>67564</v>
      </c>
      <c r="N16">
        <v>1941</v>
      </c>
      <c r="O16" s="14">
        <v>59908</v>
      </c>
      <c r="Q16" s="4">
        <v>1941</v>
      </c>
      <c r="R16" s="14">
        <v>50691</v>
      </c>
      <c r="S16" s="4"/>
      <c r="T16" s="4">
        <v>1941</v>
      </c>
      <c r="U16" s="14">
        <v>42396</v>
      </c>
    </row>
    <row r="17" spans="2:21">
      <c r="B17">
        <v>1942</v>
      </c>
      <c r="F17" s="14">
        <v>84332</v>
      </c>
      <c r="H17">
        <v>1942</v>
      </c>
      <c r="I17" s="14">
        <v>71429</v>
      </c>
      <c r="K17">
        <v>1942</v>
      </c>
      <c r="L17" s="14">
        <v>67550</v>
      </c>
      <c r="N17">
        <v>1942</v>
      </c>
      <c r="O17" s="14">
        <v>59908</v>
      </c>
      <c r="Q17" s="4">
        <v>1942</v>
      </c>
      <c r="R17" s="14">
        <v>50691</v>
      </c>
      <c r="S17" s="4"/>
      <c r="T17" s="4">
        <v>1942</v>
      </c>
      <c r="U17" s="14">
        <v>42396</v>
      </c>
    </row>
    <row r="18" spans="2:21">
      <c r="B18">
        <v>1943</v>
      </c>
      <c r="F18" s="14">
        <v>84332</v>
      </c>
      <c r="H18">
        <v>1943</v>
      </c>
      <c r="I18" s="14">
        <v>71429</v>
      </c>
      <c r="K18">
        <v>1943</v>
      </c>
      <c r="L18" s="14">
        <v>67536</v>
      </c>
      <c r="N18">
        <v>1943</v>
      </c>
      <c r="O18" s="14">
        <v>59908</v>
      </c>
      <c r="Q18" s="4">
        <v>1943</v>
      </c>
      <c r="R18" s="14">
        <v>50691</v>
      </c>
      <c r="S18" s="4"/>
      <c r="T18" s="4">
        <v>1943</v>
      </c>
      <c r="U18" s="14">
        <v>42396</v>
      </c>
    </row>
    <row r="19" spans="2:21">
      <c r="B19">
        <v>1944</v>
      </c>
      <c r="F19" s="14">
        <v>84332</v>
      </c>
      <c r="H19">
        <v>1944</v>
      </c>
      <c r="I19" s="14">
        <v>71429</v>
      </c>
      <c r="K19">
        <v>1944</v>
      </c>
      <c r="L19" s="14">
        <v>67522</v>
      </c>
      <c r="N19">
        <v>1944</v>
      </c>
      <c r="O19" s="14">
        <v>59908</v>
      </c>
      <c r="Q19" s="4">
        <v>1944</v>
      </c>
      <c r="R19" s="14">
        <v>50691</v>
      </c>
      <c r="S19" s="4"/>
      <c r="T19" s="4">
        <v>1944</v>
      </c>
      <c r="U19" s="14">
        <v>42396</v>
      </c>
    </row>
    <row r="20" spans="2:21">
      <c r="B20">
        <v>1945</v>
      </c>
      <c r="F20" s="14">
        <v>84332</v>
      </c>
      <c r="H20">
        <v>1945</v>
      </c>
      <c r="I20" s="14">
        <v>71429</v>
      </c>
      <c r="K20">
        <v>1945</v>
      </c>
      <c r="L20" s="14">
        <v>67507</v>
      </c>
      <c r="N20">
        <v>1945</v>
      </c>
      <c r="O20" s="14">
        <v>59908</v>
      </c>
      <c r="Q20" s="4">
        <v>1945</v>
      </c>
      <c r="R20" s="14">
        <v>50691</v>
      </c>
      <c r="S20" s="4"/>
      <c r="T20" s="4">
        <v>1945</v>
      </c>
      <c r="U20" s="14">
        <v>42396</v>
      </c>
    </row>
    <row r="21" spans="2:21">
      <c r="B21">
        <v>1946</v>
      </c>
      <c r="F21" s="14">
        <v>84332</v>
      </c>
      <c r="H21">
        <v>1946</v>
      </c>
      <c r="I21" s="14">
        <v>71429</v>
      </c>
      <c r="K21">
        <v>1946</v>
      </c>
      <c r="L21" s="14">
        <v>67493</v>
      </c>
      <c r="N21">
        <v>1946</v>
      </c>
      <c r="O21" s="14">
        <v>59908</v>
      </c>
      <c r="Q21" s="4">
        <v>1946</v>
      </c>
      <c r="R21" s="14">
        <v>50691</v>
      </c>
      <c r="S21" s="4"/>
      <c r="T21" s="4">
        <v>1946</v>
      </c>
      <c r="U21" s="14">
        <v>42396</v>
      </c>
    </row>
    <row r="22" spans="2:21">
      <c r="B22">
        <v>1947</v>
      </c>
      <c r="F22" s="14">
        <v>84332</v>
      </c>
      <c r="H22">
        <v>1947</v>
      </c>
      <c r="I22" s="14">
        <v>71429</v>
      </c>
      <c r="K22">
        <v>1947</v>
      </c>
      <c r="L22" s="14">
        <v>67479</v>
      </c>
      <c r="N22">
        <v>1947</v>
      </c>
      <c r="O22" s="14">
        <v>59908</v>
      </c>
      <c r="Q22" s="4">
        <v>1947</v>
      </c>
      <c r="R22" s="14">
        <v>50691</v>
      </c>
      <c r="S22" s="4"/>
      <c r="T22" s="4">
        <v>1947</v>
      </c>
      <c r="U22" s="14">
        <v>42396</v>
      </c>
    </row>
    <row r="23" spans="2:21">
      <c r="B23">
        <v>1948</v>
      </c>
      <c r="F23" s="14">
        <v>84332</v>
      </c>
      <c r="H23">
        <v>1948</v>
      </c>
      <c r="I23" s="14">
        <v>71429</v>
      </c>
      <c r="K23">
        <v>1948</v>
      </c>
      <c r="L23" s="14">
        <v>67465</v>
      </c>
      <c r="N23">
        <v>1948</v>
      </c>
      <c r="O23" s="14">
        <v>59908</v>
      </c>
      <c r="Q23" s="4">
        <v>1948</v>
      </c>
      <c r="R23" s="14">
        <v>50691</v>
      </c>
      <c r="S23" s="4"/>
      <c r="T23" s="4">
        <v>1948</v>
      </c>
      <c r="U23" s="14">
        <v>42396</v>
      </c>
    </row>
    <row r="24" spans="2:21">
      <c r="B24">
        <v>1949</v>
      </c>
      <c r="F24" s="14">
        <v>84332</v>
      </c>
      <c r="H24">
        <v>1949</v>
      </c>
      <c r="I24" s="14">
        <v>71429</v>
      </c>
      <c r="K24">
        <v>1949</v>
      </c>
      <c r="L24" s="14">
        <v>67451</v>
      </c>
      <c r="N24">
        <v>1949</v>
      </c>
      <c r="O24" s="14">
        <v>59908</v>
      </c>
      <c r="Q24" s="4">
        <v>1949</v>
      </c>
      <c r="R24" s="14">
        <v>50691</v>
      </c>
      <c r="S24" s="4"/>
      <c r="T24" s="4">
        <v>1949</v>
      </c>
      <c r="U24" s="14">
        <v>42396</v>
      </c>
    </row>
    <row r="25" spans="2:21">
      <c r="B25">
        <v>1950</v>
      </c>
      <c r="F25" s="14">
        <v>84332</v>
      </c>
      <c r="H25">
        <v>1950</v>
      </c>
      <c r="I25" s="14">
        <v>71429</v>
      </c>
      <c r="K25">
        <v>1950</v>
      </c>
      <c r="L25" s="14">
        <v>67436</v>
      </c>
      <c r="N25">
        <v>1950</v>
      </c>
      <c r="O25" s="14">
        <v>59908</v>
      </c>
      <c r="Q25" s="4">
        <v>1950</v>
      </c>
      <c r="R25" s="14">
        <v>50691</v>
      </c>
      <c r="S25" s="4"/>
      <c r="T25" s="4">
        <v>1950</v>
      </c>
      <c r="U25" s="14">
        <v>42396</v>
      </c>
    </row>
    <row r="26" spans="2:21">
      <c r="B26">
        <v>1951</v>
      </c>
      <c r="F26" s="14">
        <v>84332</v>
      </c>
      <c r="H26">
        <v>1951</v>
      </c>
      <c r="I26" s="14">
        <v>71429</v>
      </c>
      <c r="K26">
        <v>1951</v>
      </c>
      <c r="L26" s="14">
        <v>67422</v>
      </c>
      <c r="N26">
        <v>1951</v>
      </c>
      <c r="O26" s="14">
        <v>59908</v>
      </c>
      <c r="Q26" s="4">
        <v>1951</v>
      </c>
      <c r="R26" s="14">
        <v>50691</v>
      </c>
      <c r="S26" s="4"/>
      <c r="T26" s="4">
        <v>1951</v>
      </c>
      <c r="U26" s="14">
        <v>42396</v>
      </c>
    </row>
    <row r="27" spans="2:21">
      <c r="B27">
        <v>1952</v>
      </c>
      <c r="F27" s="14">
        <v>84332</v>
      </c>
      <c r="H27">
        <v>1952</v>
      </c>
      <c r="I27" s="14">
        <v>71429</v>
      </c>
      <c r="K27">
        <v>1952</v>
      </c>
      <c r="L27" s="14">
        <v>67408</v>
      </c>
      <c r="N27">
        <v>1952</v>
      </c>
      <c r="O27" s="14">
        <v>59908</v>
      </c>
      <c r="Q27" s="4">
        <v>1952</v>
      </c>
      <c r="R27" s="14">
        <v>50691</v>
      </c>
      <c r="S27" s="4"/>
      <c r="T27" s="4">
        <v>1952</v>
      </c>
      <c r="U27" s="14">
        <v>42396</v>
      </c>
    </row>
    <row r="28" spans="2:21">
      <c r="B28">
        <v>1953</v>
      </c>
      <c r="F28" s="14">
        <v>84332</v>
      </c>
      <c r="H28">
        <v>1953</v>
      </c>
      <c r="I28" s="14">
        <v>71429</v>
      </c>
      <c r="K28">
        <v>1953</v>
      </c>
      <c r="L28" s="14">
        <v>67394</v>
      </c>
      <c r="N28">
        <v>1953</v>
      </c>
      <c r="O28" s="14">
        <v>59908</v>
      </c>
      <c r="Q28" s="4">
        <v>1953</v>
      </c>
      <c r="R28" s="14">
        <v>50691</v>
      </c>
      <c r="S28" s="4"/>
      <c r="T28" s="4">
        <v>1953</v>
      </c>
      <c r="U28" s="14">
        <v>42396</v>
      </c>
    </row>
    <row r="29" spans="2:21">
      <c r="B29">
        <v>1954</v>
      </c>
      <c r="F29" s="14">
        <v>84332</v>
      </c>
      <c r="H29">
        <v>1954</v>
      </c>
      <c r="I29" s="14">
        <v>71429</v>
      </c>
      <c r="K29">
        <v>1954</v>
      </c>
      <c r="L29" s="14">
        <v>67380</v>
      </c>
      <c r="N29">
        <v>1954</v>
      </c>
      <c r="O29" s="14">
        <v>59908</v>
      </c>
      <c r="Q29" s="4">
        <v>1954</v>
      </c>
      <c r="R29" s="14">
        <v>50691</v>
      </c>
      <c r="S29" s="4"/>
      <c r="T29" s="4">
        <v>1954</v>
      </c>
      <c r="U29" s="14">
        <v>42396</v>
      </c>
    </row>
    <row r="30" spans="2:21">
      <c r="B30">
        <v>1955</v>
      </c>
      <c r="F30" s="14">
        <v>84332</v>
      </c>
      <c r="H30">
        <v>1955</v>
      </c>
      <c r="I30" s="14">
        <v>71429</v>
      </c>
      <c r="K30">
        <v>1955</v>
      </c>
      <c r="L30" s="14">
        <v>67365</v>
      </c>
      <c r="N30">
        <v>1955</v>
      </c>
      <c r="O30" s="14">
        <v>59908</v>
      </c>
      <c r="Q30" s="4">
        <v>1955</v>
      </c>
      <c r="R30" s="14">
        <v>50691</v>
      </c>
      <c r="S30" s="4"/>
      <c r="T30" s="4">
        <v>1955</v>
      </c>
      <c r="U30" s="14">
        <v>42396</v>
      </c>
    </row>
    <row r="31" spans="2:21">
      <c r="B31">
        <v>1956</v>
      </c>
      <c r="F31" s="14">
        <v>84332</v>
      </c>
      <c r="H31">
        <v>1956</v>
      </c>
      <c r="I31" s="14">
        <v>71429</v>
      </c>
      <c r="K31">
        <v>1956</v>
      </c>
      <c r="L31" s="14">
        <v>67351</v>
      </c>
      <c r="N31">
        <v>1956</v>
      </c>
      <c r="O31" s="14">
        <v>59908</v>
      </c>
      <c r="Q31" s="4">
        <v>1956</v>
      </c>
      <c r="R31" s="14">
        <v>50691</v>
      </c>
      <c r="S31" s="4"/>
      <c r="T31" s="4">
        <v>1956</v>
      </c>
      <c r="U31" s="14">
        <v>42396</v>
      </c>
    </row>
    <row r="32" spans="2:21">
      <c r="B32">
        <v>1957</v>
      </c>
      <c r="F32" s="14">
        <v>84332</v>
      </c>
      <c r="H32">
        <v>1957</v>
      </c>
      <c r="I32" s="14">
        <v>71429</v>
      </c>
      <c r="K32">
        <v>1957</v>
      </c>
      <c r="L32" s="14">
        <v>67337</v>
      </c>
      <c r="N32">
        <v>1957</v>
      </c>
      <c r="O32" s="14">
        <v>59908</v>
      </c>
      <c r="Q32" s="4">
        <v>1957</v>
      </c>
      <c r="R32" s="14">
        <v>50691</v>
      </c>
      <c r="S32" s="4"/>
      <c r="T32" s="4">
        <v>1957</v>
      </c>
      <c r="U32" s="14">
        <v>42396</v>
      </c>
    </row>
    <row r="33" spans="2:21">
      <c r="B33">
        <v>1958</v>
      </c>
      <c r="F33" s="14">
        <v>84332</v>
      </c>
      <c r="H33">
        <v>1958</v>
      </c>
      <c r="I33" s="14">
        <v>71429</v>
      </c>
      <c r="K33">
        <v>1958</v>
      </c>
      <c r="L33" s="14">
        <v>67323</v>
      </c>
      <c r="N33">
        <v>1958</v>
      </c>
      <c r="O33" s="14">
        <v>59908</v>
      </c>
      <c r="Q33" s="4">
        <v>1958</v>
      </c>
      <c r="R33" s="14">
        <v>50691</v>
      </c>
      <c r="S33" s="4"/>
      <c r="T33" s="4">
        <v>1958</v>
      </c>
      <c r="U33" s="14">
        <v>42396</v>
      </c>
    </row>
    <row r="34" spans="2:21">
      <c r="B34">
        <v>1959</v>
      </c>
      <c r="F34" s="14">
        <v>84332</v>
      </c>
      <c r="H34">
        <v>1959</v>
      </c>
      <c r="I34" s="14">
        <v>71429</v>
      </c>
      <c r="K34">
        <v>1959</v>
      </c>
      <c r="L34" s="14">
        <v>67309</v>
      </c>
      <c r="N34">
        <v>1959</v>
      </c>
      <c r="O34" s="14">
        <v>59908</v>
      </c>
      <c r="Q34" s="4">
        <v>1959</v>
      </c>
      <c r="R34" s="14">
        <v>50691</v>
      </c>
      <c r="S34" s="4"/>
      <c r="T34" s="4">
        <v>1959</v>
      </c>
      <c r="U34" s="14">
        <v>42396</v>
      </c>
    </row>
    <row r="35" spans="2:21">
      <c r="B35">
        <v>1960</v>
      </c>
      <c r="F35" s="14">
        <v>84332</v>
      </c>
      <c r="H35">
        <v>1960</v>
      </c>
      <c r="I35" s="14">
        <v>71429</v>
      </c>
      <c r="K35">
        <v>1960</v>
      </c>
      <c r="L35" s="14">
        <v>67294</v>
      </c>
      <c r="N35">
        <v>1960</v>
      </c>
      <c r="O35" s="14">
        <v>59908</v>
      </c>
      <c r="Q35" s="4">
        <v>1960</v>
      </c>
      <c r="R35" s="14">
        <v>50691</v>
      </c>
      <c r="S35" s="4"/>
      <c r="T35" s="4">
        <v>1960</v>
      </c>
      <c r="U35" s="14">
        <v>42396</v>
      </c>
    </row>
    <row r="36" spans="2:21">
      <c r="B36">
        <v>1961</v>
      </c>
      <c r="F36" s="14">
        <v>82991</v>
      </c>
      <c r="H36">
        <v>1961</v>
      </c>
      <c r="I36" s="14">
        <v>71026</v>
      </c>
      <c r="K36">
        <v>1961</v>
      </c>
      <c r="L36" s="14">
        <v>66879</v>
      </c>
      <c r="N36">
        <v>1961</v>
      </c>
      <c r="O36" s="14">
        <v>59380</v>
      </c>
      <c r="Q36" s="4">
        <v>1961</v>
      </c>
      <c r="R36" s="14">
        <v>50145</v>
      </c>
      <c r="S36" s="4"/>
      <c r="T36" s="4">
        <v>1961</v>
      </c>
      <c r="U36" s="14">
        <v>41542</v>
      </c>
    </row>
    <row r="37" spans="2:21">
      <c r="B37">
        <v>1962</v>
      </c>
      <c r="F37" s="14">
        <v>80080</v>
      </c>
      <c r="H37">
        <v>1962</v>
      </c>
      <c r="I37" s="14">
        <v>64815</v>
      </c>
      <c r="K37">
        <v>1962</v>
      </c>
      <c r="L37" s="14">
        <v>60668</v>
      </c>
      <c r="N37">
        <v>1962</v>
      </c>
      <c r="O37" s="14">
        <v>51227</v>
      </c>
      <c r="Q37" s="4">
        <v>1962</v>
      </c>
      <c r="R37" s="14">
        <v>41701</v>
      </c>
      <c r="S37" s="4"/>
      <c r="T37" s="4">
        <v>1962</v>
      </c>
      <c r="U37" s="14">
        <v>28342</v>
      </c>
    </row>
    <row r="38" spans="2:21">
      <c r="B38">
        <v>1963</v>
      </c>
      <c r="F38" s="14">
        <v>76581</v>
      </c>
      <c r="H38">
        <v>1963</v>
      </c>
      <c r="I38" s="14">
        <v>64139</v>
      </c>
      <c r="K38">
        <v>1963</v>
      </c>
      <c r="L38" s="14">
        <v>60930</v>
      </c>
      <c r="N38">
        <v>1963</v>
      </c>
      <c r="O38" s="14">
        <v>51697</v>
      </c>
      <c r="Q38" s="4">
        <v>1963</v>
      </c>
      <c r="R38" s="14">
        <v>34520</v>
      </c>
      <c r="S38" s="4"/>
      <c r="T38" s="4">
        <v>1963</v>
      </c>
      <c r="U38" s="14">
        <v>24275</v>
      </c>
    </row>
    <row r="39" spans="2:21">
      <c r="B39">
        <v>1964</v>
      </c>
      <c r="F39" s="14">
        <v>66876</v>
      </c>
      <c r="H39">
        <v>1964</v>
      </c>
      <c r="I39" s="51">
        <v>50113</v>
      </c>
      <c r="K39">
        <v>1964</v>
      </c>
      <c r="L39" s="51">
        <f>I39</f>
        <v>50113</v>
      </c>
      <c r="N39">
        <v>1964</v>
      </c>
      <c r="O39" s="14">
        <v>41991</v>
      </c>
      <c r="Q39" s="4">
        <v>1964</v>
      </c>
      <c r="R39" s="14">
        <v>28697</v>
      </c>
      <c r="S39" s="4"/>
      <c r="T39" s="4">
        <v>1964</v>
      </c>
      <c r="U39" s="14">
        <v>21480</v>
      </c>
    </row>
    <row r="40" spans="2:21">
      <c r="B40">
        <v>1965</v>
      </c>
      <c r="F40" s="14">
        <v>61290</v>
      </c>
      <c r="H40">
        <v>1965</v>
      </c>
      <c r="I40" s="14">
        <v>50984</v>
      </c>
      <c r="K40">
        <v>1965</v>
      </c>
      <c r="L40" s="14">
        <v>47214</v>
      </c>
      <c r="N40">
        <v>1965</v>
      </c>
      <c r="O40" s="14">
        <v>42410</v>
      </c>
      <c r="Q40" s="4">
        <v>1965</v>
      </c>
      <c r="R40" s="14">
        <v>31602</v>
      </c>
      <c r="S40" s="4"/>
      <c r="T40" s="4">
        <v>1965</v>
      </c>
      <c r="U40" s="14">
        <v>25471</v>
      </c>
    </row>
    <row r="41" spans="2:21" s="22" customFormat="1">
      <c r="B41" s="22">
        <v>1966</v>
      </c>
      <c r="F41" s="53">
        <v>56166</v>
      </c>
      <c r="H41" s="22">
        <v>1966</v>
      </c>
      <c r="I41" s="53">
        <v>49432</v>
      </c>
      <c r="K41" s="22">
        <v>1966</v>
      </c>
      <c r="L41" s="51">
        <f>O41</f>
        <v>47502</v>
      </c>
      <c r="N41" s="22">
        <v>1966</v>
      </c>
      <c r="O41" s="53">
        <v>47502</v>
      </c>
      <c r="Q41" s="54">
        <v>1966</v>
      </c>
      <c r="R41" s="53">
        <v>31889</v>
      </c>
      <c r="S41" s="54"/>
      <c r="T41" s="54">
        <v>1966</v>
      </c>
      <c r="U41" s="53">
        <v>26636</v>
      </c>
    </row>
    <row r="42" spans="2:21">
      <c r="B42">
        <v>1967</v>
      </c>
      <c r="F42" s="14">
        <v>66843</v>
      </c>
      <c r="H42">
        <v>1967</v>
      </c>
      <c r="I42" s="14">
        <v>61299</v>
      </c>
      <c r="K42">
        <v>1967</v>
      </c>
      <c r="L42" s="14">
        <v>53995</v>
      </c>
      <c r="N42">
        <v>1967</v>
      </c>
      <c r="O42" s="14">
        <v>54024</v>
      </c>
      <c r="Q42" s="4">
        <v>1967</v>
      </c>
      <c r="R42" s="14">
        <v>38370</v>
      </c>
      <c r="S42" s="4"/>
      <c r="T42" s="4">
        <v>1967</v>
      </c>
      <c r="U42" s="14">
        <v>34596</v>
      </c>
    </row>
    <row r="43" spans="2:21">
      <c r="B43">
        <v>1968</v>
      </c>
      <c r="F43" s="14">
        <v>64277</v>
      </c>
      <c r="H43">
        <v>1968</v>
      </c>
      <c r="I43" s="14">
        <v>57805</v>
      </c>
      <c r="K43">
        <v>1968</v>
      </c>
      <c r="L43" s="14">
        <v>53434</v>
      </c>
      <c r="N43">
        <v>1968</v>
      </c>
      <c r="O43" s="14">
        <v>51701</v>
      </c>
      <c r="Q43" s="4">
        <v>1968</v>
      </c>
      <c r="R43" s="14">
        <v>38303</v>
      </c>
      <c r="S43" s="4"/>
      <c r="T43" s="4">
        <v>1968</v>
      </c>
      <c r="U43" s="14">
        <v>31296</v>
      </c>
    </row>
    <row r="44" spans="2:21">
      <c r="B44">
        <v>1969</v>
      </c>
      <c r="F44" s="14">
        <v>58307</v>
      </c>
      <c r="H44">
        <v>1969</v>
      </c>
      <c r="I44" s="14">
        <v>54311</v>
      </c>
      <c r="K44">
        <v>1969</v>
      </c>
      <c r="L44" s="14">
        <v>49009</v>
      </c>
      <c r="N44">
        <v>1969</v>
      </c>
      <c r="O44" s="14">
        <v>46447</v>
      </c>
      <c r="Q44" s="4">
        <v>1969</v>
      </c>
      <c r="R44" s="14">
        <v>34453</v>
      </c>
      <c r="S44" s="4"/>
      <c r="T44" s="4">
        <v>1969</v>
      </c>
      <c r="U44" s="14">
        <v>27996</v>
      </c>
    </row>
    <row r="45" spans="2:21">
      <c r="B45">
        <v>1970</v>
      </c>
      <c r="F45" s="14">
        <v>62966</v>
      </c>
      <c r="H45">
        <v>1970</v>
      </c>
      <c r="I45" s="14">
        <v>60054</v>
      </c>
      <c r="K45">
        <v>1970</v>
      </c>
      <c r="L45" s="14">
        <v>50566</v>
      </c>
      <c r="N45">
        <v>1970</v>
      </c>
      <c r="O45" s="14">
        <v>42759</v>
      </c>
      <c r="Q45" s="4">
        <v>1970</v>
      </c>
      <c r="R45" s="14">
        <v>36783</v>
      </c>
      <c r="S45" s="4"/>
      <c r="T45" s="4">
        <v>1970</v>
      </c>
      <c r="U45" s="14">
        <v>31148</v>
      </c>
    </row>
    <row r="46" spans="2:21">
      <c r="B46">
        <v>1971</v>
      </c>
      <c r="F46" s="14">
        <v>53393</v>
      </c>
      <c r="H46">
        <v>1971</v>
      </c>
      <c r="I46" s="14">
        <v>49284</v>
      </c>
      <c r="K46">
        <v>1971</v>
      </c>
      <c r="L46" s="14">
        <v>48726</v>
      </c>
      <c r="N46">
        <v>1971</v>
      </c>
      <c r="O46" s="14">
        <v>39071</v>
      </c>
      <c r="Q46" s="4">
        <v>1971</v>
      </c>
      <c r="R46" s="14">
        <v>34037</v>
      </c>
      <c r="S46" s="4"/>
      <c r="T46" s="4">
        <v>1971</v>
      </c>
      <c r="U46" s="14">
        <v>24226</v>
      </c>
    </row>
    <row r="47" spans="2:21">
      <c r="B47">
        <v>1972</v>
      </c>
      <c r="F47" s="14">
        <v>69208</v>
      </c>
      <c r="H47">
        <v>1972</v>
      </c>
      <c r="I47" s="14">
        <v>57145</v>
      </c>
      <c r="K47">
        <v>1972</v>
      </c>
      <c r="L47" s="14">
        <v>49464</v>
      </c>
      <c r="N47">
        <v>1972</v>
      </c>
      <c r="O47" s="14">
        <v>49108</v>
      </c>
      <c r="Q47" s="4">
        <v>1972</v>
      </c>
      <c r="R47" s="14">
        <v>31730</v>
      </c>
      <c r="S47" s="4"/>
      <c r="T47" s="4">
        <v>1972</v>
      </c>
      <c r="U47" s="14">
        <v>25496</v>
      </c>
    </row>
    <row r="48" spans="2:21">
      <c r="B48">
        <v>1973</v>
      </c>
      <c r="F48" s="14">
        <v>68150</v>
      </c>
      <c r="H48">
        <v>1973</v>
      </c>
      <c r="I48" s="14">
        <v>64033</v>
      </c>
      <c r="K48">
        <v>1973</v>
      </c>
      <c r="L48" s="14">
        <v>50926</v>
      </c>
      <c r="N48">
        <v>1973</v>
      </c>
      <c r="O48" s="14">
        <v>47396</v>
      </c>
      <c r="Q48" s="4">
        <v>1973</v>
      </c>
      <c r="R48" s="14">
        <v>36389</v>
      </c>
      <c r="S48" s="4"/>
      <c r="T48" s="4">
        <v>1973</v>
      </c>
      <c r="U48" s="14">
        <v>29249</v>
      </c>
    </row>
    <row r="49" spans="2:21">
      <c r="B49">
        <v>1974</v>
      </c>
      <c r="F49" s="14">
        <v>82061</v>
      </c>
      <c r="H49">
        <v>1974</v>
      </c>
      <c r="I49" s="14">
        <v>71261</v>
      </c>
      <c r="K49">
        <v>1974</v>
      </c>
      <c r="L49" s="14">
        <v>53828</v>
      </c>
      <c r="N49">
        <v>1974</v>
      </c>
      <c r="O49" s="14">
        <v>51655</v>
      </c>
      <c r="Q49" s="4">
        <v>1974</v>
      </c>
      <c r="R49" s="14">
        <v>41047</v>
      </c>
      <c r="S49" s="4"/>
      <c r="T49" s="4">
        <v>1974</v>
      </c>
      <c r="U49" s="14">
        <v>33002</v>
      </c>
    </row>
    <row r="50" spans="2:21">
      <c r="B50">
        <v>1975</v>
      </c>
      <c r="F50" s="14">
        <v>97026</v>
      </c>
      <c r="H50">
        <v>1975</v>
      </c>
      <c r="I50" s="14">
        <v>72375</v>
      </c>
      <c r="K50">
        <v>1975</v>
      </c>
      <c r="L50" s="14">
        <v>59573</v>
      </c>
      <c r="N50">
        <v>1975</v>
      </c>
      <c r="O50" s="14">
        <v>55656</v>
      </c>
      <c r="Q50" s="4">
        <v>1975</v>
      </c>
      <c r="R50" s="14">
        <v>39474</v>
      </c>
      <c r="S50" s="4"/>
      <c r="T50" s="4">
        <v>1975</v>
      </c>
      <c r="U50" s="14">
        <v>34939</v>
      </c>
    </row>
    <row r="51" spans="2:21">
      <c r="B51">
        <v>1976</v>
      </c>
      <c r="F51" s="14">
        <v>97943</v>
      </c>
      <c r="H51">
        <v>1976</v>
      </c>
      <c r="I51" s="14">
        <v>68649</v>
      </c>
      <c r="K51">
        <v>1976</v>
      </c>
      <c r="L51" s="14">
        <v>54140</v>
      </c>
      <c r="N51">
        <v>1976</v>
      </c>
      <c r="O51" s="14">
        <v>53035</v>
      </c>
      <c r="Q51" s="4">
        <v>1976</v>
      </c>
      <c r="R51" s="14">
        <v>34269</v>
      </c>
      <c r="S51" s="4"/>
      <c r="T51" s="4">
        <v>1976</v>
      </c>
      <c r="U51" s="14">
        <v>30442</v>
      </c>
    </row>
    <row r="52" spans="2:21">
      <c r="B52">
        <v>1977</v>
      </c>
      <c r="F52" s="14">
        <v>98525</v>
      </c>
      <c r="H52">
        <v>1977</v>
      </c>
      <c r="I52" s="14">
        <v>74654</v>
      </c>
      <c r="K52">
        <v>1977</v>
      </c>
      <c r="L52" s="14">
        <v>61905</v>
      </c>
      <c r="N52">
        <v>1977</v>
      </c>
      <c r="O52" s="14">
        <v>58710</v>
      </c>
      <c r="Q52" s="4">
        <v>1977</v>
      </c>
      <c r="R52" s="14">
        <v>38433</v>
      </c>
      <c r="S52" s="4"/>
      <c r="T52" s="4">
        <v>1977</v>
      </c>
      <c r="U52" s="14">
        <v>31373</v>
      </c>
    </row>
    <row r="53" spans="2:21">
      <c r="B53">
        <v>1978</v>
      </c>
      <c r="F53" s="14">
        <v>97882</v>
      </c>
      <c r="H53">
        <v>1978</v>
      </c>
      <c r="I53" s="14">
        <v>73944</v>
      </c>
      <c r="K53">
        <v>1978</v>
      </c>
      <c r="L53" s="14">
        <v>60846</v>
      </c>
      <c r="N53">
        <v>1978</v>
      </c>
      <c r="O53" s="14">
        <v>56514</v>
      </c>
      <c r="Q53" s="4">
        <v>1978</v>
      </c>
      <c r="R53" s="14">
        <v>37484</v>
      </c>
      <c r="S53" s="4"/>
      <c r="T53" s="4">
        <v>1978</v>
      </c>
      <c r="U53" s="14">
        <v>32444</v>
      </c>
    </row>
    <row r="54" spans="2:21">
      <c r="B54">
        <v>1979</v>
      </c>
      <c r="F54" s="14">
        <v>97612</v>
      </c>
      <c r="H54">
        <v>1979</v>
      </c>
      <c r="I54" s="14">
        <v>78137</v>
      </c>
      <c r="K54">
        <v>1979</v>
      </c>
      <c r="L54" s="14">
        <v>62576</v>
      </c>
      <c r="N54">
        <v>1979</v>
      </c>
      <c r="O54" s="14">
        <v>62338</v>
      </c>
      <c r="Q54" s="4">
        <v>1979</v>
      </c>
      <c r="R54" s="14">
        <v>40589</v>
      </c>
      <c r="S54" s="4"/>
      <c r="T54" s="4">
        <v>1979</v>
      </c>
      <c r="U54" s="14">
        <v>36132</v>
      </c>
    </row>
    <row r="55" spans="2:21">
      <c r="B55" s="50">
        <v>1980</v>
      </c>
      <c r="F55" s="14">
        <v>99068</v>
      </c>
      <c r="H55">
        <v>1980</v>
      </c>
      <c r="I55" s="14">
        <v>81894</v>
      </c>
      <c r="K55">
        <v>1980</v>
      </c>
      <c r="L55" s="51">
        <v>66653</v>
      </c>
      <c r="M55" s="50"/>
      <c r="N55" s="50">
        <v>1980</v>
      </c>
      <c r="O55" s="51">
        <f>(O54+O56)/2</f>
        <v>63916.5</v>
      </c>
      <c r="Q55" s="4">
        <v>1980</v>
      </c>
      <c r="R55" s="14">
        <v>43695</v>
      </c>
      <c r="S55" s="4"/>
      <c r="T55" s="4">
        <v>1980</v>
      </c>
      <c r="U55" s="14">
        <v>39820</v>
      </c>
    </row>
    <row r="56" spans="2:21">
      <c r="B56">
        <v>1981</v>
      </c>
      <c r="F56" s="14">
        <v>99854</v>
      </c>
      <c r="H56">
        <v>1981</v>
      </c>
      <c r="I56" s="14">
        <v>80030</v>
      </c>
      <c r="K56">
        <v>1981</v>
      </c>
      <c r="L56" s="14">
        <v>68496</v>
      </c>
      <c r="N56">
        <v>1981</v>
      </c>
      <c r="O56" s="14">
        <v>65495</v>
      </c>
      <c r="Q56" s="4">
        <v>1981</v>
      </c>
      <c r="R56" s="14">
        <v>42863</v>
      </c>
      <c r="S56" s="4"/>
      <c r="T56" s="4">
        <v>1981</v>
      </c>
      <c r="U56" s="14">
        <v>39242</v>
      </c>
    </row>
    <row r="57" spans="2:21">
      <c r="B57">
        <v>1982</v>
      </c>
      <c r="F57" s="14">
        <v>100000</v>
      </c>
      <c r="H57">
        <v>1982</v>
      </c>
      <c r="I57" s="14">
        <v>78450</v>
      </c>
      <c r="K57">
        <v>1982</v>
      </c>
      <c r="L57" s="14">
        <v>65358</v>
      </c>
      <c r="N57">
        <v>1982</v>
      </c>
      <c r="O57" s="14">
        <v>63885</v>
      </c>
      <c r="Q57" s="4">
        <v>1982</v>
      </c>
      <c r="R57" s="14">
        <v>43184</v>
      </c>
      <c r="S57" s="4"/>
      <c r="T57" s="4">
        <v>1982</v>
      </c>
      <c r="U57" s="14">
        <v>37193</v>
      </c>
    </row>
    <row r="58" spans="2:21">
      <c r="B58" s="50">
        <v>1983</v>
      </c>
      <c r="F58" s="14">
        <v>99242</v>
      </c>
      <c r="H58">
        <v>1983</v>
      </c>
      <c r="I58" s="14">
        <v>79615</v>
      </c>
      <c r="K58">
        <v>1983</v>
      </c>
      <c r="L58" s="51">
        <f>O58</f>
        <v>66711.5</v>
      </c>
      <c r="M58" s="50"/>
      <c r="N58" s="50">
        <v>1983</v>
      </c>
      <c r="O58" s="51">
        <f>O57+(O57-O60)/2</f>
        <v>66711.5</v>
      </c>
      <c r="Q58" s="4">
        <v>1983</v>
      </c>
      <c r="R58" s="14">
        <v>46678</v>
      </c>
      <c r="S58" s="4"/>
      <c r="T58" s="4">
        <v>1983</v>
      </c>
      <c r="U58" s="14">
        <v>40687</v>
      </c>
    </row>
    <row r="59" spans="2:21">
      <c r="B59" s="50">
        <v>1984</v>
      </c>
      <c r="F59" s="14">
        <v>96579</v>
      </c>
      <c r="H59">
        <v>1984</v>
      </c>
      <c r="I59" s="14">
        <v>71402</v>
      </c>
      <c r="K59">
        <v>1984</v>
      </c>
      <c r="L59" s="51">
        <f>O59</f>
        <v>58132</v>
      </c>
      <c r="M59" s="50"/>
      <c r="N59" s="50">
        <v>1984</v>
      </c>
      <c r="O59" s="51">
        <v>58132</v>
      </c>
      <c r="Q59" s="4">
        <v>1984</v>
      </c>
      <c r="R59" s="14">
        <v>36893</v>
      </c>
      <c r="S59" s="4"/>
      <c r="T59" s="4">
        <v>1984</v>
      </c>
      <c r="U59" s="14">
        <v>30034</v>
      </c>
    </row>
    <row r="60" spans="2:21">
      <c r="B60">
        <v>1985</v>
      </c>
      <c r="F60" s="14">
        <v>86873</v>
      </c>
      <c r="H60">
        <v>1985</v>
      </c>
      <c r="I60" s="14">
        <v>71169</v>
      </c>
      <c r="K60">
        <v>1985</v>
      </c>
      <c r="L60" s="14">
        <v>58023</v>
      </c>
      <c r="N60">
        <v>1985</v>
      </c>
      <c r="O60" s="14">
        <v>58232</v>
      </c>
      <c r="Q60" s="4">
        <v>1985</v>
      </c>
      <c r="R60" s="14">
        <v>37126</v>
      </c>
      <c r="S60" s="4"/>
      <c r="T60" s="4">
        <v>1985</v>
      </c>
      <c r="U60" s="14">
        <v>30733</v>
      </c>
    </row>
    <row r="61" spans="2:21">
      <c r="B61">
        <v>1986</v>
      </c>
      <c r="F61" s="14">
        <v>77168</v>
      </c>
      <c r="H61">
        <v>1986</v>
      </c>
      <c r="I61" s="14">
        <v>70649</v>
      </c>
      <c r="K61">
        <v>1986</v>
      </c>
      <c r="L61" s="14">
        <v>61091</v>
      </c>
      <c r="N61">
        <v>1986</v>
      </c>
      <c r="O61" s="14">
        <v>56364</v>
      </c>
      <c r="Q61" s="4">
        <v>1986</v>
      </c>
      <c r="R61" s="14">
        <v>36969</v>
      </c>
      <c r="S61" s="4"/>
      <c r="T61" s="4">
        <v>1986</v>
      </c>
      <c r="U61" s="14">
        <v>31058</v>
      </c>
    </row>
    <row r="62" spans="2:21">
      <c r="B62">
        <v>1987</v>
      </c>
      <c r="F62" s="14">
        <v>72641</v>
      </c>
      <c r="H62">
        <v>1987</v>
      </c>
      <c r="I62" s="14">
        <v>68320</v>
      </c>
      <c r="K62">
        <v>1987</v>
      </c>
      <c r="L62" s="14">
        <v>59636</v>
      </c>
      <c r="N62">
        <v>1987</v>
      </c>
      <c r="O62" s="14">
        <v>54034</v>
      </c>
      <c r="Q62" s="4">
        <v>1987</v>
      </c>
      <c r="R62" s="14">
        <v>34349</v>
      </c>
      <c r="S62" s="4"/>
      <c r="T62" s="4">
        <v>1987</v>
      </c>
      <c r="U62" s="14">
        <v>29020</v>
      </c>
    </row>
    <row r="63" spans="2:21">
      <c r="B63">
        <v>1988</v>
      </c>
      <c r="F63" s="14">
        <v>73077</v>
      </c>
      <c r="H63">
        <v>1988</v>
      </c>
      <c r="I63" s="14">
        <v>70857</v>
      </c>
      <c r="K63">
        <v>1988</v>
      </c>
      <c r="L63" s="14">
        <v>61083</v>
      </c>
      <c r="N63">
        <v>1988</v>
      </c>
      <c r="O63" s="14">
        <v>58341</v>
      </c>
      <c r="Q63" s="4">
        <v>1988</v>
      </c>
      <c r="R63" s="14">
        <v>36406</v>
      </c>
      <c r="S63" s="4"/>
      <c r="T63" s="4">
        <v>1988</v>
      </c>
      <c r="U63" s="14">
        <v>30046</v>
      </c>
    </row>
    <row r="64" spans="2:21">
      <c r="B64">
        <v>1989</v>
      </c>
      <c r="F64" s="14">
        <v>76054</v>
      </c>
      <c r="H64">
        <v>1989</v>
      </c>
      <c r="I64" s="14">
        <v>73652</v>
      </c>
      <c r="K64">
        <v>1989</v>
      </c>
      <c r="L64" s="14">
        <v>64868</v>
      </c>
      <c r="N64">
        <v>1989</v>
      </c>
      <c r="O64" s="14">
        <v>60721</v>
      </c>
      <c r="Q64" s="4">
        <v>1989</v>
      </c>
      <c r="R64" s="14">
        <v>36012</v>
      </c>
      <c r="S64" s="4"/>
      <c r="T64" s="4">
        <v>1989</v>
      </c>
      <c r="U64" s="14">
        <v>32356</v>
      </c>
    </row>
    <row r="65" spans="2:21">
      <c r="B65">
        <v>1990</v>
      </c>
      <c r="F65" s="14">
        <v>79030</v>
      </c>
      <c r="H65">
        <v>1990</v>
      </c>
      <c r="I65" s="14">
        <v>76447</v>
      </c>
      <c r="K65">
        <v>1990</v>
      </c>
      <c r="L65" s="14">
        <v>65203</v>
      </c>
      <c r="N65">
        <v>1990</v>
      </c>
      <c r="O65" s="14">
        <v>59796</v>
      </c>
      <c r="Q65" s="4">
        <v>1990</v>
      </c>
      <c r="R65" s="14">
        <v>39150</v>
      </c>
      <c r="S65" s="4"/>
      <c r="T65" s="4">
        <v>1990</v>
      </c>
      <c r="U65" s="14">
        <v>34297</v>
      </c>
    </row>
    <row r="66" spans="2:21">
      <c r="B66">
        <v>1991</v>
      </c>
      <c r="F66" s="14">
        <v>82006</v>
      </c>
      <c r="H66">
        <v>1991</v>
      </c>
      <c r="I66" s="14">
        <v>79243</v>
      </c>
      <c r="K66">
        <v>1991</v>
      </c>
      <c r="L66" s="14">
        <v>65436</v>
      </c>
      <c r="N66">
        <v>1991</v>
      </c>
      <c r="O66" s="14">
        <v>61737</v>
      </c>
      <c r="Q66" s="4">
        <v>1991</v>
      </c>
      <c r="R66" s="14">
        <v>42449</v>
      </c>
      <c r="S66" s="4"/>
      <c r="T66" s="4">
        <v>1991</v>
      </c>
      <c r="U66" s="14">
        <v>34385</v>
      </c>
    </row>
    <row r="67" spans="2:21">
      <c r="B67">
        <v>1992</v>
      </c>
      <c r="F67" s="14">
        <v>70465</v>
      </c>
      <c r="H67">
        <v>1992</v>
      </c>
      <c r="I67" s="14">
        <v>70013</v>
      </c>
      <c r="K67">
        <v>1992</v>
      </c>
      <c r="L67" s="14">
        <v>57344</v>
      </c>
      <c r="N67">
        <v>1992</v>
      </c>
      <c r="O67" s="14">
        <v>54814</v>
      </c>
      <c r="Q67" s="4">
        <v>1992</v>
      </c>
      <c r="R67" s="14">
        <v>40823</v>
      </c>
      <c r="S67" s="4"/>
      <c r="T67" s="4">
        <v>1992</v>
      </c>
      <c r="U67" s="14">
        <v>31557</v>
      </c>
    </row>
    <row r="68" spans="2:21">
      <c r="B68">
        <v>1993</v>
      </c>
      <c r="F68" s="14">
        <v>70080</v>
      </c>
      <c r="H68">
        <v>1993</v>
      </c>
      <c r="I68" s="14">
        <v>70214</v>
      </c>
      <c r="K68">
        <v>1993</v>
      </c>
      <c r="L68" s="14">
        <v>55161</v>
      </c>
      <c r="N68">
        <v>1993</v>
      </c>
      <c r="O68" s="14">
        <v>52761</v>
      </c>
      <c r="Q68" s="4">
        <v>1993</v>
      </c>
      <c r="R68" s="14">
        <v>36023</v>
      </c>
      <c r="S68" s="4"/>
      <c r="T68" s="4">
        <v>1993</v>
      </c>
      <c r="U68" s="14">
        <v>28728</v>
      </c>
    </row>
    <row r="69" spans="2:21">
      <c r="B69">
        <v>1994</v>
      </c>
      <c r="F69" s="14">
        <v>72755</v>
      </c>
      <c r="H69">
        <v>1994</v>
      </c>
      <c r="I69" s="14">
        <v>72709</v>
      </c>
      <c r="K69">
        <v>1994</v>
      </c>
      <c r="L69" s="14">
        <v>61567</v>
      </c>
      <c r="N69">
        <v>1994</v>
      </c>
      <c r="O69" s="14">
        <v>57808</v>
      </c>
      <c r="Q69" s="4">
        <v>1994</v>
      </c>
      <c r="R69" s="14">
        <v>41458</v>
      </c>
      <c r="S69" s="4"/>
      <c r="T69" s="4">
        <v>1994</v>
      </c>
      <c r="U69" s="14">
        <v>33414</v>
      </c>
    </row>
    <row r="70" spans="2:21">
      <c r="B70">
        <v>1995</v>
      </c>
      <c r="F70" s="14">
        <v>76142</v>
      </c>
      <c r="H70">
        <v>1995</v>
      </c>
      <c r="I70" s="14">
        <v>74792</v>
      </c>
      <c r="K70">
        <v>1995</v>
      </c>
      <c r="L70" s="14">
        <v>67415</v>
      </c>
      <c r="N70">
        <v>1995</v>
      </c>
      <c r="O70" s="14">
        <v>62396</v>
      </c>
      <c r="Q70" s="4">
        <v>1995</v>
      </c>
      <c r="R70" s="14">
        <v>40951</v>
      </c>
      <c r="S70" s="4"/>
      <c r="T70" s="4">
        <v>1995</v>
      </c>
      <c r="U70" s="14">
        <v>32711</v>
      </c>
    </row>
    <row r="71" spans="2:21">
      <c r="B71" s="50">
        <v>1996</v>
      </c>
      <c r="F71" s="51">
        <f>I71</f>
        <v>65808</v>
      </c>
      <c r="H71">
        <v>1996</v>
      </c>
      <c r="I71" s="14">
        <v>65808</v>
      </c>
      <c r="K71">
        <v>1996</v>
      </c>
      <c r="L71" s="14">
        <v>58331</v>
      </c>
      <c r="N71">
        <v>1996</v>
      </c>
      <c r="O71" s="14">
        <v>54710</v>
      </c>
      <c r="Q71" s="4">
        <v>1996</v>
      </c>
      <c r="R71" s="14">
        <v>39204</v>
      </c>
      <c r="S71" s="4"/>
      <c r="T71" s="4">
        <v>1996</v>
      </c>
      <c r="U71" s="14">
        <v>29915</v>
      </c>
    </row>
    <row r="72" spans="2:21">
      <c r="B72" s="50">
        <v>1997</v>
      </c>
      <c r="F72" s="51">
        <f>I72</f>
        <v>56823</v>
      </c>
      <c r="H72">
        <v>1997</v>
      </c>
      <c r="I72" s="14">
        <v>56823</v>
      </c>
      <c r="K72">
        <v>1997</v>
      </c>
      <c r="L72" s="14">
        <v>49686</v>
      </c>
      <c r="N72">
        <v>1997</v>
      </c>
      <c r="O72" s="14">
        <v>47309</v>
      </c>
      <c r="Q72" s="4">
        <v>1997</v>
      </c>
      <c r="R72" s="14">
        <v>31387</v>
      </c>
      <c r="S72" s="4"/>
      <c r="T72" s="4">
        <v>1997</v>
      </c>
      <c r="U72" s="14">
        <v>23231</v>
      </c>
    </row>
    <row r="73" spans="2:21">
      <c r="B73">
        <v>1998</v>
      </c>
      <c r="F73" s="14">
        <v>49920</v>
      </c>
      <c r="H73">
        <v>1998</v>
      </c>
      <c r="I73" s="14">
        <v>49920</v>
      </c>
      <c r="K73">
        <v>1998</v>
      </c>
      <c r="L73" s="14">
        <v>48230</v>
      </c>
      <c r="N73">
        <v>1998</v>
      </c>
      <c r="O73" s="14">
        <v>44592</v>
      </c>
      <c r="Q73" s="4">
        <v>1998</v>
      </c>
      <c r="R73" s="14">
        <v>26218</v>
      </c>
      <c r="S73" s="4"/>
      <c r="T73" s="4">
        <v>1998</v>
      </c>
      <c r="U73" s="14">
        <v>20275</v>
      </c>
    </row>
    <row r="74" spans="2:21">
      <c r="B74">
        <v>1999</v>
      </c>
      <c r="F74" s="14">
        <v>49330</v>
      </c>
      <c r="H74">
        <v>1999</v>
      </c>
      <c r="I74" s="14">
        <v>48851</v>
      </c>
      <c r="K74">
        <v>1999</v>
      </c>
      <c r="L74" s="14">
        <v>47445</v>
      </c>
      <c r="N74">
        <v>1999</v>
      </c>
      <c r="O74" s="14">
        <v>44202</v>
      </c>
      <c r="Q74" s="4">
        <v>1999</v>
      </c>
      <c r="R74" s="14">
        <v>26142</v>
      </c>
      <c r="S74" s="4"/>
      <c r="T74" s="4">
        <v>1999</v>
      </c>
      <c r="U74" s="14">
        <v>19576</v>
      </c>
    </row>
    <row r="75" spans="2:21">
      <c r="B75">
        <v>2000</v>
      </c>
      <c r="F75" s="14">
        <v>49375</v>
      </c>
      <c r="H75">
        <v>2000</v>
      </c>
      <c r="I75" s="14">
        <v>48894</v>
      </c>
      <c r="K75">
        <v>2000</v>
      </c>
      <c r="L75" s="14">
        <v>47402</v>
      </c>
      <c r="N75">
        <v>2000</v>
      </c>
      <c r="O75" s="14">
        <v>44159</v>
      </c>
      <c r="Q75" s="4">
        <v>2000</v>
      </c>
      <c r="R75" s="14">
        <v>26067</v>
      </c>
      <c r="S75" s="4"/>
      <c r="T75" s="4">
        <v>2000</v>
      </c>
      <c r="U75" s="14">
        <v>19355</v>
      </c>
    </row>
    <row r="76" spans="2:21">
      <c r="B76">
        <v>2001</v>
      </c>
      <c r="F76" s="14">
        <v>49420</v>
      </c>
      <c r="H76">
        <v>2001</v>
      </c>
      <c r="I76" s="14">
        <v>48938</v>
      </c>
      <c r="K76">
        <v>2001</v>
      </c>
      <c r="L76" s="14">
        <v>47359</v>
      </c>
      <c r="N76">
        <v>2001</v>
      </c>
      <c r="O76" s="14">
        <v>44116</v>
      </c>
      <c r="Q76" s="4">
        <v>2001</v>
      </c>
      <c r="R76" s="14">
        <v>25992</v>
      </c>
      <c r="S76" s="3"/>
      <c r="T76" s="4">
        <v>2001</v>
      </c>
      <c r="U76" s="14">
        <v>19355</v>
      </c>
    </row>
    <row r="77" spans="2:21">
      <c r="B77">
        <v>2002</v>
      </c>
      <c r="F77" s="14">
        <v>49464</v>
      </c>
      <c r="H77">
        <v>2002</v>
      </c>
      <c r="I77" s="14">
        <v>48981</v>
      </c>
      <c r="K77">
        <v>2002</v>
      </c>
      <c r="L77" s="14">
        <v>47316</v>
      </c>
      <c r="N77">
        <v>2002</v>
      </c>
      <c r="O77" s="14">
        <v>44073</v>
      </c>
      <c r="Q77" s="4">
        <v>2002</v>
      </c>
      <c r="R77" s="14">
        <v>25917</v>
      </c>
      <c r="S77" s="4"/>
      <c r="T77" s="4">
        <v>2002</v>
      </c>
      <c r="U77" s="14">
        <v>19355</v>
      </c>
    </row>
    <row r="78" spans="2:21">
      <c r="B78">
        <v>2003</v>
      </c>
      <c r="F78" s="14">
        <v>49509</v>
      </c>
      <c r="H78">
        <v>2003</v>
      </c>
      <c r="I78" s="14">
        <v>49024</v>
      </c>
      <c r="K78">
        <v>2003</v>
      </c>
      <c r="L78" s="14">
        <v>47272</v>
      </c>
      <c r="N78">
        <v>2003</v>
      </c>
      <c r="O78" s="14">
        <v>44030</v>
      </c>
      <c r="Q78" s="4">
        <v>2003</v>
      </c>
      <c r="R78" s="14">
        <v>25842</v>
      </c>
      <c r="S78" s="4"/>
      <c r="T78" s="4">
        <v>2003</v>
      </c>
      <c r="U78" s="14">
        <v>19355</v>
      </c>
    </row>
    <row r="79" spans="2:21">
      <c r="B79">
        <v>2004</v>
      </c>
      <c r="F79" s="14">
        <v>49554</v>
      </c>
      <c r="H79">
        <v>2004</v>
      </c>
      <c r="I79" s="14">
        <v>49067</v>
      </c>
      <c r="K79">
        <v>2004</v>
      </c>
      <c r="L79" s="14">
        <v>47229</v>
      </c>
      <c r="N79">
        <v>2004</v>
      </c>
      <c r="O79" s="14">
        <v>43986</v>
      </c>
      <c r="Q79" s="4">
        <v>2004</v>
      </c>
      <c r="R79" s="14">
        <v>25767</v>
      </c>
      <c r="S79" s="4"/>
      <c r="T79" s="4">
        <v>2004</v>
      </c>
      <c r="U79" s="14">
        <v>19355</v>
      </c>
    </row>
    <row r="80" spans="2:21">
      <c r="B80">
        <v>2005</v>
      </c>
      <c r="F80" s="14">
        <v>49599</v>
      </c>
      <c r="H80">
        <v>2005</v>
      </c>
      <c r="I80" s="14">
        <v>49110</v>
      </c>
      <c r="K80">
        <v>2005</v>
      </c>
      <c r="L80" s="14">
        <v>47186</v>
      </c>
      <c r="N80">
        <v>2005</v>
      </c>
      <c r="O80" s="14">
        <v>43943</v>
      </c>
      <c r="Q80" s="4">
        <v>2005</v>
      </c>
      <c r="R80" s="14">
        <v>25692</v>
      </c>
      <c r="S80" s="4"/>
      <c r="T80" s="4">
        <v>2005</v>
      </c>
      <c r="U80" s="14">
        <v>19355</v>
      </c>
    </row>
    <row r="81" spans="2:21">
      <c r="B81">
        <v>2006</v>
      </c>
      <c r="F81" s="14">
        <v>49644</v>
      </c>
      <c r="H81">
        <v>2006</v>
      </c>
      <c r="I81" s="14">
        <v>49153</v>
      </c>
      <c r="K81">
        <v>2006</v>
      </c>
      <c r="L81" s="14">
        <v>47143</v>
      </c>
      <c r="N81">
        <v>2006</v>
      </c>
      <c r="O81" s="14">
        <v>43900</v>
      </c>
      <c r="Q81" s="4">
        <v>2006</v>
      </c>
      <c r="R81" s="14">
        <v>25616</v>
      </c>
      <c r="S81" s="4"/>
      <c r="T81" s="4">
        <v>2006</v>
      </c>
      <c r="U81" s="14">
        <v>19355</v>
      </c>
    </row>
    <row r="82" spans="2:21">
      <c r="B82">
        <v>2007</v>
      </c>
      <c r="F82" s="14">
        <v>49688</v>
      </c>
      <c r="H82">
        <v>2007</v>
      </c>
      <c r="I82" s="14">
        <v>49196</v>
      </c>
      <c r="K82">
        <v>2007</v>
      </c>
      <c r="L82" s="14">
        <v>47100</v>
      </c>
      <c r="N82">
        <v>2007</v>
      </c>
      <c r="O82" s="14">
        <v>43857</v>
      </c>
      <c r="Q82" s="4">
        <v>2007</v>
      </c>
      <c r="R82" s="14">
        <v>25541</v>
      </c>
      <c r="S82" s="4"/>
      <c r="T82" s="4">
        <v>2007</v>
      </c>
      <c r="U82" s="14">
        <v>19355</v>
      </c>
    </row>
    <row r="83" spans="2:21">
      <c r="B83">
        <v>2008</v>
      </c>
      <c r="F83" s="14">
        <v>49733</v>
      </c>
      <c r="H83">
        <v>2008</v>
      </c>
      <c r="I83" s="14">
        <v>49240</v>
      </c>
      <c r="K83">
        <v>2008</v>
      </c>
      <c r="L83" s="14">
        <v>47057</v>
      </c>
      <c r="N83">
        <v>2008</v>
      </c>
      <c r="O83" s="14">
        <v>43814</v>
      </c>
      <c r="Q83" s="4">
        <v>2008</v>
      </c>
      <c r="R83" s="14">
        <v>25466</v>
      </c>
      <c r="S83" s="4"/>
      <c r="T83" s="4">
        <v>2008</v>
      </c>
      <c r="U83" s="14">
        <v>19355</v>
      </c>
    </row>
    <row r="84" spans="2:21">
      <c r="B84">
        <v>2009</v>
      </c>
      <c r="F84" s="14">
        <v>49778</v>
      </c>
      <c r="H84">
        <v>2009</v>
      </c>
      <c r="I84" s="14">
        <v>49283</v>
      </c>
      <c r="K84">
        <v>2009</v>
      </c>
      <c r="L84" s="14">
        <v>47014</v>
      </c>
      <c r="N84">
        <v>2009</v>
      </c>
      <c r="O84" s="14">
        <v>43771</v>
      </c>
      <c r="Q84" s="4">
        <v>2009</v>
      </c>
      <c r="R84" s="14">
        <v>25391</v>
      </c>
      <c r="S84" s="4"/>
      <c r="T84" s="4">
        <v>2009</v>
      </c>
      <c r="U84" s="14">
        <v>19355</v>
      </c>
    </row>
    <row r="87" spans="2:21">
      <c r="S87" s="4"/>
    </row>
    <row r="89" spans="2:21">
      <c r="C89" s="63" t="s">
        <v>12</v>
      </c>
      <c r="D89" s="63"/>
      <c r="E89" s="63"/>
      <c r="F89" s="63"/>
      <c r="G89" s="63"/>
      <c r="H89" s="63"/>
      <c r="I89" s="63"/>
    </row>
    <row r="90" spans="2:21">
      <c r="C90" t="s">
        <v>7</v>
      </c>
      <c r="D90" s="9" t="s">
        <v>6</v>
      </c>
      <c r="E90" s="8" t="s">
        <v>5</v>
      </c>
      <c r="F90" t="s">
        <v>4</v>
      </c>
      <c r="G90" s="6" t="s">
        <v>3</v>
      </c>
      <c r="H90" s="5" t="s">
        <v>2</v>
      </c>
      <c r="I90" t="s">
        <v>31</v>
      </c>
      <c r="K90" t="s">
        <v>32</v>
      </c>
    </row>
    <row r="91" spans="2:21">
      <c r="B91" s="38">
        <f>Belgium!B4</f>
        <v>1929</v>
      </c>
      <c r="C91" s="41">
        <f>Belgium!U4/10^5</f>
        <v>0.42396</v>
      </c>
      <c r="D91" s="41">
        <f>(Belgium!R4-Belgium!U4)/10^5</f>
        <v>8.2949999999999996E-2</v>
      </c>
      <c r="E91" s="41">
        <f>(Belgium!O4-Belgium!R4)/10^5</f>
        <v>9.2170000000000002E-2</v>
      </c>
      <c r="F91" s="41">
        <f>(Belgium!L4-Belgium!O4)/10^5</f>
        <v>7.8270000000000006E-2</v>
      </c>
      <c r="G91" s="41">
        <f>(Belgium!I4-Belgium!L4)/10^5</f>
        <v>3.6940000000000001E-2</v>
      </c>
      <c r="H91" s="41">
        <f>(Belgium!F4-Belgium!I4)/10^5</f>
        <v>0.12903000000000001</v>
      </c>
      <c r="I91" s="41">
        <f>1-Belgium!F4/10^5</f>
        <v>0.15668000000000004</v>
      </c>
      <c r="J91" s="38"/>
      <c r="K91" s="42">
        <f t="shared" ref="K91:K122" si="0">SUM(C91:I91)</f>
        <v>0.99999999999999989</v>
      </c>
    </row>
    <row r="92" spans="2:21">
      <c r="B92">
        <f>Belgium!B5</f>
        <v>1930</v>
      </c>
      <c r="C92" s="17">
        <f>Belgium!U5/10^5</f>
        <v>0.42396</v>
      </c>
      <c r="D92" s="17">
        <f>(Belgium!R5-Belgium!U5)/10^5</f>
        <v>8.2949999999999996E-2</v>
      </c>
      <c r="E92" s="17">
        <f>(Belgium!O5-Belgium!R5)/10^5</f>
        <v>9.2170000000000002E-2</v>
      </c>
      <c r="F92" s="17">
        <f>(Belgium!L5-Belgium!O5)/10^5</f>
        <v>7.8119999999999995E-2</v>
      </c>
      <c r="G92" s="17">
        <f>(Belgium!I5-Belgium!L5)/10^5</f>
        <v>3.7089999999999998E-2</v>
      </c>
      <c r="H92" s="17">
        <f>(Belgium!F5-Belgium!I5)/10^5</f>
        <v>0.12903000000000001</v>
      </c>
      <c r="I92" s="17">
        <f>1-Belgium!F5/10^5</f>
        <v>0.15668000000000004</v>
      </c>
      <c r="K92" s="19">
        <f t="shared" si="0"/>
        <v>0.99999999999999989</v>
      </c>
    </row>
    <row r="93" spans="2:21">
      <c r="B93">
        <f>Belgium!B6</f>
        <v>1931</v>
      </c>
      <c r="C93" s="17">
        <f>Belgium!U6/10^5</f>
        <v>0.42396</v>
      </c>
      <c r="D93" s="17">
        <f>(Belgium!R6-Belgium!U6)/10^5</f>
        <v>8.2949999999999996E-2</v>
      </c>
      <c r="E93" s="17">
        <f>(Belgium!O6-Belgium!R6)/10^5</f>
        <v>9.2170000000000002E-2</v>
      </c>
      <c r="F93" s="17">
        <f>(Belgium!L6-Belgium!O6)/10^5</f>
        <v>7.7979999999999994E-2</v>
      </c>
      <c r="G93" s="17">
        <f>(Belgium!I6-Belgium!L6)/10^5</f>
        <v>3.7229999999999999E-2</v>
      </c>
      <c r="H93" s="17">
        <f>(Belgium!F6-Belgium!I6)/10^5</f>
        <v>0.12903000000000001</v>
      </c>
      <c r="I93" s="17">
        <f>1-Belgium!F6/10^5</f>
        <v>0.15668000000000004</v>
      </c>
      <c r="K93" s="19">
        <f t="shared" si="0"/>
        <v>1</v>
      </c>
    </row>
    <row r="94" spans="2:21">
      <c r="B94">
        <f>Belgium!B7</f>
        <v>1932</v>
      </c>
      <c r="C94" s="17">
        <f>Belgium!U7/10^5</f>
        <v>0.42396</v>
      </c>
      <c r="D94" s="17">
        <f>(Belgium!R7-Belgium!U7)/10^5</f>
        <v>8.2949999999999996E-2</v>
      </c>
      <c r="E94" s="17">
        <f>(Belgium!O7-Belgium!R7)/10^5</f>
        <v>9.2170000000000002E-2</v>
      </c>
      <c r="F94" s="17">
        <f>(Belgium!L7-Belgium!O7)/10^5</f>
        <v>7.7840000000000006E-2</v>
      </c>
      <c r="G94" s="17">
        <f>(Belgium!I7-Belgium!L7)/10^5</f>
        <v>3.737E-2</v>
      </c>
      <c r="H94" s="17">
        <f>(Belgium!F7-Belgium!I7)/10^5</f>
        <v>0.12903000000000001</v>
      </c>
      <c r="I94" s="17">
        <f>1-Belgium!F7/10^5</f>
        <v>0.15668000000000004</v>
      </c>
      <c r="K94" s="19">
        <f t="shared" si="0"/>
        <v>1</v>
      </c>
    </row>
    <row r="95" spans="2:21">
      <c r="B95">
        <f>Belgium!B8</f>
        <v>1933</v>
      </c>
      <c r="C95" s="17">
        <f>Belgium!U8/10^5</f>
        <v>0.42396</v>
      </c>
      <c r="D95" s="17">
        <f>(Belgium!R8-Belgium!U8)/10^5</f>
        <v>8.2949999999999996E-2</v>
      </c>
      <c r="E95" s="17">
        <f>(Belgium!O8-Belgium!R8)/10^5</f>
        <v>9.2170000000000002E-2</v>
      </c>
      <c r="F95" s="17">
        <f>(Belgium!L8-Belgium!O8)/10^5</f>
        <v>7.7700000000000005E-2</v>
      </c>
      <c r="G95" s="17">
        <f>(Belgium!I8-Belgium!L8)/10^5</f>
        <v>3.7510000000000002E-2</v>
      </c>
      <c r="H95" s="17">
        <f>(Belgium!F8-Belgium!I8)/10^5</f>
        <v>0.12903000000000001</v>
      </c>
      <c r="I95" s="17">
        <f>1-Belgium!F8/10^5</f>
        <v>0.15668000000000004</v>
      </c>
      <c r="K95" s="19">
        <f t="shared" si="0"/>
        <v>1</v>
      </c>
    </row>
    <row r="96" spans="2:21">
      <c r="B96">
        <f>Belgium!B9</f>
        <v>1934</v>
      </c>
      <c r="C96" s="17">
        <f>Belgium!U9/10^5</f>
        <v>0.42396</v>
      </c>
      <c r="D96" s="17">
        <f>(Belgium!R9-Belgium!U9)/10^5</f>
        <v>8.2949999999999996E-2</v>
      </c>
      <c r="E96" s="17">
        <f>(Belgium!O9-Belgium!R9)/10^5</f>
        <v>9.2170000000000002E-2</v>
      </c>
      <c r="F96" s="17">
        <f>(Belgium!L9-Belgium!O9)/10^5</f>
        <v>7.7560000000000004E-2</v>
      </c>
      <c r="G96" s="17">
        <f>(Belgium!I9-Belgium!L9)/10^5</f>
        <v>3.7650000000000003E-2</v>
      </c>
      <c r="H96" s="17">
        <f>(Belgium!F9-Belgium!I9)/10^5</f>
        <v>0.12903000000000001</v>
      </c>
      <c r="I96" s="17">
        <f>1-Belgium!F9/10^5</f>
        <v>0.15668000000000004</v>
      </c>
      <c r="K96" s="19">
        <f t="shared" si="0"/>
        <v>0.99999999999999989</v>
      </c>
    </row>
    <row r="97" spans="2:11">
      <c r="B97">
        <f>Belgium!B10</f>
        <v>1935</v>
      </c>
      <c r="C97" s="17">
        <f>Belgium!U10/10^5</f>
        <v>0.42396</v>
      </c>
      <c r="D97" s="17">
        <f>(Belgium!R10-Belgium!U10)/10^5</f>
        <v>8.2949999999999996E-2</v>
      </c>
      <c r="E97" s="17">
        <f>(Belgium!O10-Belgium!R10)/10^5</f>
        <v>9.2170000000000002E-2</v>
      </c>
      <c r="F97" s="17">
        <f>(Belgium!L10-Belgium!O10)/10^5</f>
        <v>7.7410000000000007E-2</v>
      </c>
      <c r="G97" s="17">
        <f>(Belgium!I10-Belgium!L10)/10^5</f>
        <v>3.78E-2</v>
      </c>
      <c r="H97" s="17">
        <f>(Belgium!F10-Belgium!I10)/10^5</f>
        <v>0.12903000000000001</v>
      </c>
      <c r="I97" s="17">
        <f>1-Belgium!F10/10^5</f>
        <v>0.15668000000000004</v>
      </c>
      <c r="K97" s="19">
        <f t="shared" si="0"/>
        <v>0.99999999999999989</v>
      </c>
    </row>
    <row r="98" spans="2:11">
      <c r="B98">
        <f>Belgium!B11</f>
        <v>1936</v>
      </c>
      <c r="C98" s="17">
        <f>Belgium!U11/10^5</f>
        <v>0.42396</v>
      </c>
      <c r="D98" s="17">
        <f>(Belgium!R11-Belgium!U11)/10^5</f>
        <v>8.2949999999999996E-2</v>
      </c>
      <c r="E98" s="17">
        <f>(Belgium!O11-Belgium!R11)/10^5</f>
        <v>9.2170000000000002E-2</v>
      </c>
      <c r="F98" s="17">
        <f>(Belgium!L11-Belgium!O11)/10^5</f>
        <v>7.7270000000000005E-2</v>
      </c>
      <c r="G98" s="17">
        <f>(Belgium!I11-Belgium!L11)/10^5</f>
        <v>3.7940000000000002E-2</v>
      </c>
      <c r="H98" s="17">
        <f>(Belgium!F11-Belgium!I11)/10^5</f>
        <v>0.12903000000000001</v>
      </c>
      <c r="I98" s="17">
        <f>1-Belgium!F11/10^5</f>
        <v>0.15668000000000004</v>
      </c>
      <c r="K98" s="19">
        <f t="shared" si="0"/>
        <v>1</v>
      </c>
    </row>
    <row r="99" spans="2:11">
      <c r="B99">
        <f>Belgium!B12</f>
        <v>1937</v>
      </c>
      <c r="C99" s="17">
        <f>Belgium!U12/10^5</f>
        <v>0.42396</v>
      </c>
      <c r="D99" s="17">
        <f>(Belgium!R12-Belgium!U12)/10^5</f>
        <v>8.2949999999999996E-2</v>
      </c>
      <c r="E99" s="17">
        <f>(Belgium!O12-Belgium!R12)/10^5</f>
        <v>9.2170000000000002E-2</v>
      </c>
      <c r="F99" s="17">
        <f>(Belgium!L12-Belgium!O12)/10^5</f>
        <v>7.7130000000000004E-2</v>
      </c>
      <c r="G99" s="17">
        <f>(Belgium!I12-Belgium!L12)/10^5</f>
        <v>3.8080000000000003E-2</v>
      </c>
      <c r="H99" s="17">
        <f>(Belgium!F12-Belgium!I12)/10^5</f>
        <v>0.12903000000000001</v>
      </c>
      <c r="I99" s="17">
        <f>1-Belgium!F12/10^5</f>
        <v>0.15668000000000004</v>
      </c>
      <c r="K99" s="19">
        <f t="shared" si="0"/>
        <v>1</v>
      </c>
    </row>
    <row r="100" spans="2:11">
      <c r="B100">
        <f>Belgium!B13</f>
        <v>1938</v>
      </c>
      <c r="C100" s="17">
        <f>Belgium!U13/10^5</f>
        <v>0.42396</v>
      </c>
      <c r="D100" s="17">
        <f>(Belgium!R13-Belgium!U13)/10^5</f>
        <v>8.2949999999999996E-2</v>
      </c>
      <c r="E100" s="17">
        <f>(Belgium!O13-Belgium!R13)/10^5</f>
        <v>9.2170000000000002E-2</v>
      </c>
      <c r="F100" s="17">
        <f>(Belgium!L13-Belgium!O13)/10^5</f>
        <v>7.6990000000000003E-2</v>
      </c>
      <c r="G100" s="17">
        <f>(Belgium!I13-Belgium!L13)/10^5</f>
        <v>3.8219999999999997E-2</v>
      </c>
      <c r="H100" s="17">
        <f>(Belgium!F13-Belgium!I13)/10^5</f>
        <v>0.12903000000000001</v>
      </c>
      <c r="I100" s="17">
        <f>1-Belgium!F13/10^5</f>
        <v>0.15668000000000004</v>
      </c>
      <c r="K100" s="19">
        <f t="shared" si="0"/>
        <v>1</v>
      </c>
    </row>
    <row r="101" spans="2:11">
      <c r="B101">
        <f>Belgium!B14</f>
        <v>1939</v>
      </c>
      <c r="C101" s="17">
        <f>Belgium!U14/10^5</f>
        <v>0.42396</v>
      </c>
      <c r="D101" s="17">
        <f>(Belgium!R14-Belgium!U14)/10^5</f>
        <v>8.2949999999999996E-2</v>
      </c>
      <c r="E101" s="17">
        <f>(Belgium!O14-Belgium!R14)/10^5</f>
        <v>9.2170000000000002E-2</v>
      </c>
      <c r="F101" s="17">
        <f>(Belgium!L14-Belgium!O14)/10^5</f>
        <v>7.6850000000000002E-2</v>
      </c>
      <c r="G101" s="17">
        <f>(Belgium!I14-Belgium!L14)/10^5</f>
        <v>3.8359999999999998E-2</v>
      </c>
      <c r="H101" s="17">
        <f>(Belgium!F14-Belgium!I14)/10^5</f>
        <v>0.12903000000000001</v>
      </c>
      <c r="I101" s="17">
        <f>1-Belgium!F14/10^5</f>
        <v>0.15668000000000004</v>
      </c>
      <c r="K101" s="19">
        <f t="shared" si="0"/>
        <v>0.99999999999999989</v>
      </c>
    </row>
    <row r="102" spans="2:11">
      <c r="B102">
        <f>Belgium!B15</f>
        <v>1940</v>
      </c>
      <c r="C102" s="17">
        <f>Belgium!U15/10^5</f>
        <v>0.42396</v>
      </c>
      <c r="D102" s="17">
        <f>(Belgium!R15-Belgium!U15)/10^5</f>
        <v>8.2949999999999996E-2</v>
      </c>
      <c r="E102" s="17">
        <f>(Belgium!O15-Belgium!R15)/10^5</f>
        <v>9.2170000000000002E-2</v>
      </c>
      <c r="F102" s="17">
        <f>(Belgium!L15-Belgium!O15)/10^5</f>
        <v>7.6700000000000004E-2</v>
      </c>
      <c r="G102" s="17">
        <f>(Belgium!I15-Belgium!L15)/10^5</f>
        <v>3.8510000000000003E-2</v>
      </c>
      <c r="H102" s="17">
        <f>(Belgium!F15-Belgium!I15)/10^5</f>
        <v>0.12903000000000001</v>
      </c>
      <c r="I102" s="17">
        <f>1-Belgium!F15/10^5</f>
        <v>0.15668000000000004</v>
      </c>
      <c r="K102" s="19">
        <f t="shared" si="0"/>
        <v>1</v>
      </c>
    </row>
    <row r="103" spans="2:11">
      <c r="B103">
        <f>Belgium!B16</f>
        <v>1941</v>
      </c>
      <c r="C103" s="17">
        <f>Belgium!U16/10^5</f>
        <v>0.42396</v>
      </c>
      <c r="D103" s="17">
        <f>(Belgium!R16-Belgium!U16)/10^5</f>
        <v>8.2949999999999996E-2</v>
      </c>
      <c r="E103" s="17">
        <f>(Belgium!O16-Belgium!R16)/10^5</f>
        <v>9.2170000000000002E-2</v>
      </c>
      <c r="F103" s="17">
        <f>(Belgium!L16-Belgium!O16)/10^5</f>
        <v>7.6560000000000003E-2</v>
      </c>
      <c r="G103" s="17">
        <f>(Belgium!I16-Belgium!L16)/10^5</f>
        <v>3.8649999999999997E-2</v>
      </c>
      <c r="H103" s="17">
        <f>(Belgium!F16-Belgium!I16)/10^5</f>
        <v>0.12903000000000001</v>
      </c>
      <c r="I103" s="17">
        <f>1-Belgium!F16/10^5</f>
        <v>0.15668000000000004</v>
      </c>
      <c r="K103" s="19">
        <f t="shared" si="0"/>
        <v>0.99999999999999989</v>
      </c>
    </row>
    <row r="104" spans="2:11">
      <c r="B104">
        <f>Belgium!B17</f>
        <v>1942</v>
      </c>
      <c r="C104" s="17">
        <f>Belgium!U17/10^5</f>
        <v>0.42396</v>
      </c>
      <c r="D104" s="17">
        <f>(Belgium!R17-Belgium!U17)/10^5</f>
        <v>8.2949999999999996E-2</v>
      </c>
      <c r="E104" s="17">
        <f>(Belgium!O17-Belgium!R17)/10^5</f>
        <v>9.2170000000000002E-2</v>
      </c>
      <c r="F104" s="17">
        <f>(Belgium!L17-Belgium!O17)/10^5</f>
        <v>7.6420000000000002E-2</v>
      </c>
      <c r="G104" s="17">
        <f>(Belgium!I17-Belgium!L17)/10^5</f>
        <v>3.8789999999999998E-2</v>
      </c>
      <c r="H104" s="17">
        <f>(Belgium!F17-Belgium!I17)/10^5</f>
        <v>0.12903000000000001</v>
      </c>
      <c r="I104" s="17">
        <f>1-Belgium!F17/10^5</f>
        <v>0.15668000000000004</v>
      </c>
      <c r="K104" s="19">
        <f t="shared" si="0"/>
        <v>1</v>
      </c>
    </row>
    <row r="105" spans="2:11">
      <c r="B105">
        <f>Belgium!B18</f>
        <v>1943</v>
      </c>
      <c r="C105" s="17">
        <f>Belgium!U18/10^5</f>
        <v>0.42396</v>
      </c>
      <c r="D105" s="17">
        <f>(Belgium!R18-Belgium!U18)/10^5</f>
        <v>8.2949999999999996E-2</v>
      </c>
      <c r="E105" s="17">
        <f>(Belgium!O18-Belgium!R18)/10^5</f>
        <v>9.2170000000000002E-2</v>
      </c>
      <c r="F105" s="17">
        <f>(Belgium!L18-Belgium!O18)/10^5</f>
        <v>7.6280000000000001E-2</v>
      </c>
      <c r="G105" s="17">
        <f>(Belgium!I18-Belgium!L18)/10^5</f>
        <v>3.8929999999999999E-2</v>
      </c>
      <c r="H105" s="17">
        <f>(Belgium!F18-Belgium!I18)/10^5</f>
        <v>0.12903000000000001</v>
      </c>
      <c r="I105" s="17">
        <f>1-Belgium!F18/10^5</f>
        <v>0.15668000000000004</v>
      </c>
      <c r="K105" s="19">
        <f t="shared" si="0"/>
        <v>1</v>
      </c>
    </row>
    <row r="106" spans="2:11">
      <c r="B106">
        <f>Belgium!B19</f>
        <v>1944</v>
      </c>
      <c r="C106" s="17">
        <f>Belgium!U19/10^5</f>
        <v>0.42396</v>
      </c>
      <c r="D106" s="17">
        <f>(Belgium!R19-Belgium!U19)/10^5</f>
        <v>8.2949999999999996E-2</v>
      </c>
      <c r="E106" s="17">
        <f>(Belgium!O19-Belgium!R19)/10^5</f>
        <v>9.2170000000000002E-2</v>
      </c>
      <c r="F106" s="17">
        <f>(Belgium!L19-Belgium!O19)/10^5</f>
        <v>7.6139999999999999E-2</v>
      </c>
      <c r="G106" s="17">
        <f>(Belgium!I19-Belgium!L19)/10^5</f>
        <v>3.9070000000000001E-2</v>
      </c>
      <c r="H106" s="17">
        <f>(Belgium!F19-Belgium!I19)/10^5</f>
        <v>0.12903000000000001</v>
      </c>
      <c r="I106" s="17">
        <f>1-Belgium!F19/10^5</f>
        <v>0.15668000000000004</v>
      </c>
      <c r="K106" s="19">
        <f t="shared" si="0"/>
        <v>1</v>
      </c>
    </row>
    <row r="107" spans="2:11">
      <c r="B107">
        <f>Belgium!B20</f>
        <v>1945</v>
      </c>
      <c r="C107" s="17">
        <f>Belgium!U20/10^5</f>
        <v>0.42396</v>
      </c>
      <c r="D107" s="17">
        <f>(Belgium!R20-Belgium!U20)/10^5</f>
        <v>8.2949999999999996E-2</v>
      </c>
      <c r="E107" s="17">
        <f>(Belgium!O20-Belgium!R20)/10^5</f>
        <v>9.2170000000000002E-2</v>
      </c>
      <c r="F107" s="17">
        <f>(Belgium!L20-Belgium!O20)/10^5</f>
        <v>7.5990000000000002E-2</v>
      </c>
      <c r="G107" s="17">
        <f>(Belgium!I20-Belgium!L20)/10^5</f>
        <v>3.9219999999999998E-2</v>
      </c>
      <c r="H107" s="17">
        <f>(Belgium!F20-Belgium!I20)/10^5</f>
        <v>0.12903000000000001</v>
      </c>
      <c r="I107" s="17">
        <f>1-Belgium!F20/10^5</f>
        <v>0.15668000000000004</v>
      </c>
      <c r="K107" s="19">
        <f t="shared" si="0"/>
        <v>1</v>
      </c>
    </row>
    <row r="108" spans="2:11">
      <c r="B108">
        <f>Belgium!B21</f>
        <v>1946</v>
      </c>
      <c r="C108" s="17">
        <f>Belgium!U21/10^5</f>
        <v>0.42396</v>
      </c>
      <c r="D108" s="17">
        <f>(Belgium!R21-Belgium!U21)/10^5</f>
        <v>8.2949999999999996E-2</v>
      </c>
      <c r="E108" s="17">
        <f>(Belgium!O21-Belgium!R21)/10^5</f>
        <v>9.2170000000000002E-2</v>
      </c>
      <c r="F108" s="17">
        <f>(Belgium!L21-Belgium!O21)/10^5</f>
        <v>7.5850000000000001E-2</v>
      </c>
      <c r="G108" s="17">
        <f>(Belgium!I21-Belgium!L21)/10^5</f>
        <v>3.9359999999999999E-2</v>
      </c>
      <c r="H108" s="17">
        <f>(Belgium!F21-Belgium!I21)/10^5</f>
        <v>0.12903000000000001</v>
      </c>
      <c r="I108" s="17">
        <f>1-Belgium!F21/10^5</f>
        <v>0.15668000000000004</v>
      </c>
      <c r="K108" s="19">
        <f t="shared" si="0"/>
        <v>0.99999999999999989</v>
      </c>
    </row>
    <row r="109" spans="2:11">
      <c r="B109">
        <f>Belgium!B22</f>
        <v>1947</v>
      </c>
      <c r="C109" s="17">
        <f>Belgium!U22/10^5</f>
        <v>0.42396</v>
      </c>
      <c r="D109" s="17">
        <f>(Belgium!R22-Belgium!U22)/10^5</f>
        <v>8.2949999999999996E-2</v>
      </c>
      <c r="E109" s="17">
        <f>(Belgium!O22-Belgium!R22)/10^5</f>
        <v>9.2170000000000002E-2</v>
      </c>
      <c r="F109" s="17">
        <f>(Belgium!L22-Belgium!O22)/10^5</f>
        <v>7.571E-2</v>
      </c>
      <c r="G109" s="17">
        <f>(Belgium!I22-Belgium!L22)/10^5</f>
        <v>3.95E-2</v>
      </c>
      <c r="H109" s="17">
        <f>(Belgium!F22-Belgium!I22)/10^5</f>
        <v>0.12903000000000001</v>
      </c>
      <c r="I109" s="17">
        <f>1-Belgium!F22/10^5</f>
        <v>0.15668000000000004</v>
      </c>
      <c r="K109" s="19">
        <f t="shared" si="0"/>
        <v>1</v>
      </c>
    </row>
    <row r="110" spans="2:11">
      <c r="B110">
        <f>Belgium!B23</f>
        <v>1948</v>
      </c>
      <c r="C110" s="17">
        <f>Belgium!U23/10^5</f>
        <v>0.42396</v>
      </c>
      <c r="D110" s="17">
        <f>(Belgium!R23-Belgium!U23)/10^5</f>
        <v>8.2949999999999996E-2</v>
      </c>
      <c r="E110" s="17">
        <f>(Belgium!O23-Belgium!R23)/10^5</f>
        <v>9.2170000000000002E-2</v>
      </c>
      <c r="F110" s="17">
        <f>(Belgium!L23-Belgium!O23)/10^5</f>
        <v>7.5569999999999998E-2</v>
      </c>
      <c r="G110" s="17">
        <f>(Belgium!I23-Belgium!L23)/10^5</f>
        <v>3.9640000000000002E-2</v>
      </c>
      <c r="H110" s="17">
        <f>(Belgium!F23-Belgium!I23)/10^5</f>
        <v>0.12903000000000001</v>
      </c>
      <c r="I110" s="17">
        <f>1-Belgium!F23/10^5</f>
        <v>0.15668000000000004</v>
      </c>
      <c r="K110" s="19">
        <f t="shared" si="0"/>
        <v>1</v>
      </c>
    </row>
    <row r="111" spans="2:11">
      <c r="B111">
        <f>Belgium!B24</f>
        <v>1949</v>
      </c>
      <c r="C111" s="17">
        <f>Belgium!U24/10^5</f>
        <v>0.42396</v>
      </c>
      <c r="D111" s="17">
        <f>(Belgium!R24-Belgium!U24)/10^5</f>
        <v>8.2949999999999996E-2</v>
      </c>
      <c r="E111" s="17">
        <f>(Belgium!O24-Belgium!R24)/10^5</f>
        <v>9.2170000000000002E-2</v>
      </c>
      <c r="F111" s="17">
        <f>(Belgium!L24-Belgium!O24)/10^5</f>
        <v>7.5429999999999997E-2</v>
      </c>
      <c r="G111" s="17">
        <f>(Belgium!I24-Belgium!L24)/10^5</f>
        <v>3.9780000000000003E-2</v>
      </c>
      <c r="H111" s="17">
        <f>(Belgium!F24-Belgium!I24)/10^5</f>
        <v>0.12903000000000001</v>
      </c>
      <c r="I111" s="17">
        <f>1-Belgium!F24/10^5</f>
        <v>0.15668000000000004</v>
      </c>
      <c r="K111" s="19">
        <f t="shared" si="0"/>
        <v>1</v>
      </c>
    </row>
    <row r="112" spans="2:11">
      <c r="B112">
        <f>Belgium!B25</f>
        <v>1950</v>
      </c>
      <c r="C112" s="17">
        <f>Belgium!U25/10^5</f>
        <v>0.42396</v>
      </c>
      <c r="D112" s="17">
        <f>(Belgium!R25-Belgium!U25)/10^5</f>
        <v>8.2949999999999996E-2</v>
      </c>
      <c r="E112" s="17">
        <f>(Belgium!O25-Belgium!R25)/10^5</f>
        <v>9.2170000000000002E-2</v>
      </c>
      <c r="F112" s="17">
        <f>(Belgium!L25-Belgium!O25)/10^5</f>
        <v>7.528E-2</v>
      </c>
      <c r="G112" s="17">
        <f>(Belgium!I25-Belgium!L25)/10^5</f>
        <v>3.993E-2</v>
      </c>
      <c r="H112" s="17">
        <f>(Belgium!F25-Belgium!I25)/10^5</f>
        <v>0.12903000000000001</v>
      </c>
      <c r="I112" s="17">
        <f>1-Belgium!F25/10^5</f>
        <v>0.15668000000000004</v>
      </c>
      <c r="K112" s="19">
        <f t="shared" si="0"/>
        <v>1</v>
      </c>
    </row>
    <row r="113" spans="2:11">
      <c r="B113">
        <f>Belgium!B26</f>
        <v>1951</v>
      </c>
      <c r="C113" s="17">
        <f>Belgium!U26/10^5</f>
        <v>0.42396</v>
      </c>
      <c r="D113" s="17">
        <f>(Belgium!R26-Belgium!U26)/10^5</f>
        <v>8.2949999999999996E-2</v>
      </c>
      <c r="E113" s="17">
        <f>(Belgium!O26-Belgium!R26)/10^5</f>
        <v>9.2170000000000002E-2</v>
      </c>
      <c r="F113" s="17">
        <f>(Belgium!L26-Belgium!O26)/10^5</f>
        <v>7.5139999999999998E-2</v>
      </c>
      <c r="G113" s="17">
        <f>(Belgium!I26-Belgium!L26)/10^5</f>
        <v>4.0070000000000001E-2</v>
      </c>
      <c r="H113" s="17">
        <f>(Belgium!F26-Belgium!I26)/10^5</f>
        <v>0.12903000000000001</v>
      </c>
      <c r="I113" s="17">
        <f>1-Belgium!F26/10^5</f>
        <v>0.15668000000000004</v>
      </c>
      <c r="K113" s="19">
        <f t="shared" si="0"/>
        <v>1</v>
      </c>
    </row>
    <row r="114" spans="2:11">
      <c r="B114">
        <f>Belgium!B27</f>
        <v>1952</v>
      </c>
      <c r="C114" s="17">
        <f>Belgium!U27/10^5</f>
        <v>0.42396</v>
      </c>
      <c r="D114" s="17">
        <f>(Belgium!R27-Belgium!U27)/10^5</f>
        <v>8.2949999999999996E-2</v>
      </c>
      <c r="E114" s="17">
        <f>(Belgium!O27-Belgium!R27)/10^5</f>
        <v>9.2170000000000002E-2</v>
      </c>
      <c r="F114" s="17">
        <f>(Belgium!L27-Belgium!O27)/10^5</f>
        <v>7.4999999999999997E-2</v>
      </c>
      <c r="G114" s="17">
        <f>(Belgium!I27-Belgium!L27)/10^5</f>
        <v>4.0210000000000003E-2</v>
      </c>
      <c r="H114" s="17">
        <f>(Belgium!F27-Belgium!I27)/10^5</f>
        <v>0.12903000000000001</v>
      </c>
      <c r="I114" s="17">
        <f>1-Belgium!F27/10^5</f>
        <v>0.15668000000000004</v>
      </c>
      <c r="K114" s="19">
        <f t="shared" si="0"/>
        <v>0.99999999999999989</v>
      </c>
    </row>
    <row r="115" spans="2:11">
      <c r="B115">
        <f>Belgium!B28</f>
        <v>1953</v>
      </c>
      <c r="C115" s="17">
        <f>Belgium!U28/10^5</f>
        <v>0.42396</v>
      </c>
      <c r="D115" s="17">
        <f>(Belgium!R28-Belgium!U28)/10^5</f>
        <v>8.2949999999999996E-2</v>
      </c>
      <c r="E115" s="17">
        <f>(Belgium!O28-Belgium!R28)/10^5</f>
        <v>9.2170000000000002E-2</v>
      </c>
      <c r="F115" s="17">
        <f>(Belgium!L28-Belgium!O28)/10^5</f>
        <v>7.4859999999999996E-2</v>
      </c>
      <c r="G115" s="17">
        <f>(Belgium!I28-Belgium!L28)/10^5</f>
        <v>4.0349999999999997E-2</v>
      </c>
      <c r="H115" s="17">
        <f>(Belgium!F28-Belgium!I28)/10^5</f>
        <v>0.12903000000000001</v>
      </c>
      <c r="I115" s="17">
        <f>1-Belgium!F28/10^5</f>
        <v>0.15668000000000004</v>
      </c>
      <c r="K115" s="19">
        <f t="shared" si="0"/>
        <v>1</v>
      </c>
    </row>
    <row r="116" spans="2:11">
      <c r="B116">
        <f>Belgium!B29</f>
        <v>1954</v>
      </c>
      <c r="C116" s="17">
        <f>Belgium!U29/10^5</f>
        <v>0.42396</v>
      </c>
      <c r="D116" s="17">
        <f>(Belgium!R29-Belgium!U29)/10^5</f>
        <v>8.2949999999999996E-2</v>
      </c>
      <c r="E116" s="17">
        <f>(Belgium!O29-Belgium!R29)/10^5</f>
        <v>9.2170000000000002E-2</v>
      </c>
      <c r="F116" s="17">
        <f>(Belgium!L29-Belgium!O29)/10^5</f>
        <v>7.4719999999999995E-2</v>
      </c>
      <c r="G116" s="17">
        <f>(Belgium!I29-Belgium!L29)/10^5</f>
        <v>4.0489999999999998E-2</v>
      </c>
      <c r="H116" s="17">
        <f>(Belgium!F29-Belgium!I29)/10^5</f>
        <v>0.12903000000000001</v>
      </c>
      <c r="I116" s="17">
        <f>1-Belgium!F29/10^5</f>
        <v>0.15668000000000004</v>
      </c>
      <c r="K116" s="19">
        <f t="shared" si="0"/>
        <v>1</v>
      </c>
    </row>
    <row r="117" spans="2:11">
      <c r="B117">
        <f>Belgium!B30</f>
        <v>1955</v>
      </c>
      <c r="C117" s="17">
        <f>Belgium!U30/10^5</f>
        <v>0.42396</v>
      </c>
      <c r="D117" s="17">
        <f>(Belgium!R30-Belgium!U30)/10^5</f>
        <v>8.2949999999999996E-2</v>
      </c>
      <c r="E117" s="17">
        <f>(Belgium!O30-Belgium!R30)/10^5</f>
        <v>9.2170000000000002E-2</v>
      </c>
      <c r="F117" s="17">
        <f>(Belgium!L30-Belgium!O30)/10^5</f>
        <v>7.4569999999999997E-2</v>
      </c>
      <c r="G117" s="17">
        <f>(Belgium!I30-Belgium!L30)/10^5</f>
        <v>4.0640000000000003E-2</v>
      </c>
      <c r="H117" s="17">
        <f>(Belgium!F30-Belgium!I30)/10^5</f>
        <v>0.12903000000000001</v>
      </c>
      <c r="I117" s="17">
        <f>1-Belgium!F30/10^5</f>
        <v>0.15668000000000004</v>
      </c>
      <c r="K117" s="19">
        <f t="shared" si="0"/>
        <v>1</v>
      </c>
    </row>
    <row r="118" spans="2:11">
      <c r="B118">
        <f>Belgium!B31</f>
        <v>1956</v>
      </c>
      <c r="C118" s="17">
        <f>Belgium!U31/10^5</f>
        <v>0.42396</v>
      </c>
      <c r="D118" s="17">
        <f>(Belgium!R31-Belgium!U31)/10^5</f>
        <v>8.2949999999999996E-2</v>
      </c>
      <c r="E118" s="17">
        <f>(Belgium!O31-Belgium!R31)/10^5</f>
        <v>9.2170000000000002E-2</v>
      </c>
      <c r="F118" s="17">
        <f>(Belgium!L31-Belgium!O31)/10^5</f>
        <v>7.4429999999999996E-2</v>
      </c>
      <c r="G118" s="17">
        <f>(Belgium!I31-Belgium!L31)/10^5</f>
        <v>4.0779999999999997E-2</v>
      </c>
      <c r="H118" s="17">
        <f>(Belgium!F31-Belgium!I31)/10^5</f>
        <v>0.12903000000000001</v>
      </c>
      <c r="I118" s="17">
        <f>1-Belgium!F31/10^5</f>
        <v>0.15668000000000004</v>
      </c>
      <c r="K118" s="19">
        <f t="shared" si="0"/>
        <v>1</v>
      </c>
    </row>
    <row r="119" spans="2:11">
      <c r="B119">
        <f>Belgium!B32</f>
        <v>1957</v>
      </c>
      <c r="C119" s="17">
        <f>Belgium!U32/10^5</f>
        <v>0.42396</v>
      </c>
      <c r="D119" s="17">
        <f>(Belgium!R32-Belgium!U32)/10^5</f>
        <v>8.2949999999999996E-2</v>
      </c>
      <c r="E119" s="17">
        <f>(Belgium!O32-Belgium!R32)/10^5</f>
        <v>9.2170000000000002E-2</v>
      </c>
      <c r="F119" s="17">
        <f>(Belgium!L32-Belgium!O32)/10^5</f>
        <v>7.4289999999999995E-2</v>
      </c>
      <c r="G119" s="17">
        <f>(Belgium!I32-Belgium!L32)/10^5</f>
        <v>4.0919999999999998E-2</v>
      </c>
      <c r="H119" s="17">
        <f>(Belgium!F32-Belgium!I32)/10^5</f>
        <v>0.12903000000000001</v>
      </c>
      <c r="I119" s="17">
        <f>1-Belgium!F32/10^5</f>
        <v>0.15668000000000004</v>
      </c>
      <c r="K119" s="19">
        <f t="shared" si="0"/>
        <v>0.99999999999999989</v>
      </c>
    </row>
    <row r="120" spans="2:11">
      <c r="B120">
        <f>Belgium!B33</f>
        <v>1958</v>
      </c>
      <c r="C120" s="17">
        <f>Belgium!U33/10^5</f>
        <v>0.42396</v>
      </c>
      <c r="D120" s="17">
        <f>(Belgium!R33-Belgium!U33)/10^5</f>
        <v>8.2949999999999996E-2</v>
      </c>
      <c r="E120" s="17">
        <f>(Belgium!O33-Belgium!R33)/10^5</f>
        <v>9.2170000000000002E-2</v>
      </c>
      <c r="F120" s="17">
        <f>(Belgium!L33-Belgium!O33)/10^5</f>
        <v>7.4149999999999994E-2</v>
      </c>
      <c r="G120" s="17">
        <f>(Belgium!I33-Belgium!L33)/10^5</f>
        <v>4.1059999999999999E-2</v>
      </c>
      <c r="H120" s="17">
        <f>(Belgium!F33-Belgium!I33)/10^5</f>
        <v>0.12903000000000001</v>
      </c>
      <c r="I120" s="17">
        <f>1-Belgium!F33/10^5</f>
        <v>0.15668000000000004</v>
      </c>
      <c r="K120" s="19">
        <f t="shared" si="0"/>
        <v>1</v>
      </c>
    </row>
    <row r="121" spans="2:11">
      <c r="B121">
        <f>Belgium!B34</f>
        <v>1959</v>
      </c>
      <c r="C121" s="17">
        <f>Belgium!U34/10^5</f>
        <v>0.42396</v>
      </c>
      <c r="D121" s="17">
        <f>(Belgium!R34-Belgium!U34)/10^5</f>
        <v>8.2949999999999996E-2</v>
      </c>
      <c r="E121" s="17">
        <f>(Belgium!O34-Belgium!R34)/10^5</f>
        <v>9.2170000000000002E-2</v>
      </c>
      <c r="F121" s="17">
        <f>(Belgium!L34-Belgium!O34)/10^5</f>
        <v>7.4010000000000006E-2</v>
      </c>
      <c r="G121" s="17">
        <f>(Belgium!I34-Belgium!L34)/10^5</f>
        <v>4.1200000000000001E-2</v>
      </c>
      <c r="H121" s="17">
        <f>(Belgium!F34-Belgium!I34)/10^5</f>
        <v>0.12903000000000001</v>
      </c>
      <c r="I121" s="17">
        <f>1-Belgium!F34/10^5</f>
        <v>0.15668000000000004</v>
      </c>
      <c r="K121" s="19">
        <f t="shared" si="0"/>
        <v>1</v>
      </c>
    </row>
    <row r="122" spans="2:11">
      <c r="B122">
        <f>Belgium!B35</f>
        <v>1960</v>
      </c>
      <c r="C122" s="17">
        <f>Belgium!U35/10^5</f>
        <v>0.42396</v>
      </c>
      <c r="D122" s="17">
        <f>(Belgium!R35-Belgium!U35)/10^5</f>
        <v>8.2949999999999996E-2</v>
      </c>
      <c r="E122" s="17">
        <f>(Belgium!O35-Belgium!R35)/10^5</f>
        <v>9.2170000000000002E-2</v>
      </c>
      <c r="F122" s="17">
        <f>(Belgium!L35-Belgium!O35)/10^5</f>
        <v>7.3859999999999995E-2</v>
      </c>
      <c r="G122" s="17">
        <f>(Belgium!I35-Belgium!L35)/10^5</f>
        <v>4.1349999999999998E-2</v>
      </c>
      <c r="H122" s="17">
        <f>(Belgium!F35-Belgium!I35)/10^5</f>
        <v>0.12903000000000001</v>
      </c>
      <c r="I122" s="17">
        <f>1-Belgium!F35/10^5</f>
        <v>0.15668000000000004</v>
      </c>
      <c r="K122" s="19">
        <f t="shared" si="0"/>
        <v>1</v>
      </c>
    </row>
    <row r="123" spans="2:11">
      <c r="B123">
        <f>Belgium!B36</f>
        <v>1961</v>
      </c>
      <c r="C123" s="17">
        <f>Belgium!U36/10^5</f>
        <v>0.41542000000000001</v>
      </c>
      <c r="D123" s="17">
        <f>(Belgium!R36-Belgium!U36)/10^5</f>
        <v>8.6029999999999995E-2</v>
      </c>
      <c r="E123" s="17">
        <f>(Belgium!O36-Belgium!R36)/10^5</f>
        <v>9.2350000000000002E-2</v>
      </c>
      <c r="F123" s="17">
        <f>(Belgium!L36-Belgium!O36)/10^5</f>
        <v>7.4990000000000001E-2</v>
      </c>
      <c r="G123" s="17">
        <f>(Belgium!I36-Belgium!L36)/10^5</f>
        <v>4.147E-2</v>
      </c>
      <c r="H123" s="17">
        <f>(Belgium!F36-Belgium!I36)/10^5</f>
        <v>0.11965000000000001</v>
      </c>
      <c r="I123" s="17">
        <f>1-Belgium!F36/10^5</f>
        <v>0.17008999999999996</v>
      </c>
      <c r="K123" s="19">
        <f t="shared" ref="K123:K154" si="1">SUM(C123:I123)</f>
        <v>1</v>
      </c>
    </row>
    <row r="124" spans="2:11">
      <c r="B124">
        <f>Belgium!B37</f>
        <v>1962</v>
      </c>
      <c r="C124" s="17">
        <f>Belgium!U37/10^5</f>
        <v>0.28342000000000001</v>
      </c>
      <c r="D124" s="17">
        <f>(Belgium!R37-Belgium!U37)/10^5</f>
        <v>0.13358999999999999</v>
      </c>
      <c r="E124" s="17">
        <f>(Belgium!O37-Belgium!R37)/10^5</f>
        <v>9.5259999999999997E-2</v>
      </c>
      <c r="F124" s="17">
        <f>(Belgium!L37-Belgium!O37)/10^5</f>
        <v>9.4409999999999994E-2</v>
      </c>
      <c r="G124" s="17">
        <f>(Belgium!I37-Belgium!L37)/10^5</f>
        <v>4.147E-2</v>
      </c>
      <c r="H124" s="17">
        <f>(Belgium!F37-Belgium!I37)/10^5</f>
        <v>0.15265000000000001</v>
      </c>
      <c r="I124" s="17">
        <f>1-Belgium!F37/10^5</f>
        <v>0.19920000000000004</v>
      </c>
      <c r="K124" s="19">
        <f t="shared" si="1"/>
        <v>1</v>
      </c>
    </row>
    <row r="125" spans="2:11">
      <c r="B125">
        <f>Belgium!B38</f>
        <v>1963</v>
      </c>
      <c r="C125" s="17">
        <f>Belgium!U38/10^5</f>
        <v>0.24274999999999999</v>
      </c>
      <c r="D125" s="17">
        <f>(Belgium!R38-Belgium!U38)/10^5</f>
        <v>0.10245</v>
      </c>
      <c r="E125" s="17">
        <f>(Belgium!O38-Belgium!R38)/10^5</f>
        <v>0.17177000000000001</v>
      </c>
      <c r="F125" s="17">
        <f>(Belgium!L38-Belgium!O38)/10^5</f>
        <v>9.2329999999999995E-2</v>
      </c>
      <c r="G125" s="17">
        <f>(Belgium!I38-Belgium!L38)/10^5</f>
        <v>3.209E-2</v>
      </c>
      <c r="H125" s="17">
        <f>(Belgium!F38-Belgium!I38)/10^5</f>
        <v>0.12442</v>
      </c>
      <c r="I125" s="17">
        <f>1-Belgium!F38/10^5</f>
        <v>0.23419000000000001</v>
      </c>
      <c r="K125" s="19">
        <f t="shared" si="1"/>
        <v>1</v>
      </c>
    </row>
    <row r="126" spans="2:11">
      <c r="B126">
        <f>Belgium!B39</f>
        <v>1964</v>
      </c>
      <c r="C126" s="17">
        <f>Belgium!U39/10^5</f>
        <v>0.21479999999999999</v>
      </c>
      <c r="D126" s="17">
        <f>(Belgium!R39-Belgium!U39)/10^5</f>
        <v>7.2169999999999998E-2</v>
      </c>
      <c r="E126" s="17">
        <f>(Belgium!O39-Belgium!R39)/10^5</f>
        <v>0.13294</v>
      </c>
      <c r="F126" s="17">
        <f>(Belgium!L39-Belgium!O39)/10^5</f>
        <v>8.1220000000000001E-2</v>
      </c>
      <c r="G126" s="20">
        <f>(Belgium!I39-Belgium!L39)/10^5</f>
        <v>0</v>
      </c>
      <c r="H126" s="17">
        <f>(Belgium!F39-Belgium!I39)/10^5</f>
        <v>0.16763</v>
      </c>
      <c r="I126" s="17">
        <f>1-Belgium!F39/10^5</f>
        <v>0.33123999999999998</v>
      </c>
      <c r="K126" s="19">
        <f t="shared" si="1"/>
        <v>1</v>
      </c>
    </row>
    <row r="127" spans="2:11">
      <c r="B127">
        <f>Belgium!B40</f>
        <v>1965</v>
      </c>
      <c r="C127" s="17">
        <f>Belgium!U40/10^5</f>
        <v>0.25470999999999999</v>
      </c>
      <c r="D127" s="17">
        <f>(Belgium!R40-Belgium!U40)/10^5</f>
        <v>6.1310000000000003E-2</v>
      </c>
      <c r="E127" s="17">
        <f>(Belgium!O40-Belgium!R40)/10^5</f>
        <v>0.10808</v>
      </c>
      <c r="F127" s="17">
        <f>(Belgium!L40-Belgium!O40)/10^5</f>
        <v>4.8039999999999999E-2</v>
      </c>
      <c r="G127" s="17">
        <f>(Belgium!I40-Belgium!L40)/10^5</f>
        <v>3.7699999999999997E-2</v>
      </c>
      <c r="H127" s="17">
        <f>(Belgium!F40-Belgium!I40)/10^5</f>
        <v>0.10306</v>
      </c>
      <c r="I127" s="17">
        <f>1-Belgium!F40/10^5</f>
        <v>0.3871</v>
      </c>
      <c r="K127" s="19">
        <f t="shared" si="1"/>
        <v>1</v>
      </c>
    </row>
    <row r="128" spans="2:11">
      <c r="B128" s="22">
        <f>Belgium!B41</f>
        <v>1966</v>
      </c>
      <c r="C128" s="23">
        <f>Belgium!U41/10^5</f>
        <v>0.26635999999999999</v>
      </c>
      <c r="D128" s="23">
        <f>(Belgium!R41-Belgium!U41)/10^5</f>
        <v>5.253E-2</v>
      </c>
      <c r="E128" s="23">
        <f>(Belgium!O41-Belgium!R41)/10^5</f>
        <v>0.15612999999999999</v>
      </c>
      <c r="F128" s="23">
        <f>(Belgium!L41-Belgium!O41)/10^5</f>
        <v>0</v>
      </c>
      <c r="G128" s="23">
        <f>(Belgium!I41-Belgium!L41)/10^5</f>
        <v>1.9300000000000001E-2</v>
      </c>
      <c r="H128" s="23">
        <f>(Belgium!F41-Belgium!I41)/10^5</f>
        <v>6.7339999999999997E-2</v>
      </c>
      <c r="I128" s="23">
        <f>1-Belgium!F41/10^5</f>
        <v>0.43833999999999995</v>
      </c>
      <c r="K128" s="19">
        <f t="shared" si="1"/>
        <v>0.99999999999999989</v>
      </c>
    </row>
    <row r="129" spans="2:11">
      <c r="B129">
        <f>Belgium!B42</f>
        <v>1967</v>
      </c>
      <c r="C129" s="17">
        <f>Belgium!U42/10^5</f>
        <v>0.34595999999999999</v>
      </c>
      <c r="D129" s="17">
        <f>(Belgium!R42-Belgium!U42)/10^5</f>
        <v>3.7740000000000003E-2</v>
      </c>
      <c r="E129" s="17">
        <f>(Belgium!O42-Belgium!R42)/10^5</f>
        <v>0.15654000000000001</v>
      </c>
      <c r="F129" s="17">
        <f>(Belgium!L42-Belgium!O42)/10^5</f>
        <v>-2.9E-4</v>
      </c>
      <c r="G129" s="17">
        <f>(Belgium!I42-Belgium!L42)/10^5</f>
        <v>7.3039999999999994E-2</v>
      </c>
      <c r="H129" s="17">
        <f>(Belgium!F42-Belgium!I42)/10^5</f>
        <v>5.5440000000000003E-2</v>
      </c>
      <c r="I129" s="17">
        <f>1-Belgium!F42/10^5</f>
        <v>0.33157000000000003</v>
      </c>
      <c r="K129" s="19">
        <f t="shared" si="1"/>
        <v>1</v>
      </c>
    </row>
    <row r="130" spans="2:11">
      <c r="B130">
        <f>Belgium!B43</f>
        <v>1968</v>
      </c>
      <c r="C130" s="17">
        <f>Belgium!U43/10^5</f>
        <v>0.31296000000000002</v>
      </c>
      <c r="D130" s="17">
        <f>(Belgium!R43-Belgium!U43)/10^5</f>
        <v>7.0069999999999993E-2</v>
      </c>
      <c r="E130" s="17">
        <f>(Belgium!O43-Belgium!R43)/10^5</f>
        <v>0.13397999999999999</v>
      </c>
      <c r="F130" s="17">
        <f>(Belgium!L43-Belgium!O43)/10^5</f>
        <v>1.7330000000000002E-2</v>
      </c>
      <c r="G130" s="17">
        <f>(Belgium!I43-Belgium!L43)/10^5</f>
        <v>4.3709999999999999E-2</v>
      </c>
      <c r="H130" s="17">
        <f>(Belgium!F43-Belgium!I43)/10^5</f>
        <v>6.472E-2</v>
      </c>
      <c r="I130" s="17">
        <f>1-Belgium!F43/10^5</f>
        <v>0.35723000000000005</v>
      </c>
      <c r="K130" s="19">
        <f t="shared" si="1"/>
        <v>1</v>
      </c>
    </row>
    <row r="131" spans="2:11">
      <c r="B131">
        <f>Belgium!B44</f>
        <v>1969</v>
      </c>
      <c r="C131" s="17">
        <f>Belgium!U44/10^5</f>
        <v>0.27995999999999999</v>
      </c>
      <c r="D131" s="17">
        <f>(Belgium!R44-Belgium!U44)/10^5</f>
        <v>6.4570000000000002E-2</v>
      </c>
      <c r="E131" s="17">
        <f>(Belgium!O44-Belgium!R44)/10^5</f>
        <v>0.11994</v>
      </c>
      <c r="F131" s="17">
        <f>(Belgium!L44-Belgium!O44)/10^5</f>
        <v>2.562E-2</v>
      </c>
      <c r="G131" s="17">
        <f>(Belgium!I44-Belgium!L44)/10^5</f>
        <v>5.3019999999999998E-2</v>
      </c>
      <c r="H131" s="17">
        <f>(Belgium!F44-Belgium!I44)/10^5</f>
        <v>3.9960000000000002E-2</v>
      </c>
      <c r="I131" s="17">
        <f>1-Belgium!F44/10^5</f>
        <v>0.41693000000000002</v>
      </c>
      <c r="K131" s="19">
        <f t="shared" si="1"/>
        <v>1</v>
      </c>
    </row>
    <row r="132" spans="2:11">
      <c r="B132">
        <f>Belgium!B45</f>
        <v>1970</v>
      </c>
      <c r="C132" s="17">
        <f>Belgium!U45/10^5</f>
        <v>0.31147999999999998</v>
      </c>
      <c r="D132" s="17">
        <f>(Belgium!R45-Belgium!U45)/10^5</f>
        <v>5.6349999999999997E-2</v>
      </c>
      <c r="E132" s="17">
        <f>(Belgium!O45-Belgium!R45)/10^5</f>
        <v>5.9760000000000001E-2</v>
      </c>
      <c r="F132" s="17">
        <f>(Belgium!L45-Belgium!O45)/10^5</f>
        <v>7.8070000000000001E-2</v>
      </c>
      <c r="G132" s="17">
        <f>(Belgium!I45-Belgium!L45)/10^5</f>
        <v>9.4880000000000006E-2</v>
      </c>
      <c r="H132" s="17">
        <f>(Belgium!F45-Belgium!I45)/10^5</f>
        <v>2.912E-2</v>
      </c>
      <c r="I132" s="17">
        <f>1-Belgium!F45/10^5</f>
        <v>0.37034</v>
      </c>
      <c r="K132" s="19">
        <f t="shared" si="1"/>
        <v>1</v>
      </c>
    </row>
    <row r="133" spans="2:11">
      <c r="B133">
        <f>Belgium!B46</f>
        <v>1971</v>
      </c>
      <c r="C133" s="17">
        <f>Belgium!U46/10^5</f>
        <v>0.24226</v>
      </c>
      <c r="D133" s="17">
        <f>(Belgium!R46-Belgium!U46)/10^5</f>
        <v>9.8110000000000003E-2</v>
      </c>
      <c r="E133" s="17">
        <f>(Belgium!O46-Belgium!R46)/10^5</f>
        <v>5.0340000000000003E-2</v>
      </c>
      <c r="F133" s="17">
        <f>(Belgium!L46-Belgium!O46)/10^5</f>
        <v>9.6549999999999997E-2</v>
      </c>
      <c r="G133" s="17">
        <f>(Belgium!I46-Belgium!L46)/10^5</f>
        <v>5.5799999999999999E-3</v>
      </c>
      <c r="H133" s="17">
        <f>(Belgium!F46-Belgium!I46)/10^5</f>
        <v>4.1090000000000002E-2</v>
      </c>
      <c r="I133" s="17">
        <f>1-Belgium!F46/10^5</f>
        <v>0.46606999999999998</v>
      </c>
      <c r="K133" s="19">
        <f t="shared" si="1"/>
        <v>1</v>
      </c>
    </row>
    <row r="134" spans="2:11">
      <c r="B134">
        <f>Belgium!B47</f>
        <v>1972</v>
      </c>
      <c r="C134" s="17">
        <f>Belgium!U47/10^5</f>
        <v>0.25496000000000002</v>
      </c>
      <c r="D134" s="17">
        <f>(Belgium!R47-Belgium!U47)/10^5</f>
        <v>6.234E-2</v>
      </c>
      <c r="E134" s="17">
        <f>(Belgium!O47-Belgium!R47)/10^5</f>
        <v>0.17377999999999999</v>
      </c>
      <c r="F134" s="17">
        <f>(Belgium!L47-Belgium!O47)/10^5</f>
        <v>3.5599999999999998E-3</v>
      </c>
      <c r="G134" s="17">
        <f>(Belgium!I47-Belgium!L47)/10^5</f>
        <v>7.6810000000000003E-2</v>
      </c>
      <c r="H134" s="17">
        <f>(Belgium!F47-Belgium!I47)/10^5</f>
        <v>0.12063</v>
      </c>
      <c r="I134" s="17">
        <f>1-Belgium!F47/10^5</f>
        <v>0.30791999999999997</v>
      </c>
      <c r="K134" s="19">
        <f t="shared" si="1"/>
        <v>1</v>
      </c>
    </row>
    <row r="135" spans="2:11">
      <c r="B135">
        <f>Belgium!B48</f>
        <v>1973</v>
      </c>
      <c r="C135" s="17">
        <f>Belgium!U48/10^5</f>
        <v>0.29249000000000003</v>
      </c>
      <c r="D135" s="17">
        <f>(Belgium!R48-Belgium!U48)/10^5</f>
        <v>7.1400000000000005E-2</v>
      </c>
      <c r="E135" s="17">
        <f>(Belgium!O48-Belgium!R48)/10^5</f>
        <v>0.11007</v>
      </c>
      <c r="F135" s="17">
        <f>(Belgium!L48-Belgium!O48)/10^5</f>
        <v>3.5299999999999998E-2</v>
      </c>
      <c r="G135" s="17">
        <f>(Belgium!I48-Belgium!L48)/10^5</f>
        <v>0.13106999999999999</v>
      </c>
      <c r="H135" s="17">
        <f>(Belgium!F48-Belgium!I48)/10^5</f>
        <v>4.1169999999999998E-2</v>
      </c>
      <c r="I135" s="17">
        <f>1-Belgium!F48/10^5</f>
        <v>0.31850000000000001</v>
      </c>
      <c r="K135" s="19">
        <f t="shared" si="1"/>
        <v>1</v>
      </c>
    </row>
    <row r="136" spans="2:11">
      <c r="B136">
        <f>Belgium!B49</f>
        <v>1974</v>
      </c>
      <c r="C136" s="17">
        <f>Belgium!U49/10^5</f>
        <v>0.33001999999999998</v>
      </c>
      <c r="D136" s="17">
        <f>(Belgium!R49-Belgium!U49)/10^5</f>
        <v>8.0449999999999994E-2</v>
      </c>
      <c r="E136" s="17">
        <f>(Belgium!O49-Belgium!R49)/10^5</f>
        <v>0.10607999999999999</v>
      </c>
      <c r="F136" s="17">
        <f>(Belgium!L49-Belgium!O49)/10^5</f>
        <v>2.1729999999999999E-2</v>
      </c>
      <c r="G136" s="17">
        <f>(Belgium!I49-Belgium!L49)/10^5</f>
        <v>0.17433000000000001</v>
      </c>
      <c r="H136" s="17">
        <f>(Belgium!F49-Belgium!I49)/10^5</f>
        <v>0.108</v>
      </c>
      <c r="I136" s="17">
        <f>1-Belgium!F49/10^5</f>
        <v>0.17939000000000005</v>
      </c>
      <c r="K136" s="19">
        <f t="shared" si="1"/>
        <v>1</v>
      </c>
    </row>
    <row r="137" spans="2:11">
      <c r="B137">
        <f>Belgium!B50</f>
        <v>1975</v>
      </c>
      <c r="C137" s="17">
        <f>Belgium!U50/10^5</f>
        <v>0.34938999999999998</v>
      </c>
      <c r="D137" s="17">
        <f>(Belgium!R50-Belgium!U50)/10^5</f>
        <v>4.5350000000000001E-2</v>
      </c>
      <c r="E137" s="17">
        <f>(Belgium!O50-Belgium!R50)/10^5</f>
        <v>0.16181999999999999</v>
      </c>
      <c r="F137" s="17">
        <f>(Belgium!L50-Belgium!O50)/10^5</f>
        <v>3.9170000000000003E-2</v>
      </c>
      <c r="G137" s="17">
        <f>(Belgium!I50-Belgium!L50)/10^5</f>
        <v>0.12801999999999999</v>
      </c>
      <c r="H137" s="17">
        <f>(Belgium!F50-Belgium!I50)/10^5</f>
        <v>0.24651000000000001</v>
      </c>
      <c r="I137" s="17">
        <f>1-Belgium!F50/10^5</f>
        <v>2.9739999999999989E-2</v>
      </c>
      <c r="K137" s="19">
        <f t="shared" si="1"/>
        <v>1</v>
      </c>
    </row>
    <row r="138" spans="2:11">
      <c r="B138">
        <f>Belgium!B51</f>
        <v>1976</v>
      </c>
      <c r="C138" s="17">
        <f>Belgium!U51/10^5</f>
        <v>0.30442000000000002</v>
      </c>
      <c r="D138" s="17">
        <f>(Belgium!R51-Belgium!U51)/10^5</f>
        <v>3.8269999999999998E-2</v>
      </c>
      <c r="E138" s="17">
        <f>(Belgium!O51-Belgium!R51)/10^5</f>
        <v>0.18765999999999999</v>
      </c>
      <c r="F138" s="17">
        <f>(Belgium!L51-Belgium!O51)/10^5</f>
        <v>1.1050000000000001E-2</v>
      </c>
      <c r="G138" s="17">
        <f>(Belgium!I51-Belgium!L51)/10^5</f>
        <v>0.14509</v>
      </c>
      <c r="H138" s="17">
        <f>(Belgium!F51-Belgium!I51)/10^5</f>
        <v>0.29293999999999998</v>
      </c>
      <c r="I138" s="17">
        <f>1-Belgium!F51/10^5</f>
        <v>2.0569999999999977E-2</v>
      </c>
      <c r="K138" s="19">
        <f t="shared" si="1"/>
        <v>1</v>
      </c>
    </row>
    <row r="139" spans="2:11">
      <c r="B139">
        <f>Belgium!B52</f>
        <v>1977</v>
      </c>
      <c r="C139" s="17">
        <f>Belgium!U52/10^5</f>
        <v>0.31373000000000001</v>
      </c>
      <c r="D139" s="17">
        <f>(Belgium!R52-Belgium!U52)/10^5</f>
        <v>7.0599999999999996E-2</v>
      </c>
      <c r="E139" s="17">
        <f>(Belgium!O52-Belgium!R52)/10^5</f>
        <v>0.20277000000000001</v>
      </c>
      <c r="F139" s="17">
        <f>(Belgium!L52-Belgium!O52)/10^5</f>
        <v>3.1949999999999999E-2</v>
      </c>
      <c r="G139" s="17">
        <f>(Belgium!I52-Belgium!L52)/10^5</f>
        <v>0.12748999999999999</v>
      </c>
      <c r="H139" s="17">
        <f>(Belgium!F52-Belgium!I52)/10^5</f>
        <v>0.23871000000000001</v>
      </c>
      <c r="I139" s="17">
        <f>1-Belgium!F52/10^5</f>
        <v>1.4750000000000041E-2</v>
      </c>
      <c r="K139" s="19">
        <f t="shared" si="1"/>
        <v>1</v>
      </c>
    </row>
    <row r="140" spans="2:11">
      <c r="B140">
        <f>Belgium!B53</f>
        <v>1978</v>
      </c>
      <c r="C140" s="17">
        <f>Belgium!U53/10^5</f>
        <v>0.32444000000000001</v>
      </c>
      <c r="D140" s="17">
        <f>(Belgium!R53-Belgium!U53)/10^5</f>
        <v>5.04E-2</v>
      </c>
      <c r="E140" s="17">
        <f>(Belgium!O53-Belgium!R53)/10^5</f>
        <v>0.1903</v>
      </c>
      <c r="F140" s="17">
        <f>(Belgium!L53-Belgium!O53)/10^5</f>
        <v>4.3319999999999997E-2</v>
      </c>
      <c r="G140" s="17">
        <f>(Belgium!I53-Belgium!L53)/10^5</f>
        <v>0.13098000000000001</v>
      </c>
      <c r="H140" s="17">
        <f>(Belgium!F53-Belgium!I53)/10^5</f>
        <v>0.23938000000000001</v>
      </c>
      <c r="I140" s="17">
        <f>1-Belgium!F53/10^5</f>
        <v>2.1179999999999977E-2</v>
      </c>
      <c r="K140" s="19">
        <f t="shared" si="1"/>
        <v>1</v>
      </c>
    </row>
    <row r="141" spans="2:11">
      <c r="B141">
        <f>Belgium!B54</f>
        <v>1979</v>
      </c>
      <c r="C141" s="17">
        <f>Belgium!U54/10^5</f>
        <v>0.36131999999999997</v>
      </c>
      <c r="D141" s="17">
        <f>(Belgium!R54-Belgium!U54)/10^5</f>
        <v>4.4569999999999999E-2</v>
      </c>
      <c r="E141" s="17">
        <f>(Belgium!O54-Belgium!R54)/10^5</f>
        <v>0.21748999999999999</v>
      </c>
      <c r="F141" s="46">
        <f>(Belgium!L54-Belgium!O54)/10^5</f>
        <v>2.3800000000000002E-3</v>
      </c>
      <c r="G141" s="17">
        <f>(Belgium!I54-Belgium!L54)/10^5</f>
        <v>0.15561</v>
      </c>
      <c r="H141" s="17">
        <f>(Belgium!F54-Belgium!I54)/10^5</f>
        <v>0.19475000000000001</v>
      </c>
      <c r="I141" s="17">
        <f>1-Belgium!F54/10^5</f>
        <v>2.3880000000000012E-2</v>
      </c>
      <c r="K141" s="19">
        <f t="shared" si="1"/>
        <v>1</v>
      </c>
    </row>
    <row r="142" spans="2:11">
      <c r="B142">
        <f>Belgium!B55</f>
        <v>1980</v>
      </c>
      <c r="C142" s="17">
        <f>Belgium!U55/10^5</f>
        <v>0.3982</v>
      </c>
      <c r="D142" s="17">
        <f>(Belgium!R55-Belgium!U55)/10^5</f>
        <v>3.875E-2</v>
      </c>
      <c r="E142" s="17">
        <f>(Belgium!O55-Belgium!R55)/10^5</f>
        <v>0.20221500000000001</v>
      </c>
      <c r="F142" s="17">
        <f>(Belgium!L55-Belgium!O55)/10^5</f>
        <v>2.7365E-2</v>
      </c>
      <c r="G142" s="17">
        <f>(Belgium!I55-Belgium!L55)/10^5</f>
        <v>0.15240999999999999</v>
      </c>
      <c r="H142" s="17">
        <f>(Belgium!F55-Belgium!I55)/10^5</f>
        <v>0.17174</v>
      </c>
      <c r="I142" s="17">
        <f>1-Belgium!F55/10^5</f>
        <v>9.319999999999995E-3</v>
      </c>
      <c r="K142" s="19">
        <f t="shared" si="1"/>
        <v>1</v>
      </c>
    </row>
    <row r="143" spans="2:11">
      <c r="B143">
        <f>Belgium!B56</f>
        <v>1981</v>
      </c>
      <c r="C143" s="17">
        <f>Belgium!U56/10^5</f>
        <v>0.39241999999999999</v>
      </c>
      <c r="D143" s="17">
        <f>(Belgium!R56-Belgium!U56)/10^5</f>
        <v>3.6209999999999999E-2</v>
      </c>
      <c r="E143" s="17">
        <f>(Belgium!O56-Belgium!R56)/10^5</f>
        <v>0.22631999999999999</v>
      </c>
      <c r="F143" s="17">
        <f>(Belgium!L56-Belgium!O56)/10^5</f>
        <v>3.0009999999999998E-2</v>
      </c>
      <c r="G143" s="17">
        <f>(Belgium!I56-Belgium!L56)/10^5</f>
        <v>0.11534</v>
      </c>
      <c r="H143" s="17">
        <f>(Belgium!F56-Belgium!I56)/10^5</f>
        <v>0.19824</v>
      </c>
      <c r="I143" s="17">
        <f>1-Belgium!F56/10^5</f>
        <v>1.4600000000000168E-3</v>
      </c>
      <c r="K143" s="19">
        <f t="shared" si="1"/>
        <v>1</v>
      </c>
    </row>
    <row r="144" spans="2:11">
      <c r="B144">
        <f>Belgium!B57</f>
        <v>1982</v>
      </c>
      <c r="C144" s="17">
        <f>Belgium!U57/10^5</f>
        <v>0.37192999999999998</v>
      </c>
      <c r="D144" s="17">
        <f>(Belgium!R57-Belgium!U57)/10^5</f>
        <v>5.9909999999999998E-2</v>
      </c>
      <c r="E144" s="17">
        <f>(Belgium!O57-Belgium!R57)/10^5</f>
        <v>0.20701</v>
      </c>
      <c r="F144" s="17">
        <f>(Belgium!L57-Belgium!O57)/10^5</f>
        <v>1.473E-2</v>
      </c>
      <c r="G144" s="17">
        <f>(Belgium!I57-Belgium!L57)/10^5</f>
        <v>0.13092000000000001</v>
      </c>
      <c r="H144" s="17">
        <f>(Belgium!F57-Belgium!I57)/10^5</f>
        <v>0.2155</v>
      </c>
      <c r="I144" s="17">
        <f>1-Belgium!F57/10^5</f>
        <v>0</v>
      </c>
      <c r="K144" s="19">
        <f t="shared" si="1"/>
        <v>1</v>
      </c>
    </row>
    <row r="145" spans="2:11">
      <c r="B145" s="22">
        <f>Belgium!B58</f>
        <v>1983</v>
      </c>
      <c r="C145" s="23">
        <f>Belgium!U58/10^5</f>
        <v>0.40687000000000001</v>
      </c>
      <c r="D145" s="23">
        <f>(Belgium!R58-Belgium!U58)/10^5</f>
        <v>5.9909999999999998E-2</v>
      </c>
      <c r="E145" s="23">
        <f>(Belgium!O58-Belgium!R58)/10^5</f>
        <v>0.20033500000000001</v>
      </c>
      <c r="F145" s="20">
        <f>(Belgium!L58-Belgium!O58)/10^5</f>
        <v>0</v>
      </c>
      <c r="G145" s="23">
        <f>(Belgium!I58-Belgium!L58)/10^5</f>
        <v>0.12903500000000001</v>
      </c>
      <c r="H145" s="23">
        <f>(Belgium!F58-Belgium!I58)/10^5</f>
        <v>0.19627</v>
      </c>
      <c r="I145" s="23">
        <f>1-Belgium!F58/10^5</f>
        <v>7.5800000000000312E-3</v>
      </c>
      <c r="K145" s="19">
        <f t="shared" si="1"/>
        <v>1</v>
      </c>
    </row>
    <row r="146" spans="2:11">
      <c r="B146" s="22">
        <f>Belgium!B59</f>
        <v>1984</v>
      </c>
      <c r="C146" s="23">
        <f>Belgium!U59/10^5</f>
        <v>0.30034</v>
      </c>
      <c r="D146" s="23">
        <f>(Belgium!R59-Belgium!U59)/10^5</f>
        <v>6.8589999999999998E-2</v>
      </c>
      <c r="E146" s="23">
        <f>(Belgium!O59-Belgium!R59)/10^5</f>
        <v>0.21239</v>
      </c>
      <c r="F146" s="20">
        <f>(Belgium!L59-Belgium!O59)/10^5</f>
        <v>0</v>
      </c>
      <c r="G146" s="23">
        <f>(Belgium!I59-Belgium!L59)/10^5</f>
        <v>0.13270000000000001</v>
      </c>
      <c r="H146" s="23">
        <f>(Belgium!F59-Belgium!I59)/10^5</f>
        <v>0.25176999999999999</v>
      </c>
      <c r="I146" s="23">
        <f>1-Belgium!F59/10^5</f>
        <v>3.4209999999999963E-2</v>
      </c>
      <c r="K146" s="19">
        <f t="shared" si="1"/>
        <v>0.99999999999999989</v>
      </c>
    </row>
    <row r="147" spans="2:11">
      <c r="B147">
        <f>Belgium!B60</f>
        <v>1985</v>
      </c>
      <c r="C147" s="17">
        <f>Belgium!U60/10^5</f>
        <v>0.30732999999999999</v>
      </c>
      <c r="D147" s="17">
        <f>(Belgium!R60-Belgium!U60)/10^5</f>
        <v>6.3930000000000001E-2</v>
      </c>
      <c r="E147" s="17">
        <f>(Belgium!O60-Belgium!R60)/10^5</f>
        <v>0.21106</v>
      </c>
      <c r="F147" s="17">
        <f>(Belgium!L60-Belgium!O60)/10^5</f>
        <v>-2.0899999999999998E-3</v>
      </c>
      <c r="G147" s="17">
        <f>(Belgium!I60-Belgium!L60)/10^5</f>
        <v>0.13145999999999999</v>
      </c>
      <c r="H147" s="17">
        <f>(Belgium!F60-Belgium!I60)/10^5</f>
        <v>0.15704000000000001</v>
      </c>
      <c r="I147" s="17">
        <f>1-Belgium!F60/10^5</f>
        <v>0.13127</v>
      </c>
      <c r="K147" s="19">
        <f t="shared" si="1"/>
        <v>1</v>
      </c>
    </row>
    <row r="148" spans="2:11">
      <c r="B148">
        <f>Belgium!B61</f>
        <v>1986</v>
      </c>
      <c r="C148" s="17">
        <f>Belgium!U61/10^5</f>
        <v>0.31058000000000002</v>
      </c>
      <c r="D148" s="17">
        <f>(Belgium!R61-Belgium!U61)/10^5</f>
        <v>5.9110000000000003E-2</v>
      </c>
      <c r="E148" s="17">
        <f>(Belgium!O61-Belgium!R61)/10^5</f>
        <v>0.19395000000000001</v>
      </c>
      <c r="F148" s="17">
        <f>(Belgium!L61-Belgium!O61)/10^5</f>
        <v>4.727E-2</v>
      </c>
      <c r="G148" s="17">
        <f>(Belgium!I61-Belgium!L61)/10^5</f>
        <v>9.5579999999999998E-2</v>
      </c>
      <c r="H148" s="17">
        <f>(Belgium!F61-Belgium!I61)/10^5</f>
        <v>6.5189999999999998E-2</v>
      </c>
      <c r="I148" s="17">
        <f>1-Belgium!F61/10^5</f>
        <v>0.22831999999999997</v>
      </c>
      <c r="K148" s="19">
        <f t="shared" si="1"/>
        <v>1</v>
      </c>
    </row>
    <row r="149" spans="2:11">
      <c r="B149">
        <f>Belgium!B62</f>
        <v>1987</v>
      </c>
      <c r="C149" s="17">
        <f>Belgium!U62/10^5</f>
        <v>0.29020000000000001</v>
      </c>
      <c r="D149" s="17">
        <f>(Belgium!R62-Belgium!U62)/10^5</f>
        <v>5.3289999999999997E-2</v>
      </c>
      <c r="E149" s="17">
        <f>(Belgium!O62-Belgium!R62)/10^5</f>
        <v>0.19685</v>
      </c>
      <c r="F149" s="17">
        <f>(Belgium!L62-Belgium!O62)/10^5</f>
        <v>5.602E-2</v>
      </c>
      <c r="G149" s="17">
        <f>(Belgium!I62-Belgium!L62)/10^5</f>
        <v>8.6840000000000001E-2</v>
      </c>
      <c r="H149" s="17">
        <f>(Belgium!F62-Belgium!I62)/10^5</f>
        <v>4.3209999999999998E-2</v>
      </c>
      <c r="I149" s="17">
        <f>1-Belgium!F62/10^5</f>
        <v>0.27359</v>
      </c>
      <c r="K149" s="19">
        <f t="shared" si="1"/>
        <v>1</v>
      </c>
    </row>
    <row r="150" spans="2:11">
      <c r="B150">
        <f>Belgium!B63</f>
        <v>1988</v>
      </c>
      <c r="C150" s="17">
        <f>Belgium!U63/10^5</f>
        <v>0.30046</v>
      </c>
      <c r="D150" s="17">
        <f>(Belgium!R63-Belgium!U63)/10^5</f>
        <v>6.3600000000000004E-2</v>
      </c>
      <c r="E150" s="17">
        <f>(Belgium!O63-Belgium!R63)/10^5</f>
        <v>0.21934999999999999</v>
      </c>
      <c r="F150" s="17">
        <f>(Belgium!L63-Belgium!O63)/10^5</f>
        <v>2.742E-2</v>
      </c>
      <c r="G150" s="17">
        <f>(Belgium!I63-Belgium!L63)/10^5</f>
        <v>9.7739999999999994E-2</v>
      </c>
      <c r="H150" s="17">
        <f>(Belgium!F63-Belgium!I63)/10^5</f>
        <v>2.2200000000000001E-2</v>
      </c>
      <c r="I150" s="17">
        <f>1-Belgium!F63/10^5</f>
        <v>0.26922999999999997</v>
      </c>
      <c r="K150" s="19">
        <f t="shared" si="1"/>
        <v>0.99999999999999989</v>
      </c>
    </row>
    <row r="151" spans="2:11">
      <c r="B151">
        <f>Belgium!B64</f>
        <v>1989</v>
      </c>
      <c r="C151" s="17">
        <f>Belgium!U64/10^5</f>
        <v>0.32356000000000001</v>
      </c>
      <c r="D151" s="17">
        <f>(Belgium!R64-Belgium!U64)/10^5</f>
        <v>3.6560000000000002E-2</v>
      </c>
      <c r="E151" s="17">
        <f>(Belgium!O64-Belgium!R64)/10^5</f>
        <v>0.24709</v>
      </c>
      <c r="F151" s="17">
        <f>(Belgium!L64-Belgium!O64)/10^5</f>
        <v>4.147E-2</v>
      </c>
      <c r="G151" s="17">
        <f>(Belgium!I64-Belgium!L64)/10^5</f>
        <v>8.7840000000000001E-2</v>
      </c>
      <c r="H151" s="17">
        <f>(Belgium!F64-Belgium!I64)/10^5</f>
        <v>2.402E-2</v>
      </c>
      <c r="I151" s="17">
        <f>1-Belgium!F64/10^5</f>
        <v>0.23946000000000001</v>
      </c>
      <c r="K151" s="19">
        <f t="shared" si="1"/>
        <v>1</v>
      </c>
    </row>
    <row r="152" spans="2:11">
      <c r="B152">
        <f>Belgium!B65</f>
        <v>1990</v>
      </c>
      <c r="C152" s="17">
        <f>Belgium!U65/10^5</f>
        <v>0.34297</v>
      </c>
      <c r="D152" s="17">
        <f>(Belgium!R65-Belgium!U65)/10^5</f>
        <v>4.8529999999999997E-2</v>
      </c>
      <c r="E152" s="17">
        <f>(Belgium!O65-Belgium!R65)/10^5</f>
        <v>0.20646</v>
      </c>
      <c r="F152" s="17">
        <f>(Belgium!L65-Belgium!O65)/10^5</f>
        <v>5.407E-2</v>
      </c>
      <c r="G152" s="17">
        <f>(Belgium!I65-Belgium!L65)/10^5</f>
        <v>0.11244</v>
      </c>
      <c r="H152" s="17">
        <f>(Belgium!F65-Belgium!I65)/10^5</f>
        <v>2.5829999999999999E-2</v>
      </c>
      <c r="I152" s="17">
        <f>1-Belgium!F65/10^5</f>
        <v>0.2097</v>
      </c>
      <c r="K152" s="19">
        <f t="shared" si="1"/>
        <v>1</v>
      </c>
    </row>
    <row r="153" spans="2:11">
      <c r="B153">
        <f>Belgium!B66</f>
        <v>1991</v>
      </c>
      <c r="C153" s="17">
        <f>Belgium!U66/10^5</f>
        <v>0.34384999999999999</v>
      </c>
      <c r="D153" s="17">
        <f>(Belgium!R66-Belgium!U66)/10^5</f>
        <v>8.0640000000000003E-2</v>
      </c>
      <c r="E153" s="17">
        <f>(Belgium!O66-Belgium!R66)/10^5</f>
        <v>0.19288</v>
      </c>
      <c r="F153" s="17">
        <f>(Belgium!L66-Belgium!O66)/10^5</f>
        <v>3.6990000000000002E-2</v>
      </c>
      <c r="G153" s="17">
        <f>(Belgium!I66-Belgium!L66)/10^5</f>
        <v>0.13807</v>
      </c>
      <c r="H153" s="17">
        <f>(Belgium!F66-Belgium!I66)/10^5</f>
        <v>2.7629999999999998E-2</v>
      </c>
      <c r="I153" s="17">
        <f>1-Belgium!F66/10^5</f>
        <v>0.17993999999999999</v>
      </c>
      <c r="K153" s="19">
        <f t="shared" si="1"/>
        <v>1</v>
      </c>
    </row>
    <row r="154" spans="2:11">
      <c r="B154">
        <f>Belgium!B67</f>
        <v>1992</v>
      </c>
      <c r="C154" s="17">
        <f>Belgium!U67/10^5</f>
        <v>0.31557000000000002</v>
      </c>
      <c r="D154" s="17">
        <f>(Belgium!R67-Belgium!U67)/10^5</f>
        <v>9.2660000000000006E-2</v>
      </c>
      <c r="E154" s="17">
        <f>(Belgium!O67-Belgium!R67)/10^5</f>
        <v>0.13991000000000001</v>
      </c>
      <c r="F154" s="17">
        <f>(Belgium!L67-Belgium!O67)/10^5</f>
        <v>2.53E-2</v>
      </c>
      <c r="G154" s="17">
        <f>(Belgium!I67-Belgium!L67)/10^5</f>
        <v>0.12669</v>
      </c>
      <c r="H154" s="17">
        <f>(Belgium!F67-Belgium!I67)/10^5</f>
        <v>4.5199999999999997E-3</v>
      </c>
      <c r="I154" s="17">
        <f>1-Belgium!F67/10^5</f>
        <v>0.29535</v>
      </c>
      <c r="K154" s="19">
        <f t="shared" si="1"/>
        <v>1</v>
      </c>
    </row>
    <row r="155" spans="2:11">
      <c r="B155">
        <f>Belgium!B68</f>
        <v>1993</v>
      </c>
      <c r="C155" s="17">
        <f>Belgium!U68/10^5</f>
        <v>0.28727999999999998</v>
      </c>
      <c r="D155" s="17">
        <f>(Belgium!R68-Belgium!U68)/10^5</f>
        <v>7.2950000000000001E-2</v>
      </c>
      <c r="E155" s="17">
        <f>(Belgium!O68-Belgium!R68)/10^5</f>
        <v>0.16738</v>
      </c>
      <c r="F155" s="17">
        <f>(Belgium!L68-Belgium!O68)/10^5</f>
        <v>2.4E-2</v>
      </c>
      <c r="G155" s="17">
        <f>(Belgium!I68-Belgium!L68)/10^5</f>
        <v>0.15053</v>
      </c>
      <c r="H155" s="17">
        <f>(Belgium!F68-Belgium!I68)/10^5</f>
        <v>-1.34E-3</v>
      </c>
      <c r="I155" s="17">
        <f>1-Belgium!F68/10^5</f>
        <v>0.29920000000000002</v>
      </c>
      <c r="K155" s="19">
        <f t="shared" ref="K155:K171" si="2">SUM(C155:I155)</f>
        <v>1</v>
      </c>
    </row>
    <row r="156" spans="2:11">
      <c r="B156">
        <f>Belgium!B69</f>
        <v>1994</v>
      </c>
      <c r="C156" s="17">
        <f>Belgium!U69/10^5</f>
        <v>0.33413999999999999</v>
      </c>
      <c r="D156" s="17">
        <f>(Belgium!R69-Belgium!U69)/10^5</f>
        <v>8.0439999999999998E-2</v>
      </c>
      <c r="E156" s="17">
        <f>(Belgium!O69-Belgium!R69)/10^5</f>
        <v>0.16350000000000001</v>
      </c>
      <c r="F156" s="17">
        <f>(Belgium!L69-Belgium!O69)/10^5</f>
        <v>3.7589999999999998E-2</v>
      </c>
      <c r="G156" s="17">
        <f>(Belgium!I69-Belgium!L69)/10^5</f>
        <v>0.11142000000000001</v>
      </c>
      <c r="H156" s="17">
        <f>(Belgium!F69-Belgium!I69)/10^5</f>
        <v>4.6000000000000001E-4</v>
      </c>
      <c r="I156" s="17">
        <f>1-Belgium!F69/10^5</f>
        <v>0.27244999999999997</v>
      </c>
      <c r="K156" s="19">
        <f t="shared" si="2"/>
        <v>1</v>
      </c>
    </row>
    <row r="157" spans="2:11">
      <c r="B157">
        <f>Belgium!B70</f>
        <v>1995</v>
      </c>
      <c r="C157" s="17">
        <f>Belgium!U70/10^5</f>
        <v>0.32711000000000001</v>
      </c>
      <c r="D157" s="17">
        <f>(Belgium!R70-Belgium!U70)/10^5</f>
        <v>8.2400000000000001E-2</v>
      </c>
      <c r="E157" s="17">
        <f>(Belgium!O70-Belgium!R70)/10^5</f>
        <v>0.21445</v>
      </c>
      <c r="F157" s="17">
        <f>(Belgium!L70-Belgium!O70)/10^5</f>
        <v>5.0189999999999999E-2</v>
      </c>
      <c r="G157" s="17">
        <f>(Belgium!I70-Belgium!L70)/10^5</f>
        <v>7.3770000000000002E-2</v>
      </c>
      <c r="H157" s="17">
        <f>(Belgium!F70-Belgium!I70)/10^5</f>
        <v>1.35E-2</v>
      </c>
      <c r="I157" s="23">
        <f>1-Belgium!F70/10^5</f>
        <v>0.23858000000000001</v>
      </c>
      <c r="K157" s="19">
        <f t="shared" si="2"/>
        <v>1</v>
      </c>
    </row>
    <row r="158" spans="2:11">
      <c r="B158" s="22">
        <f>Belgium!B71</f>
        <v>1996</v>
      </c>
      <c r="C158" s="23">
        <f>Belgium!U71/10^5</f>
        <v>0.29915000000000003</v>
      </c>
      <c r="D158" s="23">
        <f>(Belgium!R71-Belgium!U71)/10^5</f>
        <v>9.289E-2</v>
      </c>
      <c r="E158" s="23">
        <f>(Belgium!O71-Belgium!R71)/10^5</f>
        <v>0.15506</v>
      </c>
      <c r="F158" s="23">
        <f>(Belgium!L71-Belgium!O71)/10^5</f>
        <v>3.6209999999999999E-2</v>
      </c>
      <c r="G158" s="23">
        <f>(Belgium!I71-Belgium!L71)/10^5</f>
        <v>7.4770000000000003E-2</v>
      </c>
      <c r="H158" s="20">
        <f>(Belgium!F71-Belgium!I71)/10^5</f>
        <v>0</v>
      </c>
      <c r="I158" s="23">
        <f>1-Belgium!F71/10^5</f>
        <v>0.34192</v>
      </c>
      <c r="K158" s="19">
        <f t="shared" si="2"/>
        <v>1</v>
      </c>
    </row>
    <row r="159" spans="2:11">
      <c r="B159" s="22">
        <f>Belgium!B72</f>
        <v>1997</v>
      </c>
      <c r="C159" s="23">
        <f>Belgium!U72/10^5</f>
        <v>0.23230999999999999</v>
      </c>
      <c r="D159" s="23">
        <f>(Belgium!R72-Belgium!U72)/10^5</f>
        <v>8.1559999999999994E-2</v>
      </c>
      <c r="E159" s="23">
        <f>(Belgium!O72-Belgium!R72)/10^5</f>
        <v>0.15922</v>
      </c>
      <c r="F159" s="23">
        <f>(Belgium!L72-Belgium!O72)/10^5</f>
        <v>2.3769999999999999E-2</v>
      </c>
      <c r="G159" s="23">
        <f>(Belgium!I72-Belgium!L72)/10^5</f>
        <v>7.1370000000000003E-2</v>
      </c>
      <c r="H159" s="20">
        <f>(Belgium!F72-Belgium!I72)/10^5</f>
        <v>0</v>
      </c>
      <c r="I159" s="23">
        <f>1-Belgium!F72/10^5</f>
        <v>0.43176999999999999</v>
      </c>
      <c r="K159" s="19">
        <f t="shared" si="2"/>
        <v>1</v>
      </c>
    </row>
    <row r="160" spans="2:11">
      <c r="B160">
        <f>Belgium!B73</f>
        <v>1998</v>
      </c>
      <c r="C160" s="17">
        <f>Belgium!U73/10^5</f>
        <v>0.20275000000000001</v>
      </c>
      <c r="D160" s="17">
        <f>(Belgium!R73-Belgium!U73)/10^5</f>
        <v>5.9429999999999997E-2</v>
      </c>
      <c r="E160" s="17">
        <f>(Belgium!O73-Belgium!R73)/10^5</f>
        <v>0.18373999999999999</v>
      </c>
      <c r="F160" s="17">
        <f>(Belgium!L73-Belgium!O73)/10^5</f>
        <v>3.6380000000000003E-2</v>
      </c>
      <c r="G160" s="17">
        <f>(Belgium!I73-Belgium!L73)/10^5</f>
        <v>1.6899999999999998E-2</v>
      </c>
      <c r="H160" s="17">
        <f>(Belgium!F73-Belgium!I73)/10^5</f>
        <v>0</v>
      </c>
      <c r="I160" s="23">
        <f>1-Belgium!F73/10^5</f>
        <v>0.50080000000000002</v>
      </c>
      <c r="K160" s="19">
        <f t="shared" si="2"/>
        <v>1</v>
      </c>
    </row>
    <row r="161" spans="2:11">
      <c r="B161">
        <f>Belgium!B74</f>
        <v>1999</v>
      </c>
      <c r="C161" s="17">
        <f>Belgium!U74/10^5</f>
        <v>0.19575999999999999</v>
      </c>
      <c r="D161" s="17">
        <f>(Belgium!R74-Belgium!U74)/10^5</f>
        <v>6.5659999999999996E-2</v>
      </c>
      <c r="E161" s="17">
        <f>(Belgium!O74-Belgium!R74)/10^5</f>
        <v>0.18060000000000001</v>
      </c>
      <c r="F161" s="17">
        <f>(Belgium!L74-Belgium!O74)/10^5</f>
        <v>3.243E-2</v>
      </c>
      <c r="G161" s="17">
        <f>(Belgium!I74-Belgium!L74)/10^5</f>
        <v>1.406E-2</v>
      </c>
      <c r="H161" s="17">
        <f>(Belgium!F74-Belgium!I74)/10^5</f>
        <v>4.79E-3</v>
      </c>
      <c r="I161" s="23">
        <f>1-Belgium!F74/10^5</f>
        <v>0.50669999999999993</v>
      </c>
      <c r="K161" s="19">
        <f t="shared" si="2"/>
        <v>1</v>
      </c>
    </row>
    <row r="162" spans="2:11">
      <c r="B162">
        <f>Belgium!B75</f>
        <v>2000</v>
      </c>
      <c r="C162" s="17">
        <f>Belgium!U75/10^5</f>
        <v>0.19355</v>
      </c>
      <c r="D162" s="17">
        <f>(Belgium!R75-Belgium!U75)/10^5</f>
        <v>6.7119999999999999E-2</v>
      </c>
      <c r="E162" s="17">
        <f>(Belgium!O75-Belgium!R75)/10^5</f>
        <v>0.18092</v>
      </c>
      <c r="F162" s="17">
        <f>(Belgium!L75-Belgium!O75)/10^5</f>
        <v>3.243E-2</v>
      </c>
      <c r="G162" s="17">
        <f>(Belgium!I75-Belgium!L75)/10^5</f>
        <v>1.4919999999999999E-2</v>
      </c>
      <c r="H162" s="17">
        <f>(Belgium!F75-Belgium!I75)/10^5</f>
        <v>4.81E-3</v>
      </c>
      <c r="I162" s="23">
        <f>1-Belgium!F75/10^5</f>
        <v>0.50624999999999998</v>
      </c>
      <c r="K162" s="19">
        <f t="shared" si="2"/>
        <v>1</v>
      </c>
    </row>
    <row r="163" spans="2:11">
      <c r="B163">
        <f>Belgium!B76</f>
        <v>2001</v>
      </c>
      <c r="C163" s="17">
        <f>Belgium!U76/10^5</f>
        <v>0.19355</v>
      </c>
      <c r="D163" s="17">
        <f>(Belgium!R76-Belgium!U76)/10^5</f>
        <v>6.6369999999999998E-2</v>
      </c>
      <c r="E163" s="17">
        <f>(Belgium!O76-Belgium!R76)/10^5</f>
        <v>0.18124000000000001</v>
      </c>
      <c r="F163" s="17">
        <f>(Belgium!L76-Belgium!O76)/10^5</f>
        <v>3.243E-2</v>
      </c>
      <c r="G163" s="17">
        <f>(Belgium!I76-Belgium!L76)/10^5</f>
        <v>1.5789999999999998E-2</v>
      </c>
      <c r="H163" s="17">
        <f>(Belgium!F76-Belgium!I76)/10^5</f>
        <v>4.8199999999999996E-3</v>
      </c>
      <c r="I163" s="17">
        <f>1-Belgium!F76/10^5</f>
        <v>0.50580000000000003</v>
      </c>
      <c r="K163" s="19">
        <f t="shared" si="2"/>
        <v>1</v>
      </c>
    </row>
    <row r="164" spans="2:11">
      <c r="B164">
        <f>Belgium!B77</f>
        <v>2002</v>
      </c>
      <c r="C164" s="17">
        <f>Belgium!U77/10^5</f>
        <v>0.19355</v>
      </c>
      <c r="D164" s="17">
        <f>(Belgium!R77-Belgium!U77)/10^5</f>
        <v>6.5619999999999998E-2</v>
      </c>
      <c r="E164" s="17">
        <f>(Belgium!O77-Belgium!R77)/10^5</f>
        <v>0.18156</v>
      </c>
      <c r="F164" s="17">
        <f>(Belgium!L77-Belgium!O77)/10^5</f>
        <v>3.243E-2</v>
      </c>
      <c r="G164" s="17">
        <f>(Belgium!I77-Belgium!L77)/10^5</f>
        <v>1.6650000000000002E-2</v>
      </c>
      <c r="H164" s="17">
        <f>(Belgium!F77-Belgium!I77)/10^5</f>
        <v>4.8300000000000001E-3</v>
      </c>
      <c r="I164" s="17">
        <f>1-Belgium!F77/10^5</f>
        <v>0.50536000000000003</v>
      </c>
      <c r="K164" s="19">
        <f t="shared" si="2"/>
        <v>1</v>
      </c>
    </row>
    <row r="165" spans="2:11">
      <c r="B165">
        <f>Belgium!B78</f>
        <v>2003</v>
      </c>
      <c r="C165" s="17">
        <f>Belgium!U78/10^5</f>
        <v>0.19355</v>
      </c>
      <c r="D165" s="17">
        <f>(Belgium!R78-Belgium!U78)/10^5</f>
        <v>6.4869999999999997E-2</v>
      </c>
      <c r="E165" s="17">
        <f>(Belgium!O78-Belgium!R78)/10^5</f>
        <v>0.18187999999999999</v>
      </c>
      <c r="F165" s="17">
        <f>(Belgium!L78-Belgium!O78)/10^5</f>
        <v>3.2419999999999997E-2</v>
      </c>
      <c r="G165" s="17">
        <f>(Belgium!I78-Belgium!L78)/10^5</f>
        <v>1.7520000000000001E-2</v>
      </c>
      <c r="H165" s="17">
        <f>(Belgium!F78-Belgium!I78)/10^5</f>
        <v>4.8500000000000001E-3</v>
      </c>
      <c r="I165" s="17">
        <f>1-Belgium!F78/10^5</f>
        <v>0.50490999999999997</v>
      </c>
      <c r="K165" s="19">
        <f t="shared" si="2"/>
        <v>1</v>
      </c>
    </row>
    <row r="166" spans="2:11">
      <c r="B166">
        <f>Belgium!B79</f>
        <v>2004</v>
      </c>
      <c r="C166" s="17">
        <f>Belgium!U79/10^5</f>
        <v>0.19355</v>
      </c>
      <c r="D166" s="17">
        <f>(Belgium!R79-Belgium!U79)/10^5</f>
        <v>6.4119999999999996E-2</v>
      </c>
      <c r="E166" s="17">
        <f>(Belgium!O79-Belgium!R79)/10^5</f>
        <v>0.18218999999999999</v>
      </c>
      <c r="F166" s="17">
        <f>(Belgium!L79-Belgium!O79)/10^5</f>
        <v>3.243E-2</v>
      </c>
      <c r="G166" s="17">
        <f>(Belgium!I79-Belgium!L79)/10^5</f>
        <v>1.8380000000000001E-2</v>
      </c>
      <c r="H166" s="17">
        <f>(Belgium!F79-Belgium!I79)/10^5</f>
        <v>4.8700000000000002E-3</v>
      </c>
      <c r="I166" s="17">
        <f>1-Belgium!F79/10^5</f>
        <v>0.50446000000000002</v>
      </c>
      <c r="K166" s="19">
        <f t="shared" si="2"/>
        <v>1</v>
      </c>
    </row>
    <row r="167" spans="2:11">
      <c r="B167">
        <f>Belgium!B80</f>
        <v>2005</v>
      </c>
      <c r="C167" s="17">
        <f>Belgium!U80/10^5</f>
        <v>0.19355</v>
      </c>
      <c r="D167" s="17">
        <f>(Belgium!R80-Belgium!U80)/10^5</f>
        <v>6.3369999999999996E-2</v>
      </c>
      <c r="E167" s="17">
        <f>(Belgium!O80-Belgium!R80)/10^5</f>
        <v>0.18251000000000001</v>
      </c>
      <c r="F167" s="17">
        <f>(Belgium!L80-Belgium!O80)/10^5</f>
        <v>3.243E-2</v>
      </c>
      <c r="G167" s="17">
        <f>(Belgium!I80-Belgium!L80)/10^5</f>
        <v>1.924E-2</v>
      </c>
      <c r="H167" s="17">
        <f>(Belgium!F80-Belgium!I80)/10^5</f>
        <v>4.8900000000000002E-3</v>
      </c>
      <c r="I167" s="17">
        <f>1-Belgium!F80/10^5</f>
        <v>0.50401000000000007</v>
      </c>
      <c r="K167" s="19">
        <f t="shared" si="2"/>
        <v>1</v>
      </c>
    </row>
    <row r="168" spans="2:11">
      <c r="B168">
        <f>Belgium!B81</f>
        <v>2006</v>
      </c>
      <c r="C168" s="17">
        <f>Belgium!U81/10^5</f>
        <v>0.19355</v>
      </c>
      <c r="D168" s="17">
        <f>(Belgium!R81-Belgium!U81)/10^5</f>
        <v>6.2609999999999999E-2</v>
      </c>
      <c r="E168" s="17">
        <f>(Belgium!O81-Belgium!R81)/10^5</f>
        <v>0.18284</v>
      </c>
      <c r="F168" s="17">
        <f>(Belgium!L81-Belgium!O81)/10^5</f>
        <v>3.243E-2</v>
      </c>
      <c r="G168" s="17">
        <f>(Belgium!I81-Belgium!L81)/10^5</f>
        <v>2.01E-2</v>
      </c>
      <c r="H168" s="17">
        <f>(Belgium!F81-Belgium!I81)/10^5</f>
        <v>4.9100000000000003E-3</v>
      </c>
      <c r="I168" s="17">
        <f>1-Belgium!F81/10^5</f>
        <v>0.50356000000000001</v>
      </c>
      <c r="K168" s="19">
        <f t="shared" si="2"/>
        <v>1</v>
      </c>
    </row>
    <row r="169" spans="2:11">
      <c r="B169">
        <f>Belgium!B82</f>
        <v>2007</v>
      </c>
      <c r="C169" s="17">
        <f>Belgium!U82/10^5</f>
        <v>0.19355</v>
      </c>
      <c r="D169" s="17">
        <f>(Belgium!R82-Belgium!U82)/10^5</f>
        <v>6.1859999999999998E-2</v>
      </c>
      <c r="E169" s="17">
        <f>(Belgium!O82-Belgium!R82)/10^5</f>
        <v>0.18315999999999999</v>
      </c>
      <c r="F169" s="17">
        <f>(Belgium!L82-Belgium!O82)/10^5</f>
        <v>3.243E-2</v>
      </c>
      <c r="G169" s="17">
        <f>(Belgium!I82-Belgium!L82)/10^5</f>
        <v>2.0959999999999999E-2</v>
      </c>
      <c r="H169" s="17">
        <f>(Belgium!F82-Belgium!I82)/10^5</f>
        <v>4.9199999999999999E-3</v>
      </c>
      <c r="I169" s="17">
        <f>1-Belgium!F82/10^5</f>
        <v>0.50312000000000001</v>
      </c>
      <c r="K169" s="19">
        <f t="shared" si="2"/>
        <v>1</v>
      </c>
    </row>
    <row r="170" spans="2:11">
      <c r="B170">
        <f>Belgium!B83</f>
        <v>2008</v>
      </c>
      <c r="C170" s="17">
        <f>Belgium!U83/10^5</f>
        <v>0.19355</v>
      </c>
      <c r="D170" s="17">
        <f>(Belgium!R83-Belgium!U83)/10^5</f>
        <v>6.1109999999999998E-2</v>
      </c>
      <c r="E170" s="17">
        <f>(Belgium!O83-Belgium!R83)/10^5</f>
        <v>0.18348</v>
      </c>
      <c r="F170" s="17">
        <f>(Belgium!L83-Belgium!O83)/10^5</f>
        <v>3.243E-2</v>
      </c>
      <c r="G170" s="17">
        <f>(Belgium!I83-Belgium!L83)/10^5</f>
        <v>2.1829999999999999E-2</v>
      </c>
      <c r="H170" s="17">
        <f>(Belgium!F83-Belgium!I83)/10^5</f>
        <v>4.9300000000000004E-3</v>
      </c>
      <c r="I170" s="17">
        <f>1-Belgium!F83/10^5</f>
        <v>0.50266999999999995</v>
      </c>
      <c r="K170" s="19">
        <f t="shared" si="2"/>
        <v>1</v>
      </c>
    </row>
    <row r="171" spans="2:11">
      <c r="B171" s="38">
        <f>Belgium!B84</f>
        <v>2009</v>
      </c>
      <c r="C171" s="41">
        <f>Belgium!U84/10^5</f>
        <v>0.19355</v>
      </c>
      <c r="D171" s="41">
        <f>(Belgium!R84-Belgium!U84)/10^5</f>
        <v>6.0359999999999997E-2</v>
      </c>
      <c r="E171" s="41">
        <f>(Belgium!O84-Belgium!R84)/10^5</f>
        <v>0.18379999999999999</v>
      </c>
      <c r="F171" s="41">
        <f>(Belgium!L84-Belgium!O84)/10^5</f>
        <v>3.243E-2</v>
      </c>
      <c r="G171" s="41">
        <f>(Belgium!I84-Belgium!L84)/10^5</f>
        <v>2.2689999999999998E-2</v>
      </c>
      <c r="H171" s="41">
        <f>(Belgium!F84-Belgium!I84)/10^5</f>
        <v>4.9500000000000004E-3</v>
      </c>
      <c r="I171" s="41">
        <f>1-Belgium!F84/10^5</f>
        <v>0.50222</v>
      </c>
      <c r="J171" s="38"/>
      <c r="K171" s="42">
        <f t="shared" si="2"/>
        <v>1</v>
      </c>
    </row>
    <row r="172" spans="2:11">
      <c r="F172" s="18"/>
    </row>
    <row r="173" spans="2:11">
      <c r="F173" s="18"/>
    </row>
    <row r="174" spans="2:11">
      <c r="F174" s="18"/>
    </row>
    <row r="175" spans="2:11">
      <c r="F175" s="30"/>
    </row>
    <row r="176" spans="2:11">
      <c r="F176" s="18"/>
    </row>
    <row r="177" spans="6:6">
      <c r="F177" s="18"/>
    </row>
    <row r="178" spans="6:6">
      <c r="F178" s="18"/>
    </row>
    <row r="179" spans="6:6">
      <c r="F179" s="18"/>
    </row>
    <row r="180" spans="6:6">
      <c r="F180" s="18"/>
    </row>
    <row r="181" spans="6:6">
      <c r="F181" s="18"/>
    </row>
    <row r="182" spans="6:6">
      <c r="F182" s="18"/>
    </row>
    <row r="183" spans="6:6">
      <c r="F183" s="18"/>
    </row>
    <row r="184" spans="6:6">
      <c r="F184" s="18"/>
    </row>
    <row r="185" spans="6:6">
      <c r="F185" s="18"/>
    </row>
    <row r="186" spans="6:6">
      <c r="F186" s="18"/>
    </row>
    <row r="187" spans="6:6">
      <c r="F187" s="18"/>
    </row>
    <row r="188" spans="6:6">
      <c r="F188" s="18"/>
    </row>
    <row r="189" spans="6:6">
      <c r="F189" s="18"/>
    </row>
    <row r="190" spans="6:6">
      <c r="F190" s="18"/>
    </row>
    <row r="191" spans="6:6">
      <c r="F191" s="18"/>
    </row>
    <row r="192" spans="6:6">
      <c r="F192" s="18"/>
    </row>
    <row r="193" spans="6:6">
      <c r="F193" s="18"/>
    </row>
    <row r="194" spans="6:6">
      <c r="F194" s="18"/>
    </row>
    <row r="195" spans="6:6">
      <c r="F195" s="18"/>
    </row>
    <row r="196" spans="6:6">
      <c r="F196" s="18"/>
    </row>
    <row r="197" spans="6:6">
      <c r="F197" s="18"/>
    </row>
    <row r="198" spans="6:6">
      <c r="F198" s="18"/>
    </row>
    <row r="199" spans="6:6">
      <c r="F199" s="18"/>
    </row>
    <row r="200" spans="6:6">
      <c r="F200" s="18"/>
    </row>
    <row r="201" spans="6:6">
      <c r="F201" s="18"/>
    </row>
    <row r="202" spans="6:6">
      <c r="F202" s="18"/>
    </row>
    <row r="203" spans="6:6">
      <c r="F203" s="18"/>
    </row>
    <row r="204" spans="6:6">
      <c r="F204" s="18"/>
    </row>
    <row r="205" spans="6:6">
      <c r="F205" s="18"/>
    </row>
    <row r="206" spans="6:6">
      <c r="F206" s="18"/>
    </row>
    <row r="207" spans="6:6">
      <c r="F207" s="18"/>
    </row>
    <row r="208" spans="6:6">
      <c r="F208" s="18"/>
    </row>
    <row r="209" spans="6:6">
      <c r="F209" s="18"/>
    </row>
    <row r="210" spans="6:6">
      <c r="F210" s="18"/>
    </row>
    <row r="211" spans="6:6">
      <c r="F211" s="18"/>
    </row>
    <row r="212" spans="6:6">
      <c r="F212" s="18"/>
    </row>
    <row r="213" spans="6:6">
      <c r="F213" s="18"/>
    </row>
    <row r="214" spans="6:6">
      <c r="F214" s="18"/>
    </row>
    <row r="215" spans="6:6">
      <c r="F215" s="18"/>
    </row>
    <row r="216" spans="6:6">
      <c r="F216" s="18"/>
    </row>
    <row r="217" spans="6:6">
      <c r="F217" s="18"/>
    </row>
    <row r="218" spans="6:6">
      <c r="F218" s="18"/>
    </row>
    <row r="219" spans="6:6">
      <c r="F219" s="18"/>
    </row>
    <row r="220" spans="6:6">
      <c r="F220" s="18"/>
    </row>
    <row r="221" spans="6:6">
      <c r="F221" s="18"/>
    </row>
    <row r="222" spans="6:6">
      <c r="F222" s="18"/>
    </row>
    <row r="223" spans="6:6">
      <c r="F223" s="18"/>
    </row>
    <row r="224" spans="6:6">
      <c r="F224" s="18"/>
    </row>
    <row r="225" spans="6:6">
      <c r="F225" s="18"/>
    </row>
    <row r="226" spans="6:6">
      <c r="F226" s="18"/>
    </row>
    <row r="227" spans="6:6">
      <c r="F227" s="18"/>
    </row>
    <row r="228" spans="6:6">
      <c r="F228" s="18"/>
    </row>
    <row r="229" spans="6:6">
      <c r="F229" s="18"/>
    </row>
    <row r="230" spans="6:6">
      <c r="F230" s="18"/>
    </row>
    <row r="231" spans="6:6">
      <c r="F231" s="18"/>
    </row>
    <row r="232" spans="6:6">
      <c r="F232" s="18"/>
    </row>
    <row r="233" spans="6:6">
      <c r="F233" s="18"/>
    </row>
    <row r="234" spans="6:6">
      <c r="F234" s="18"/>
    </row>
    <row r="235" spans="6:6">
      <c r="F235" s="18"/>
    </row>
    <row r="236" spans="6:6">
      <c r="F236" s="18"/>
    </row>
    <row r="237" spans="6:6">
      <c r="F237" s="18"/>
    </row>
    <row r="238" spans="6:6">
      <c r="F238" s="18"/>
    </row>
    <row r="239" spans="6:6">
      <c r="F239" s="18"/>
    </row>
    <row r="240" spans="6:6">
      <c r="F240" s="18"/>
    </row>
    <row r="241" spans="6:6">
      <c r="F241" s="18"/>
    </row>
    <row r="242" spans="6:6">
      <c r="F242" s="18"/>
    </row>
    <row r="243" spans="6:6">
      <c r="F243" s="18"/>
    </row>
    <row r="244" spans="6:6">
      <c r="F244" s="18"/>
    </row>
    <row r="245" spans="6:6">
      <c r="F245" s="18"/>
    </row>
    <row r="246" spans="6:6">
      <c r="F246" s="18"/>
    </row>
    <row r="247" spans="6:6">
      <c r="F247" s="18"/>
    </row>
    <row r="248" spans="6:6">
      <c r="F248" s="18"/>
    </row>
    <row r="249" spans="6:6">
      <c r="F249" s="18"/>
    </row>
    <row r="250" spans="6:6">
      <c r="F250" s="18"/>
    </row>
    <row r="251" spans="6:6">
      <c r="F251" s="18"/>
    </row>
    <row r="252" spans="6:6">
      <c r="F252" s="18"/>
    </row>
  </sheetData>
  <mergeCells count="1">
    <mergeCell ref="C89:I89"/>
  </mergeCells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5A981-C212-4A8F-99DE-367D95B53AA5}">
  <dimension ref="A1:S125"/>
  <sheetViews>
    <sheetView topLeftCell="A64" zoomScale="70" zoomScaleNormal="70" workbookViewId="0">
      <selection activeCell="O130" sqref="O130"/>
    </sheetView>
  </sheetViews>
  <sheetFormatPr baseColWidth="10" defaultRowHeight="15.6"/>
  <sheetData>
    <row r="1" spans="1:19">
      <c r="A1" s="1" t="s">
        <v>14</v>
      </c>
      <c r="O1" s="4"/>
    </row>
    <row r="2" spans="1:19">
      <c r="B2" s="5" t="s">
        <v>2</v>
      </c>
      <c r="E2" s="6" t="s">
        <v>3</v>
      </c>
      <c r="H2" s="7" t="s">
        <v>4</v>
      </c>
      <c r="I2" s="4"/>
      <c r="K2" s="8" t="s">
        <v>5</v>
      </c>
      <c r="N2" s="9" t="s">
        <v>6</v>
      </c>
      <c r="O2" s="4"/>
      <c r="Q2" s="10" t="s">
        <v>7</v>
      </c>
    </row>
    <row r="3" spans="1:19">
      <c r="A3" s="11"/>
      <c r="B3" s="11" t="s">
        <v>1</v>
      </c>
      <c r="C3" s="11" t="s">
        <v>8</v>
      </c>
      <c r="D3" s="11"/>
      <c r="E3" s="11" t="s">
        <v>1</v>
      </c>
      <c r="F3" s="11" t="s">
        <v>8</v>
      </c>
      <c r="G3" s="11"/>
      <c r="H3" s="11" t="s">
        <v>1</v>
      </c>
      <c r="I3" s="11" t="s">
        <v>8</v>
      </c>
      <c r="J3" s="11"/>
      <c r="K3" s="11" t="s">
        <v>1</v>
      </c>
      <c r="L3" s="11" t="s">
        <v>8</v>
      </c>
      <c r="M3" s="11"/>
      <c r="N3" s="11" t="s">
        <v>1</v>
      </c>
      <c r="O3" s="11" t="s">
        <v>8</v>
      </c>
      <c r="P3" s="11"/>
      <c r="Q3" s="11" t="s">
        <v>1</v>
      </c>
      <c r="R3" s="11" t="s">
        <v>8</v>
      </c>
      <c r="S3" s="11"/>
    </row>
    <row r="4" spans="1:19">
      <c r="B4">
        <v>1949</v>
      </c>
      <c r="C4" s="25">
        <f t="shared" ref="C4:C5" si="0">C5</f>
        <v>91638</v>
      </c>
      <c r="F4" s="25">
        <f t="shared" ref="F4:F5" si="1">F5</f>
        <v>77216</v>
      </c>
      <c r="I4" s="25">
        <f t="shared" ref="I4:I5" si="2">I5</f>
        <v>55814</v>
      </c>
      <c r="K4">
        <v>1949</v>
      </c>
      <c r="L4" s="25">
        <f t="shared" ref="L4:L5" si="3">L5</f>
        <v>51163</v>
      </c>
      <c r="N4">
        <v>1949</v>
      </c>
      <c r="O4" s="25">
        <f t="shared" ref="O4:O5" si="4">O5</f>
        <v>43256</v>
      </c>
      <c r="Q4">
        <v>1949</v>
      </c>
      <c r="R4" s="3">
        <v>8129</v>
      </c>
    </row>
    <row r="5" spans="1:19">
      <c r="B5">
        <v>1950</v>
      </c>
      <c r="C5" s="25">
        <f t="shared" si="0"/>
        <v>91638</v>
      </c>
      <c r="F5" s="25">
        <f t="shared" si="1"/>
        <v>77216</v>
      </c>
      <c r="I5" s="25">
        <f t="shared" si="2"/>
        <v>55814</v>
      </c>
      <c r="K5">
        <v>1950</v>
      </c>
      <c r="L5" s="25">
        <f t="shared" si="3"/>
        <v>51163</v>
      </c>
      <c r="N5">
        <v>1950</v>
      </c>
      <c r="O5" s="25">
        <f t="shared" si="4"/>
        <v>43256</v>
      </c>
      <c r="Q5">
        <v>1950</v>
      </c>
      <c r="R5" s="3">
        <v>18266</v>
      </c>
    </row>
    <row r="6" spans="1:19">
      <c r="B6">
        <v>1951</v>
      </c>
      <c r="C6" s="25">
        <f>C7</f>
        <v>91638</v>
      </c>
      <c r="E6">
        <v>1951</v>
      </c>
      <c r="F6" s="3">
        <v>77216</v>
      </c>
      <c r="H6">
        <v>1951</v>
      </c>
      <c r="I6" s="3">
        <v>55814</v>
      </c>
      <c r="K6">
        <v>1951</v>
      </c>
      <c r="L6" s="3">
        <v>51163</v>
      </c>
      <c r="N6">
        <v>1951</v>
      </c>
      <c r="O6" s="3">
        <v>43256</v>
      </c>
      <c r="Q6">
        <v>1951</v>
      </c>
      <c r="R6" s="3">
        <v>24193</v>
      </c>
    </row>
    <row r="7" spans="1:19" s="38" customFormat="1">
      <c r="B7" s="38">
        <v>1952</v>
      </c>
      <c r="C7" s="39">
        <v>91638</v>
      </c>
      <c r="E7" s="38">
        <v>1952</v>
      </c>
      <c r="F7" s="39">
        <v>77231</v>
      </c>
      <c r="H7" s="38">
        <v>1952</v>
      </c>
      <c r="I7" s="39">
        <v>55814</v>
      </c>
      <c r="K7" s="38">
        <v>1952</v>
      </c>
      <c r="L7" s="39">
        <v>51195</v>
      </c>
      <c r="N7" s="38">
        <v>1952</v>
      </c>
      <c r="O7" s="39">
        <v>43256</v>
      </c>
      <c r="Q7" s="38">
        <v>1952</v>
      </c>
      <c r="R7" s="39">
        <v>24208</v>
      </c>
    </row>
    <row r="8" spans="1:19">
      <c r="B8">
        <v>1953</v>
      </c>
      <c r="C8" s="3">
        <v>91654</v>
      </c>
      <c r="E8">
        <v>1953</v>
      </c>
      <c r="F8" s="3">
        <v>77247</v>
      </c>
      <c r="H8">
        <v>1953</v>
      </c>
      <c r="I8" s="3">
        <v>55814</v>
      </c>
      <c r="K8">
        <v>1953</v>
      </c>
      <c r="L8" s="3">
        <v>51226</v>
      </c>
      <c r="N8">
        <v>1953</v>
      </c>
      <c r="O8" s="3">
        <v>43256</v>
      </c>
      <c r="Q8">
        <v>1953</v>
      </c>
      <c r="R8" s="3">
        <v>24224</v>
      </c>
    </row>
    <row r="9" spans="1:19">
      <c r="B9">
        <v>1954</v>
      </c>
      <c r="C9" s="3">
        <v>91669</v>
      </c>
      <c r="E9">
        <v>1954</v>
      </c>
      <c r="F9" s="3">
        <v>77263</v>
      </c>
      <c r="H9">
        <v>1954</v>
      </c>
      <c r="I9" s="3">
        <v>55814</v>
      </c>
      <c r="K9">
        <v>1954</v>
      </c>
      <c r="L9" s="3">
        <v>51257</v>
      </c>
      <c r="N9">
        <v>1954</v>
      </c>
      <c r="O9" s="3">
        <v>43256</v>
      </c>
      <c r="Q9">
        <v>1954</v>
      </c>
      <c r="R9" s="3">
        <v>24240</v>
      </c>
    </row>
    <row r="10" spans="1:19">
      <c r="B10">
        <v>1955</v>
      </c>
      <c r="C10" s="3">
        <v>91685</v>
      </c>
      <c r="E10">
        <v>1955</v>
      </c>
      <c r="F10" s="3">
        <v>77278</v>
      </c>
      <c r="H10">
        <v>1955</v>
      </c>
      <c r="I10" s="3">
        <v>55814</v>
      </c>
      <c r="K10">
        <v>1955</v>
      </c>
      <c r="L10" s="3">
        <v>51288</v>
      </c>
      <c r="N10">
        <v>1955</v>
      </c>
      <c r="O10" s="3">
        <v>43256</v>
      </c>
      <c r="Q10">
        <v>1955</v>
      </c>
      <c r="R10" s="3">
        <v>24255</v>
      </c>
    </row>
    <row r="11" spans="1:19">
      <c r="B11">
        <v>1956</v>
      </c>
      <c r="C11" s="3">
        <v>91701</v>
      </c>
      <c r="E11">
        <v>1956</v>
      </c>
      <c r="F11" s="3">
        <v>77294</v>
      </c>
      <c r="H11">
        <v>1956</v>
      </c>
      <c r="I11" s="3">
        <v>55814</v>
      </c>
      <c r="K11">
        <v>1956</v>
      </c>
      <c r="L11" s="3">
        <v>51320</v>
      </c>
      <c r="N11">
        <v>1956</v>
      </c>
      <c r="O11" s="3">
        <v>43256</v>
      </c>
      <c r="Q11">
        <v>1956</v>
      </c>
      <c r="R11" s="3">
        <v>24271</v>
      </c>
    </row>
    <row r="12" spans="1:19">
      <c r="B12">
        <v>1957</v>
      </c>
      <c r="C12" s="3">
        <v>91717</v>
      </c>
      <c r="E12">
        <v>1957</v>
      </c>
      <c r="F12" s="3">
        <v>77310</v>
      </c>
      <c r="H12">
        <v>1957</v>
      </c>
      <c r="I12" s="3">
        <v>55814</v>
      </c>
      <c r="K12">
        <v>1957</v>
      </c>
      <c r="L12" s="3">
        <v>51351</v>
      </c>
      <c r="N12">
        <v>1957</v>
      </c>
      <c r="O12" s="3">
        <v>43256</v>
      </c>
      <c r="Q12">
        <v>1957</v>
      </c>
      <c r="R12" s="3">
        <v>24286</v>
      </c>
    </row>
    <row r="13" spans="1:19">
      <c r="B13">
        <v>1958</v>
      </c>
      <c r="C13" s="3">
        <v>91733</v>
      </c>
      <c r="E13">
        <v>1958</v>
      </c>
      <c r="F13" s="3">
        <v>77325</v>
      </c>
      <c r="H13">
        <v>1958</v>
      </c>
      <c r="I13" s="3">
        <v>55814</v>
      </c>
      <c r="K13">
        <v>1958</v>
      </c>
      <c r="L13" s="3">
        <v>51382</v>
      </c>
      <c r="N13">
        <v>1958</v>
      </c>
      <c r="O13" s="3">
        <v>43256</v>
      </c>
      <c r="Q13">
        <v>1958</v>
      </c>
      <c r="R13" s="3">
        <v>24302</v>
      </c>
    </row>
    <row r="14" spans="1:19">
      <c r="B14">
        <v>1959</v>
      </c>
      <c r="C14" s="3">
        <v>91749</v>
      </c>
      <c r="E14">
        <v>1959</v>
      </c>
      <c r="F14" s="3">
        <v>77341</v>
      </c>
      <c r="H14">
        <v>1959</v>
      </c>
      <c r="I14" s="3">
        <v>55814</v>
      </c>
      <c r="K14">
        <v>1959</v>
      </c>
      <c r="L14" s="3">
        <v>51414</v>
      </c>
      <c r="N14">
        <v>1959</v>
      </c>
      <c r="O14" s="3">
        <v>43256</v>
      </c>
      <c r="Q14">
        <v>1959</v>
      </c>
      <c r="R14" s="3">
        <v>24318</v>
      </c>
    </row>
    <row r="15" spans="1:19">
      <c r="B15">
        <v>1960</v>
      </c>
      <c r="C15" s="3">
        <v>91765</v>
      </c>
      <c r="E15">
        <v>1960</v>
      </c>
      <c r="F15" s="3">
        <v>77357</v>
      </c>
      <c r="H15">
        <v>1960</v>
      </c>
      <c r="I15" s="3">
        <v>55814</v>
      </c>
      <c r="K15">
        <v>1960</v>
      </c>
      <c r="L15" s="3">
        <v>51445</v>
      </c>
      <c r="N15">
        <v>1960</v>
      </c>
      <c r="O15" s="3">
        <v>43256</v>
      </c>
      <c r="Q15">
        <v>1960</v>
      </c>
      <c r="R15" s="3">
        <v>24333</v>
      </c>
    </row>
    <row r="16" spans="1:19">
      <c r="B16">
        <v>1961</v>
      </c>
      <c r="C16" s="3">
        <v>91780</v>
      </c>
      <c r="E16">
        <v>1961</v>
      </c>
      <c r="F16" s="3">
        <v>77372</v>
      </c>
      <c r="H16">
        <v>1961</v>
      </c>
      <c r="I16" s="3">
        <v>55814</v>
      </c>
      <c r="K16">
        <v>1961</v>
      </c>
      <c r="L16" s="3">
        <v>51476</v>
      </c>
      <c r="N16">
        <v>1961</v>
      </c>
      <c r="O16" s="3">
        <v>43256</v>
      </c>
      <c r="Q16">
        <v>1961</v>
      </c>
      <c r="R16" s="3">
        <v>24349</v>
      </c>
    </row>
    <row r="17" spans="2:18">
      <c r="B17">
        <v>1962</v>
      </c>
      <c r="C17" s="3">
        <v>91796</v>
      </c>
      <c r="E17">
        <v>1962</v>
      </c>
      <c r="F17" s="3">
        <v>77388</v>
      </c>
      <c r="H17">
        <v>1962</v>
      </c>
      <c r="I17" s="3">
        <v>55814</v>
      </c>
      <c r="K17">
        <v>1962</v>
      </c>
      <c r="L17" s="3">
        <v>51508</v>
      </c>
      <c r="N17">
        <v>1962</v>
      </c>
      <c r="O17" s="3">
        <v>43256</v>
      </c>
      <c r="Q17">
        <v>1962</v>
      </c>
      <c r="R17" s="3">
        <v>24365</v>
      </c>
    </row>
    <row r="18" spans="2:18">
      <c r="B18">
        <v>1963</v>
      </c>
      <c r="C18" s="3">
        <v>91812</v>
      </c>
      <c r="E18">
        <v>1963</v>
      </c>
      <c r="F18" s="3">
        <v>77404</v>
      </c>
      <c r="H18">
        <v>1963</v>
      </c>
      <c r="I18" s="3">
        <v>55814</v>
      </c>
      <c r="K18">
        <v>1963</v>
      </c>
      <c r="L18" s="3">
        <v>51539</v>
      </c>
      <c r="N18">
        <v>1963</v>
      </c>
      <c r="O18" s="3">
        <v>43256</v>
      </c>
      <c r="Q18">
        <v>1963</v>
      </c>
      <c r="R18" s="3">
        <v>24380</v>
      </c>
    </row>
    <row r="19" spans="2:18">
      <c r="B19">
        <v>1964</v>
      </c>
      <c r="C19" s="3">
        <v>91828</v>
      </c>
      <c r="E19">
        <v>1964</v>
      </c>
      <c r="F19" s="3">
        <v>77419</v>
      </c>
      <c r="H19">
        <v>1964</v>
      </c>
      <c r="I19" s="3">
        <v>55814</v>
      </c>
      <c r="K19">
        <v>1964</v>
      </c>
      <c r="L19" s="3">
        <v>51570</v>
      </c>
      <c r="N19">
        <v>1964</v>
      </c>
      <c r="O19" s="3">
        <v>43256</v>
      </c>
      <c r="Q19">
        <v>1964</v>
      </c>
      <c r="R19" s="3">
        <v>24396</v>
      </c>
    </row>
    <row r="20" spans="2:18">
      <c r="B20">
        <v>1965</v>
      </c>
      <c r="C20" s="3">
        <v>91844</v>
      </c>
      <c r="E20">
        <v>1965</v>
      </c>
      <c r="F20" s="3">
        <v>77435</v>
      </c>
      <c r="H20">
        <v>1965</v>
      </c>
      <c r="I20" s="3">
        <v>55814</v>
      </c>
      <c r="K20">
        <v>1965</v>
      </c>
      <c r="L20" s="3">
        <v>51602</v>
      </c>
      <c r="N20">
        <v>1965</v>
      </c>
      <c r="O20" s="3">
        <v>43256</v>
      </c>
      <c r="Q20">
        <v>1965</v>
      </c>
      <c r="R20" s="3">
        <v>24412</v>
      </c>
    </row>
    <row r="21" spans="2:18">
      <c r="B21">
        <v>1966</v>
      </c>
      <c r="C21" s="3">
        <v>91860</v>
      </c>
      <c r="E21">
        <v>1966</v>
      </c>
      <c r="F21" s="3">
        <v>77451</v>
      </c>
      <c r="H21">
        <v>1966</v>
      </c>
      <c r="I21" s="3">
        <v>55814</v>
      </c>
      <c r="K21">
        <v>1966</v>
      </c>
      <c r="L21" s="3">
        <v>51633</v>
      </c>
      <c r="N21">
        <v>1966</v>
      </c>
      <c r="O21" s="3">
        <v>43256</v>
      </c>
      <c r="Q21">
        <v>1966</v>
      </c>
      <c r="R21" s="3">
        <v>24427</v>
      </c>
    </row>
    <row r="22" spans="2:18">
      <c r="B22">
        <v>1967</v>
      </c>
      <c r="C22" s="3">
        <v>91876</v>
      </c>
      <c r="E22">
        <v>1967</v>
      </c>
      <c r="F22" s="3">
        <v>77466</v>
      </c>
      <c r="H22">
        <v>1967</v>
      </c>
      <c r="I22" s="3">
        <v>55814</v>
      </c>
      <c r="K22">
        <v>1967</v>
      </c>
      <c r="L22" s="3">
        <v>51664</v>
      </c>
      <c r="N22">
        <v>1967</v>
      </c>
      <c r="O22" s="3">
        <v>43256</v>
      </c>
      <c r="Q22">
        <v>1967</v>
      </c>
      <c r="R22" s="3">
        <v>24443</v>
      </c>
    </row>
    <row r="23" spans="2:18">
      <c r="B23">
        <v>1968</v>
      </c>
      <c r="C23" s="3">
        <v>91892</v>
      </c>
      <c r="E23">
        <v>1968</v>
      </c>
      <c r="F23" s="3">
        <v>77482</v>
      </c>
      <c r="H23">
        <v>1968</v>
      </c>
      <c r="I23" s="3">
        <v>55814</v>
      </c>
      <c r="K23">
        <v>1968</v>
      </c>
      <c r="L23" s="3">
        <v>51696</v>
      </c>
      <c r="N23">
        <v>1968</v>
      </c>
      <c r="O23" s="3">
        <v>43256</v>
      </c>
      <c r="Q23">
        <v>1968</v>
      </c>
      <c r="R23" s="3">
        <v>24459</v>
      </c>
    </row>
    <row r="24" spans="2:18">
      <c r="B24">
        <v>1969</v>
      </c>
      <c r="C24" s="3">
        <v>91907</v>
      </c>
      <c r="E24">
        <v>1969</v>
      </c>
      <c r="F24" s="3">
        <v>77498</v>
      </c>
      <c r="H24">
        <v>1969</v>
      </c>
      <c r="I24" s="3">
        <v>55814</v>
      </c>
      <c r="K24">
        <v>1969</v>
      </c>
      <c r="L24" s="3">
        <v>51727</v>
      </c>
      <c r="N24">
        <v>1969</v>
      </c>
      <c r="O24" s="3">
        <v>43256</v>
      </c>
      <c r="Q24">
        <v>1969</v>
      </c>
      <c r="R24" s="3">
        <v>24474</v>
      </c>
    </row>
    <row r="25" spans="2:18">
      <c r="B25">
        <v>1970</v>
      </c>
      <c r="C25" s="3">
        <v>91923</v>
      </c>
      <c r="E25">
        <v>1970</v>
      </c>
      <c r="F25" s="3">
        <v>77513</v>
      </c>
      <c r="H25">
        <v>1970</v>
      </c>
      <c r="I25" s="3">
        <v>55814</v>
      </c>
      <c r="K25">
        <v>1970</v>
      </c>
      <c r="L25" s="3">
        <v>51758</v>
      </c>
      <c r="N25">
        <v>1970</v>
      </c>
      <c r="O25" s="3">
        <v>43256</v>
      </c>
      <c r="Q25">
        <v>1970</v>
      </c>
      <c r="R25" s="3">
        <v>24490</v>
      </c>
    </row>
    <row r="26" spans="2:18">
      <c r="B26">
        <v>1971</v>
      </c>
      <c r="C26" s="3">
        <v>91939</v>
      </c>
      <c r="E26">
        <v>1971</v>
      </c>
      <c r="F26" s="3">
        <v>77529</v>
      </c>
      <c r="H26">
        <v>1971</v>
      </c>
      <c r="I26" s="3">
        <v>55814</v>
      </c>
      <c r="K26">
        <v>1971</v>
      </c>
      <c r="L26" s="3">
        <v>51789</v>
      </c>
      <c r="N26">
        <v>1971</v>
      </c>
      <c r="O26" s="3">
        <v>43256</v>
      </c>
      <c r="Q26">
        <v>1971</v>
      </c>
      <c r="R26" s="3">
        <v>24506</v>
      </c>
    </row>
    <row r="27" spans="2:18">
      <c r="B27">
        <v>1972</v>
      </c>
      <c r="C27" s="3">
        <v>91955</v>
      </c>
      <c r="E27">
        <v>1972</v>
      </c>
      <c r="F27" s="3">
        <v>77545</v>
      </c>
      <c r="H27">
        <v>1972</v>
      </c>
      <c r="I27" s="3">
        <v>55814</v>
      </c>
      <c r="K27">
        <v>1972</v>
      </c>
      <c r="L27" s="3">
        <v>51821</v>
      </c>
      <c r="N27">
        <v>1972</v>
      </c>
      <c r="O27" s="3">
        <v>43256</v>
      </c>
      <c r="Q27">
        <v>1972</v>
      </c>
      <c r="R27" s="3">
        <v>24521</v>
      </c>
    </row>
    <row r="28" spans="2:18">
      <c r="B28">
        <v>1973</v>
      </c>
      <c r="C28" s="3">
        <v>91971</v>
      </c>
      <c r="E28">
        <v>1973</v>
      </c>
      <c r="F28" s="3">
        <v>77560</v>
      </c>
      <c r="H28">
        <v>1973</v>
      </c>
      <c r="I28" s="3">
        <v>55814</v>
      </c>
      <c r="K28">
        <v>1973</v>
      </c>
      <c r="L28" s="3">
        <v>51852</v>
      </c>
      <c r="N28">
        <v>1973</v>
      </c>
      <c r="O28" s="3">
        <v>43256</v>
      </c>
      <c r="Q28">
        <v>1973</v>
      </c>
      <c r="R28" s="3">
        <v>24537</v>
      </c>
    </row>
    <row r="29" spans="2:18">
      <c r="B29">
        <v>1974</v>
      </c>
      <c r="C29" s="3">
        <v>91987</v>
      </c>
      <c r="E29">
        <v>1974</v>
      </c>
      <c r="F29" s="3">
        <v>77576</v>
      </c>
      <c r="H29">
        <v>1974</v>
      </c>
      <c r="I29" s="3">
        <v>55814</v>
      </c>
      <c r="K29">
        <v>1974</v>
      </c>
      <c r="L29" s="3">
        <v>51883</v>
      </c>
      <c r="N29">
        <v>1974</v>
      </c>
      <c r="O29" s="3">
        <v>43256</v>
      </c>
      <c r="Q29">
        <v>1974</v>
      </c>
      <c r="R29" s="3">
        <v>24553</v>
      </c>
    </row>
    <row r="30" spans="2:18">
      <c r="B30">
        <v>1975</v>
      </c>
      <c r="C30" s="3">
        <v>92003</v>
      </c>
      <c r="E30">
        <v>1975</v>
      </c>
      <c r="F30" s="3">
        <v>77592</v>
      </c>
      <c r="H30">
        <v>1975</v>
      </c>
      <c r="I30" s="3">
        <v>55814</v>
      </c>
      <c r="K30">
        <v>1975</v>
      </c>
      <c r="L30" s="3">
        <v>51915</v>
      </c>
      <c r="N30">
        <v>1975</v>
      </c>
      <c r="O30" s="3">
        <v>43256</v>
      </c>
      <c r="Q30">
        <v>1975</v>
      </c>
      <c r="R30" s="3">
        <v>24568</v>
      </c>
    </row>
    <row r="31" spans="2:18">
      <c r="B31">
        <v>1976</v>
      </c>
      <c r="C31" s="3">
        <v>92019</v>
      </c>
      <c r="E31">
        <v>1976</v>
      </c>
      <c r="F31" s="3">
        <v>77607</v>
      </c>
      <c r="H31">
        <v>1976</v>
      </c>
      <c r="I31" s="3">
        <v>55814</v>
      </c>
      <c r="K31">
        <v>1976</v>
      </c>
      <c r="L31" s="3">
        <v>51946</v>
      </c>
      <c r="N31">
        <v>1976</v>
      </c>
      <c r="O31" s="3">
        <v>43256</v>
      </c>
      <c r="Q31">
        <v>1976</v>
      </c>
      <c r="R31" s="3">
        <v>24584</v>
      </c>
    </row>
    <row r="32" spans="2:18">
      <c r="B32">
        <v>1977</v>
      </c>
      <c r="C32" s="3">
        <v>92034</v>
      </c>
      <c r="E32">
        <v>1977</v>
      </c>
      <c r="F32" s="3">
        <v>77623</v>
      </c>
      <c r="H32">
        <v>1977</v>
      </c>
      <c r="I32" s="3">
        <v>55814</v>
      </c>
      <c r="K32">
        <v>1977</v>
      </c>
      <c r="L32" s="3">
        <v>51977</v>
      </c>
      <c r="N32">
        <v>1977</v>
      </c>
      <c r="O32" s="3">
        <v>43256</v>
      </c>
      <c r="Q32">
        <v>1977</v>
      </c>
      <c r="R32" s="25">
        <f>(R31+R33)/2</f>
        <v>24599.5</v>
      </c>
    </row>
    <row r="33" spans="2:18">
      <c r="B33">
        <v>1978</v>
      </c>
      <c r="C33" s="3">
        <v>92050</v>
      </c>
      <c r="E33">
        <v>1978</v>
      </c>
      <c r="F33" s="3">
        <v>77639</v>
      </c>
      <c r="H33">
        <v>1978</v>
      </c>
      <c r="I33" s="3">
        <v>55814</v>
      </c>
      <c r="K33">
        <v>1978</v>
      </c>
      <c r="L33" s="3">
        <v>52009</v>
      </c>
      <c r="N33">
        <v>1978</v>
      </c>
      <c r="O33" s="3">
        <v>43256</v>
      </c>
      <c r="Q33">
        <v>1978</v>
      </c>
      <c r="R33" s="3">
        <v>24615</v>
      </c>
    </row>
    <row r="34" spans="2:18">
      <c r="B34">
        <v>1979</v>
      </c>
      <c r="C34" s="3">
        <v>92066</v>
      </c>
      <c r="E34">
        <v>1979</v>
      </c>
      <c r="F34" s="3">
        <v>77654</v>
      </c>
      <c r="H34">
        <v>1979</v>
      </c>
      <c r="I34" s="3">
        <v>55814</v>
      </c>
      <c r="K34">
        <v>1979</v>
      </c>
      <c r="L34" s="3">
        <v>52040</v>
      </c>
      <c r="N34">
        <v>1979</v>
      </c>
      <c r="O34" s="3">
        <v>43256</v>
      </c>
      <c r="Q34">
        <v>1979</v>
      </c>
      <c r="R34" s="3">
        <v>24631</v>
      </c>
    </row>
    <row r="35" spans="2:18">
      <c r="B35">
        <v>1980</v>
      </c>
      <c r="C35" s="3">
        <v>92082</v>
      </c>
      <c r="E35">
        <v>1980</v>
      </c>
      <c r="F35" s="3">
        <v>77670</v>
      </c>
      <c r="H35">
        <v>1980</v>
      </c>
      <c r="I35" s="3">
        <v>55814</v>
      </c>
      <c r="K35">
        <v>1980</v>
      </c>
      <c r="L35" s="3">
        <v>52071</v>
      </c>
      <c r="N35">
        <v>1980</v>
      </c>
      <c r="O35" s="3">
        <v>43256</v>
      </c>
      <c r="Q35">
        <v>1980</v>
      </c>
      <c r="R35" s="3">
        <v>24647</v>
      </c>
    </row>
    <row r="36" spans="2:18">
      <c r="B36">
        <v>1981</v>
      </c>
      <c r="C36" s="3">
        <v>91956</v>
      </c>
      <c r="E36">
        <v>1981</v>
      </c>
      <c r="F36" s="3">
        <v>77435</v>
      </c>
      <c r="H36">
        <v>1981</v>
      </c>
      <c r="I36" s="3">
        <v>56112</v>
      </c>
      <c r="K36">
        <v>1981</v>
      </c>
      <c r="L36" s="3">
        <v>52330</v>
      </c>
      <c r="N36">
        <v>1981</v>
      </c>
      <c r="O36" s="3">
        <v>43374</v>
      </c>
      <c r="Q36">
        <v>1981</v>
      </c>
      <c r="R36" s="3">
        <v>24389</v>
      </c>
    </row>
    <row r="37" spans="2:18">
      <c r="B37">
        <v>1982</v>
      </c>
      <c r="C37" s="3">
        <v>91511</v>
      </c>
      <c r="E37">
        <v>1982</v>
      </c>
      <c r="F37" s="3">
        <v>77097</v>
      </c>
      <c r="H37">
        <v>1982</v>
      </c>
      <c r="I37" s="3">
        <v>57085</v>
      </c>
      <c r="K37">
        <v>1982</v>
      </c>
      <c r="L37" s="3">
        <v>53102</v>
      </c>
      <c r="N37">
        <v>1982</v>
      </c>
      <c r="O37" s="3">
        <v>43760</v>
      </c>
      <c r="Q37">
        <v>1982</v>
      </c>
      <c r="R37" s="3">
        <v>24018</v>
      </c>
    </row>
    <row r="38" spans="2:18">
      <c r="B38">
        <v>1983</v>
      </c>
      <c r="C38" s="3">
        <v>91065</v>
      </c>
      <c r="E38">
        <v>1983</v>
      </c>
      <c r="F38" s="3">
        <v>76759</v>
      </c>
      <c r="H38">
        <v>1983</v>
      </c>
      <c r="I38" s="3">
        <v>58059</v>
      </c>
      <c r="K38">
        <v>1983</v>
      </c>
      <c r="L38" s="3">
        <v>53875</v>
      </c>
      <c r="N38">
        <v>1983</v>
      </c>
      <c r="O38" s="3">
        <v>44147</v>
      </c>
      <c r="Q38">
        <v>1983</v>
      </c>
      <c r="R38" s="3">
        <v>23647</v>
      </c>
    </row>
    <row r="39" spans="2:18">
      <c r="B39">
        <v>1984</v>
      </c>
      <c r="C39" s="3">
        <v>90620</v>
      </c>
      <c r="E39">
        <v>1984</v>
      </c>
      <c r="F39" s="3">
        <v>76421</v>
      </c>
      <c r="H39">
        <v>1984</v>
      </c>
      <c r="I39" s="3">
        <v>59032</v>
      </c>
      <c r="K39">
        <v>1984</v>
      </c>
      <c r="L39" s="3">
        <v>54647</v>
      </c>
      <c r="N39">
        <v>1984</v>
      </c>
      <c r="O39" s="3">
        <v>44533</v>
      </c>
      <c r="Q39">
        <v>1984</v>
      </c>
      <c r="R39" s="3">
        <v>23276</v>
      </c>
    </row>
    <row r="40" spans="2:18">
      <c r="B40">
        <v>1985</v>
      </c>
      <c r="C40" s="3">
        <v>90174</v>
      </c>
      <c r="E40">
        <v>1985</v>
      </c>
      <c r="F40" s="3">
        <v>76084</v>
      </c>
      <c r="H40">
        <v>1985</v>
      </c>
      <c r="I40" s="3">
        <v>60005</v>
      </c>
      <c r="K40">
        <v>1985</v>
      </c>
      <c r="L40" s="3">
        <v>55419</v>
      </c>
      <c r="N40">
        <v>1985</v>
      </c>
      <c r="O40" s="3">
        <v>44919</v>
      </c>
      <c r="Q40">
        <v>1985</v>
      </c>
      <c r="R40" s="3">
        <v>22906</v>
      </c>
    </row>
    <row r="41" spans="2:18">
      <c r="B41">
        <v>1986</v>
      </c>
      <c r="C41" s="3">
        <v>89728</v>
      </c>
      <c r="E41">
        <v>1986</v>
      </c>
      <c r="F41" s="3">
        <v>75746</v>
      </c>
      <c r="H41">
        <v>1986</v>
      </c>
      <c r="I41" s="3">
        <v>60978</v>
      </c>
      <c r="K41">
        <v>1986</v>
      </c>
      <c r="L41" s="3">
        <v>56192</v>
      </c>
      <c r="N41">
        <v>1986</v>
      </c>
      <c r="O41" s="3">
        <v>45305</v>
      </c>
      <c r="Q41">
        <v>1986</v>
      </c>
      <c r="R41" s="3">
        <v>22535</v>
      </c>
    </row>
    <row r="42" spans="2:18">
      <c r="B42">
        <v>1987</v>
      </c>
      <c r="C42" s="3">
        <v>89283</v>
      </c>
      <c r="E42">
        <v>1987</v>
      </c>
      <c r="F42" s="3">
        <v>75408</v>
      </c>
      <c r="H42">
        <v>1987</v>
      </c>
      <c r="I42" s="3">
        <v>61951</v>
      </c>
      <c r="K42">
        <v>1987</v>
      </c>
      <c r="L42" s="3">
        <v>56964</v>
      </c>
      <c r="N42">
        <v>1987</v>
      </c>
      <c r="O42" s="3">
        <v>45691</v>
      </c>
      <c r="Q42">
        <v>1987</v>
      </c>
      <c r="R42" s="3">
        <v>22164</v>
      </c>
    </row>
    <row r="43" spans="2:18">
      <c r="B43">
        <v>1988</v>
      </c>
      <c r="C43" s="3">
        <v>88837</v>
      </c>
      <c r="E43">
        <v>1988</v>
      </c>
      <c r="F43" s="3">
        <v>75070</v>
      </c>
      <c r="H43">
        <v>1988</v>
      </c>
      <c r="I43" s="3">
        <v>62925</v>
      </c>
      <c r="K43">
        <v>1988</v>
      </c>
      <c r="L43" s="3">
        <v>57736</v>
      </c>
      <c r="N43">
        <v>1988</v>
      </c>
      <c r="O43" s="3">
        <v>46078</v>
      </c>
      <c r="Q43">
        <v>1988</v>
      </c>
      <c r="R43" s="3">
        <v>21793</v>
      </c>
    </row>
    <row r="44" spans="2:18">
      <c r="B44">
        <v>1989</v>
      </c>
      <c r="C44" s="3">
        <v>88392</v>
      </c>
      <c r="E44">
        <v>1989</v>
      </c>
      <c r="F44" s="3">
        <v>74732</v>
      </c>
      <c r="H44">
        <v>1989</v>
      </c>
      <c r="I44" s="3">
        <v>63898</v>
      </c>
      <c r="K44">
        <v>1989</v>
      </c>
      <c r="L44" s="3">
        <v>58509</v>
      </c>
      <c r="N44">
        <v>1989</v>
      </c>
      <c r="O44" s="3">
        <v>46464</v>
      </c>
      <c r="Q44">
        <v>1989</v>
      </c>
      <c r="R44" s="3">
        <v>21423</v>
      </c>
    </row>
    <row r="45" spans="2:18">
      <c r="B45">
        <v>1990</v>
      </c>
      <c r="C45" s="3">
        <v>87946</v>
      </c>
      <c r="E45">
        <v>1990</v>
      </c>
      <c r="F45" s="3">
        <v>74461</v>
      </c>
      <c r="H45">
        <v>1990</v>
      </c>
      <c r="I45" s="3">
        <v>64871</v>
      </c>
      <c r="K45">
        <v>1990</v>
      </c>
      <c r="L45" s="3">
        <v>59281</v>
      </c>
      <c r="N45">
        <v>1990</v>
      </c>
      <c r="O45" s="3">
        <v>46850</v>
      </c>
      <c r="Q45">
        <v>1990</v>
      </c>
      <c r="R45" s="3">
        <v>21052</v>
      </c>
    </row>
    <row r="46" spans="2:18">
      <c r="B46">
        <v>1991</v>
      </c>
      <c r="C46" s="3">
        <v>87500</v>
      </c>
      <c r="E46">
        <v>1991</v>
      </c>
      <c r="F46" s="3">
        <v>75040</v>
      </c>
      <c r="H46">
        <v>1991</v>
      </c>
      <c r="I46" s="3">
        <v>65717</v>
      </c>
      <c r="K46">
        <v>1991</v>
      </c>
      <c r="L46" s="3">
        <v>60054</v>
      </c>
      <c r="N46">
        <v>1991</v>
      </c>
      <c r="O46" s="3">
        <v>46348</v>
      </c>
      <c r="Q46">
        <v>1991</v>
      </c>
      <c r="R46" s="3">
        <v>20681</v>
      </c>
    </row>
    <row r="47" spans="2:18">
      <c r="B47">
        <v>1992</v>
      </c>
      <c r="C47" s="3">
        <v>87665</v>
      </c>
      <c r="E47">
        <v>1992</v>
      </c>
      <c r="F47" s="3">
        <v>75619</v>
      </c>
      <c r="H47">
        <v>1992</v>
      </c>
      <c r="I47" s="3">
        <v>66221</v>
      </c>
      <c r="K47">
        <v>1992</v>
      </c>
      <c r="L47" s="3">
        <v>60826</v>
      </c>
      <c r="N47">
        <v>1992</v>
      </c>
      <c r="O47" s="3">
        <v>45413</v>
      </c>
      <c r="Q47">
        <v>1992</v>
      </c>
      <c r="R47" s="3">
        <v>20311</v>
      </c>
    </row>
    <row r="48" spans="2:18">
      <c r="B48">
        <v>1993</v>
      </c>
      <c r="C48" s="3">
        <v>87923</v>
      </c>
      <c r="E48">
        <v>1993</v>
      </c>
      <c r="F48" s="3">
        <v>76199</v>
      </c>
      <c r="H48">
        <v>1993</v>
      </c>
      <c r="I48" s="3">
        <v>66725</v>
      </c>
      <c r="K48">
        <v>1993</v>
      </c>
      <c r="L48" s="3">
        <v>61598</v>
      </c>
      <c r="N48">
        <v>1993</v>
      </c>
      <c r="O48" s="3">
        <v>44477</v>
      </c>
      <c r="Q48">
        <v>1993</v>
      </c>
      <c r="R48" s="3">
        <v>19940</v>
      </c>
    </row>
    <row r="49" spans="2:18">
      <c r="B49">
        <v>1994</v>
      </c>
      <c r="C49" s="3">
        <v>88180</v>
      </c>
      <c r="E49">
        <v>1994</v>
      </c>
      <c r="F49" s="3">
        <v>76778</v>
      </c>
      <c r="H49">
        <v>1994</v>
      </c>
      <c r="I49" s="3">
        <v>67229</v>
      </c>
      <c r="K49">
        <v>1994</v>
      </c>
      <c r="L49" s="3">
        <v>62371</v>
      </c>
      <c r="N49">
        <v>1994</v>
      </c>
      <c r="O49" s="3">
        <v>43541</v>
      </c>
      <c r="Q49">
        <v>1994</v>
      </c>
      <c r="R49" s="3">
        <v>19569</v>
      </c>
    </row>
    <row r="50" spans="2:18">
      <c r="B50">
        <v>1995</v>
      </c>
      <c r="C50" s="3">
        <v>88438</v>
      </c>
      <c r="E50">
        <v>1995</v>
      </c>
      <c r="F50" s="3">
        <v>77357</v>
      </c>
      <c r="H50">
        <v>1995</v>
      </c>
      <c r="I50" s="3">
        <v>67732</v>
      </c>
      <c r="K50">
        <v>1995</v>
      </c>
      <c r="L50" s="3">
        <v>63143</v>
      </c>
      <c r="N50">
        <v>1995</v>
      </c>
      <c r="O50" s="3">
        <v>42605</v>
      </c>
      <c r="Q50">
        <v>1995</v>
      </c>
      <c r="R50" s="3">
        <v>19198</v>
      </c>
    </row>
    <row r="51" spans="2:18">
      <c r="B51">
        <v>1996</v>
      </c>
      <c r="C51" s="3">
        <v>88695</v>
      </c>
      <c r="E51">
        <v>1996</v>
      </c>
      <c r="F51" s="3">
        <v>77937</v>
      </c>
      <c r="H51">
        <v>1996</v>
      </c>
      <c r="I51" s="3">
        <v>68236</v>
      </c>
      <c r="K51">
        <v>1996</v>
      </c>
      <c r="L51" s="3">
        <v>63915</v>
      </c>
      <c r="N51">
        <v>1996</v>
      </c>
      <c r="O51" s="3">
        <v>41670</v>
      </c>
      <c r="Q51">
        <v>1996</v>
      </c>
      <c r="R51" s="3">
        <v>18828</v>
      </c>
    </row>
    <row r="52" spans="2:18">
      <c r="B52">
        <v>1997</v>
      </c>
      <c r="C52" s="3">
        <v>88953</v>
      </c>
      <c r="E52">
        <v>1997</v>
      </c>
      <c r="F52" s="3">
        <v>78516</v>
      </c>
      <c r="H52">
        <v>1997</v>
      </c>
      <c r="I52" s="3">
        <v>68740</v>
      </c>
      <c r="K52">
        <v>1997</v>
      </c>
      <c r="L52" s="3">
        <v>64688</v>
      </c>
      <c r="N52">
        <v>1997</v>
      </c>
      <c r="O52" s="3">
        <v>40734</v>
      </c>
      <c r="Q52">
        <v>1997</v>
      </c>
      <c r="R52" s="3">
        <v>18457</v>
      </c>
    </row>
    <row r="53" spans="2:18">
      <c r="B53">
        <v>1998</v>
      </c>
      <c r="C53" s="3">
        <v>89210</v>
      </c>
      <c r="E53">
        <v>1998</v>
      </c>
      <c r="F53" s="3">
        <v>79095</v>
      </c>
      <c r="H53">
        <v>1998</v>
      </c>
      <c r="I53" s="3">
        <v>69243</v>
      </c>
      <c r="K53">
        <v>1998</v>
      </c>
      <c r="L53" s="3">
        <v>65460</v>
      </c>
      <c r="N53">
        <v>1998</v>
      </c>
      <c r="O53" s="3">
        <v>39798</v>
      </c>
      <c r="Q53">
        <v>1998</v>
      </c>
      <c r="R53" s="3">
        <v>18086</v>
      </c>
    </row>
    <row r="54" spans="2:18">
      <c r="B54">
        <v>1999</v>
      </c>
      <c r="C54" s="3">
        <v>89468</v>
      </c>
      <c r="E54">
        <v>1999</v>
      </c>
      <c r="F54" s="3">
        <v>79674</v>
      </c>
      <c r="H54">
        <v>1999</v>
      </c>
      <c r="I54" s="3">
        <v>69747</v>
      </c>
      <c r="K54">
        <v>1999</v>
      </c>
      <c r="L54" s="3">
        <v>66233</v>
      </c>
      <c r="N54">
        <v>1999</v>
      </c>
      <c r="O54" s="3">
        <v>38862</v>
      </c>
      <c r="Q54">
        <v>1999</v>
      </c>
      <c r="R54" s="3">
        <v>17715</v>
      </c>
    </row>
    <row r="55" spans="2:18">
      <c r="B55">
        <v>2000</v>
      </c>
      <c r="C55" s="3">
        <v>89725</v>
      </c>
      <c r="E55">
        <v>2000</v>
      </c>
      <c r="F55" s="3">
        <v>80254</v>
      </c>
      <c r="H55">
        <v>2000</v>
      </c>
      <c r="I55" s="3">
        <v>70220</v>
      </c>
      <c r="K55">
        <v>2000</v>
      </c>
      <c r="L55" s="3">
        <v>66977</v>
      </c>
      <c r="N55">
        <v>2000</v>
      </c>
      <c r="O55" s="3">
        <v>37926</v>
      </c>
      <c r="Q55">
        <v>2000</v>
      </c>
      <c r="R55" s="3">
        <v>17345</v>
      </c>
    </row>
    <row r="56" spans="2:18">
      <c r="B56">
        <v>2001</v>
      </c>
      <c r="C56" s="3">
        <v>89983</v>
      </c>
      <c r="E56">
        <v>2001</v>
      </c>
      <c r="F56" s="3">
        <v>80833</v>
      </c>
      <c r="H56">
        <v>2001</v>
      </c>
      <c r="I56" s="3">
        <v>69889</v>
      </c>
      <c r="K56">
        <v>2001</v>
      </c>
      <c r="L56" s="3">
        <v>66977</v>
      </c>
      <c r="N56">
        <v>2001</v>
      </c>
      <c r="O56" s="3">
        <v>36977</v>
      </c>
      <c r="Q56">
        <v>2001</v>
      </c>
      <c r="R56" s="3">
        <v>16789</v>
      </c>
    </row>
    <row r="57" spans="2:18">
      <c r="B57">
        <v>2002</v>
      </c>
      <c r="C57" s="3">
        <v>90226</v>
      </c>
      <c r="E57">
        <v>2002</v>
      </c>
      <c r="F57" s="3">
        <v>81894</v>
      </c>
      <c r="H57">
        <v>2002</v>
      </c>
      <c r="I57" s="3">
        <v>69558</v>
      </c>
      <c r="K57">
        <v>2002</v>
      </c>
      <c r="L57" s="3">
        <v>66977</v>
      </c>
      <c r="N57">
        <v>2002</v>
      </c>
      <c r="O57" s="3">
        <v>35984</v>
      </c>
      <c r="Q57">
        <v>2002</v>
      </c>
      <c r="R57" s="3">
        <v>16127</v>
      </c>
    </row>
    <row r="58" spans="2:18">
      <c r="B58">
        <v>2003</v>
      </c>
      <c r="C58" s="3">
        <v>89994</v>
      </c>
      <c r="E58">
        <v>2003</v>
      </c>
      <c r="F58" s="3">
        <v>82035</v>
      </c>
      <c r="H58">
        <v>2003</v>
      </c>
      <c r="I58" s="3">
        <v>69696</v>
      </c>
      <c r="K58">
        <v>2003</v>
      </c>
      <c r="L58" s="3">
        <v>67029</v>
      </c>
      <c r="N58">
        <v>2003</v>
      </c>
      <c r="O58" s="3">
        <v>34991</v>
      </c>
      <c r="Q58">
        <v>2003</v>
      </c>
      <c r="R58" s="3">
        <v>15465</v>
      </c>
    </row>
    <row r="59" spans="2:18">
      <c r="B59">
        <v>2004</v>
      </c>
      <c r="C59" s="3">
        <v>89821</v>
      </c>
      <c r="E59">
        <v>2004</v>
      </c>
      <c r="F59" s="3">
        <v>81571</v>
      </c>
      <c r="H59">
        <v>2004</v>
      </c>
      <c r="I59" s="3">
        <v>71433</v>
      </c>
      <c r="K59">
        <v>2004</v>
      </c>
      <c r="L59" s="3">
        <v>67261</v>
      </c>
      <c r="N59">
        <v>2004</v>
      </c>
      <c r="O59" s="3">
        <v>35727</v>
      </c>
      <c r="Q59">
        <v>2004</v>
      </c>
      <c r="R59" s="3">
        <v>13915</v>
      </c>
    </row>
    <row r="60" spans="2:18">
      <c r="B60">
        <v>2005</v>
      </c>
      <c r="C60" s="3">
        <v>92283</v>
      </c>
      <c r="E60">
        <v>2005</v>
      </c>
      <c r="F60" s="3">
        <v>82833</v>
      </c>
      <c r="H60">
        <v>2005</v>
      </c>
      <c r="I60" s="3">
        <v>72812</v>
      </c>
      <c r="K60">
        <v>2005</v>
      </c>
      <c r="L60" s="3">
        <v>67822</v>
      </c>
      <c r="N60">
        <v>2005</v>
      </c>
      <c r="O60" s="3">
        <v>38337</v>
      </c>
      <c r="Q60">
        <v>2005</v>
      </c>
      <c r="R60" s="25">
        <f>(R59+R61)/2</f>
        <v>13854.5</v>
      </c>
    </row>
    <row r="61" spans="2:18">
      <c r="B61">
        <v>2006</v>
      </c>
      <c r="C61" s="3">
        <v>94745</v>
      </c>
      <c r="E61">
        <v>2006</v>
      </c>
      <c r="F61" s="3">
        <v>85150</v>
      </c>
      <c r="H61">
        <v>2006</v>
      </c>
      <c r="I61" s="3">
        <v>73970</v>
      </c>
      <c r="K61">
        <v>2006</v>
      </c>
      <c r="L61" s="3">
        <v>69560</v>
      </c>
      <c r="N61">
        <v>2006</v>
      </c>
      <c r="O61" s="3">
        <v>39238</v>
      </c>
      <c r="Q61">
        <v>2006</v>
      </c>
      <c r="R61" s="3">
        <v>13794</v>
      </c>
    </row>
    <row r="62" spans="2:18">
      <c r="B62">
        <v>2007</v>
      </c>
      <c r="C62" s="3">
        <v>97207</v>
      </c>
      <c r="E62">
        <v>2007</v>
      </c>
      <c r="F62" s="3">
        <v>86879</v>
      </c>
      <c r="H62">
        <v>2007</v>
      </c>
      <c r="I62" s="3">
        <v>75129</v>
      </c>
      <c r="K62">
        <v>2007</v>
      </c>
      <c r="L62" s="3">
        <v>71298</v>
      </c>
      <c r="N62">
        <v>2007</v>
      </c>
      <c r="O62" s="3">
        <v>40139</v>
      </c>
      <c r="Q62">
        <v>2007</v>
      </c>
      <c r="R62" s="3">
        <v>14808</v>
      </c>
    </row>
    <row r="63" spans="2:18" s="38" customFormat="1">
      <c r="B63" s="38">
        <v>2008</v>
      </c>
      <c r="C63" s="39">
        <v>97362</v>
      </c>
      <c r="E63" s="38">
        <v>2008</v>
      </c>
      <c r="F63" s="39">
        <v>86415</v>
      </c>
      <c r="H63" s="38">
        <v>2008</v>
      </c>
      <c r="I63" s="39">
        <v>75625</v>
      </c>
      <c r="K63" s="38">
        <v>2008</v>
      </c>
      <c r="L63" s="39">
        <v>70689</v>
      </c>
      <c r="N63" s="38">
        <v>2008</v>
      </c>
      <c r="O63" s="39">
        <v>41040</v>
      </c>
      <c r="Q63" s="38">
        <v>2008</v>
      </c>
      <c r="R63" s="39">
        <v>15808</v>
      </c>
    </row>
    <row r="64" spans="2:18">
      <c r="B64">
        <v>2009</v>
      </c>
      <c r="C64" s="3">
        <v>96975</v>
      </c>
      <c r="E64">
        <v>2009</v>
      </c>
      <c r="F64" s="25">
        <f>F63</f>
        <v>86415</v>
      </c>
      <c r="H64">
        <v>2009</v>
      </c>
      <c r="I64" s="3">
        <v>75161</v>
      </c>
      <c r="K64">
        <v>2009</v>
      </c>
      <c r="L64" s="25">
        <f>L63</f>
        <v>70689</v>
      </c>
      <c r="N64">
        <v>2009</v>
      </c>
      <c r="O64" s="3">
        <v>39641</v>
      </c>
      <c r="Q64">
        <v>2009</v>
      </c>
      <c r="R64" s="3">
        <v>14939</v>
      </c>
    </row>
    <row r="66" spans="2:11">
      <c r="C66" s="63" t="s">
        <v>14</v>
      </c>
      <c r="D66" s="63"/>
      <c r="E66" s="63"/>
      <c r="F66" s="63"/>
      <c r="G66" s="63"/>
      <c r="H66" s="63"/>
      <c r="I66" s="63"/>
    </row>
    <row r="67" spans="2:11">
      <c r="C67" t="s">
        <v>7</v>
      </c>
      <c r="D67" t="s">
        <v>6</v>
      </c>
      <c r="E67" t="s">
        <v>5</v>
      </c>
      <c r="F67" t="s">
        <v>4</v>
      </c>
      <c r="G67" t="s">
        <v>3</v>
      </c>
      <c r="H67" t="s">
        <v>2</v>
      </c>
      <c r="I67" t="s">
        <v>31</v>
      </c>
      <c r="K67" t="s">
        <v>32</v>
      </c>
    </row>
    <row r="68" spans="2:11" s="38" customFormat="1">
      <c r="B68" s="38">
        <f t="shared" ref="B68:B99" si="5">B7</f>
        <v>1952</v>
      </c>
      <c r="C68" s="41">
        <f t="shared" ref="C68:C99" si="6">R7/10^5</f>
        <v>0.24207999999999999</v>
      </c>
      <c r="D68" s="41">
        <f t="shared" ref="D68:D99" si="7">(O7-R7)/10^5</f>
        <v>0.19048000000000001</v>
      </c>
      <c r="E68" s="41">
        <f t="shared" ref="E68:E99" si="8">(L7-O7)/10^5</f>
        <v>7.9390000000000002E-2</v>
      </c>
      <c r="F68" s="41">
        <f t="shared" ref="F68:F99" si="9">(I7-L7)/10^5</f>
        <v>4.6190000000000002E-2</v>
      </c>
      <c r="G68" s="41">
        <f t="shared" ref="G68:G99" si="10">(F7-I7)/10^5</f>
        <v>0.21417</v>
      </c>
      <c r="H68" s="41">
        <f t="shared" ref="H68:H99" si="11">(C7-F7)/10^5</f>
        <v>0.14407</v>
      </c>
      <c r="I68" s="41">
        <f t="shared" ref="I68:I99" si="12">1-C7/10^5</f>
        <v>8.3620000000000028E-2</v>
      </c>
      <c r="K68" s="38">
        <f t="shared" ref="K68:K99" si="13">SUM(C68:I68)</f>
        <v>1</v>
      </c>
    </row>
    <row r="69" spans="2:11">
      <c r="B69">
        <f t="shared" si="5"/>
        <v>1953</v>
      </c>
      <c r="C69" s="17">
        <f t="shared" si="6"/>
        <v>0.24224000000000001</v>
      </c>
      <c r="D69" s="17">
        <f t="shared" si="7"/>
        <v>0.19031999999999999</v>
      </c>
      <c r="E69" s="17">
        <f t="shared" si="8"/>
        <v>7.9699999999999993E-2</v>
      </c>
      <c r="F69" s="17">
        <f t="shared" si="9"/>
        <v>4.5879999999999997E-2</v>
      </c>
      <c r="G69" s="17">
        <f t="shared" si="10"/>
        <v>0.21432999999999999</v>
      </c>
      <c r="H69" s="17">
        <f t="shared" si="11"/>
        <v>0.14407</v>
      </c>
      <c r="I69" s="17">
        <f t="shared" si="12"/>
        <v>8.3459999999999979E-2</v>
      </c>
      <c r="K69">
        <f t="shared" si="13"/>
        <v>1</v>
      </c>
    </row>
    <row r="70" spans="2:11">
      <c r="B70">
        <f t="shared" si="5"/>
        <v>1954</v>
      </c>
      <c r="C70" s="17">
        <f t="shared" si="6"/>
        <v>0.2424</v>
      </c>
      <c r="D70" s="17">
        <f t="shared" si="7"/>
        <v>0.19016</v>
      </c>
      <c r="E70" s="17">
        <f t="shared" si="8"/>
        <v>8.0009999999999998E-2</v>
      </c>
      <c r="F70" s="17">
        <f t="shared" si="9"/>
        <v>4.5569999999999999E-2</v>
      </c>
      <c r="G70" s="17">
        <f t="shared" si="10"/>
        <v>0.21448999999999999</v>
      </c>
      <c r="H70" s="17">
        <f t="shared" si="11"/>
        <v>0.14405999999999999</v>
      </c>
      <c r="I70" s="17">
        <f t="shared" si="12"/>
        <v>8.3309999999999995E-2</v>
      </c>
      <c r="K70">
        <f t="shared" si="13"/>
        <v>0.99999999999999989</v>
      </c>
    </row>
    <row r="71" spans="2:11">
      <c r="B71">
        <f t="shared" si="5"/>
        <v>1955</v>
      </c>
      <c r="C71" s="17">
        <f t="shared" si="6"/>
        <v>0.24254999999999999</v>
      </c>
      <c r="D71" s="17">
        <f t="shared" si="7"/>
        <v>0.19001000000000001</v>
      </c>
      <c r="E71" s="17">
        <f t="shared" si="8"/>
        <v>8.0320000000000003E-2</v>
      </c>
      <c r="F71" s="17">
        <f t="shared" si="9"/>
        <v>4.5260000000000002E-2</v>
      </c>
      <c r="G71" s="17">
        <f t="shared" si="10"/>
        <v>0.21464</v>
      </c>
      <c r="H71" s="17">
        <f t="shared" si="11"/>
        <v>0.14407</v>
      </c>
      <c r="I71" s="17">
        <f t="shared" si="12"/>
        <v>8.3149999999999946E-2</v>
      </c>
      <c r="K71">
        <f t="shared" si="13"/>
        <v>1</v>
      </c>
    </row>
    <row r="72" spans="2:11">
      <c r="B72">
        <f t="shared" si="5"/>
        <v>1956</v>
      </c>
      <c r="C72" s="17">
        <f t="shared" si="6"/>
        <v>0.24271000000000001</v>
      </c>
      <c r="D72" s="17">
        <f t="shared" si="7"/>
        <v>0.18984999999999999</v>
      </c>
      <c r="E72" s="17">
        <f t="shared" si="8"/>
        <v>8.0640000000000003E-2</v>
      </c>
      <c r="F72" s="17">
        <f t="shared" si="9"/>
        <v>4.4940000000000001E-2</v>
      </c>
      <c r="G72" s="17">
        <f t="shared" si="10"/>
        <v>0.21479999999999999</v>
      </c>
      <c r="H72" s="17">
        <f t="shared" si="11"/>
        <v>0.14407</v>
      </c>
      <c r="I72" s="17">
        <f t="shared" si="12"/>
        <v>8.2990000000000008E-2</v>
      </c>
      <c r="K72">
        <f t="shared" si="13"/>
        <v>1</v>
      </c>
    </row>
    <row r="73" spans="2:11">
      <c r="B73">
        <f t="shared" si="5"/>
        <v>1957</v>
      </c>
      <c r="C73" s="17">
        <f t="shared" si="6"/>
        <v>0.24285999999999999</v>
      </c>
      <c r="D73" s="17">
        <f t="shared" si="7"/>
        <v>0.18970000000000001</v>
      </c>
      <c r="E73" s="17">
        <f t="shared" si="8"/>
        <v>8.0949999999999994E-2</v>
      </c>
      <c r="F73" s="17">
        <f t="shared" si="9"/>
        <v>4.4630000000000003E-2</v>
      </c>
      <c r="G73" s="17">
        <f t="shared" si="10"/>
        <v>0.21496000000000001</v>
      </c>
      <c r="H73" s="17">
        <f t="shared" si="11"/>
        <v>0.14407</v>
      </c>
      <c r="I73" s="17">
        <f t="shared" si="12"/>
        <v>8.2829999999999959E-2</v>
      </c>
      <c r="K73">
        <f t="shared" si="13"/>
        <v>1</v>
      </c>
    </row>
    <row r="74" spans="2:11">
      <c r="B74">
        <f t="shared" si="5"/>
        <v>1958</v>
      </c>
      <c r="C74" s="17">
        <f t="shared" si="6"/>
        <v>0.24302000000000001</v>
      </c>
      <c r="D74" s="17">
        <f t="shared" si="7"/>
        <v>0.18953999999999999</v>
      </c>
      <c r="E74" s="17">
        <f t="shared" si="8"/>
        <v>8.1259999999999999E-2</v>
      </c>
      <c r="F74" s="17">
        <f t="shared" si="9"/>
        <v>4.4319999999999998E-2</v>
      </c>
      <c r="G74" s="17">
        <f t="shared" si="10"/>
        <v>0.21511</v>
      </c>
      <c r="H74" s="17">
        <f t="shared" si="11"/>
        <v>0.14408000000000001</v>
      </c>
      <c r="I74" s="17">
        <f t="shared" si="12"/>
        <v>8.2670000000000021E-2</v>
      </c>
      <c r="K74">
        <f t="shared" si="13"/>
        <v>1</v>
      </c>
    </row>
    <row r="75" spans="2:11">
      <c r="B75">
        <f t="shared" si="5"/>
        <v>1959</v>
      </c>
      <c r="C75" s="17">
        <f t="shared" si="6"/>
        <v>0.24318000000000001</v>
      </c>
      <c r="D75" s="17">
        <f t="shared" si="7"/>
        <v>0.18937999999999999</v>
      </c>
      <c r="E75" s="17">
        <f t="shared" si="8"/>
        <v>8.158E-2</v>
      </c>
      <c r="F75" s="17">
        <f t="shared" si="9"/>
        <v>4.3999999999999997E-2</v>
      </c>
      <c r="G75" s="17">
        <f t="shared" si="10"/>
        <v>0.21526999999999999</v>
      </c>
      <c r="H75" s="17">
        <f t="shared" si="11"/>
        <v>0.14408000000000001</v>
      </c>
      <c r="I75" s="17">
        <f t="shared" si="12"/>
        <v>8.2509999999999972E-2</v>
      </c>
      <c r="K75">
        <f t="shared" si="13"/>
        <v>1</v>
      </c>
    </row>
    <row r="76" spans="2:11">
      <c r="B76">
        <f t="shared" si="5"/>
        <v>1960</v>
      </c>
      <c r="C76" s="17">
        <f t="shared" si="6"/>
        <v>0.24332999999999999</v>
      </c>
      <c r="D76" s="17">
        <f t="shared" si="7"/>
        <v>0.18923000000000001</v>
      </c>
      <c r="E76" s="17">
        <f t="shared" si="8"/>
        <v>8.1890000000000004E-2</v>
      </c>
      <c r="F76" s="17">
        <f t="shared" si="9"/>
        <v>4.369E-2</v>
      </c>
      <c r="G76" s="17">
        <f t="shared" si="10"/>
        <v>0.21543000000000001</v>
      </c>
      <c r="H76" s="17">
        <f t="shared" si="11"/>
        <v>0.14408000000000001</v>
      </c>
      <c r="I76" s="17">
        <f t="shared" si="12"/>
        <v>8.2350000000000034E-2</v>
      </c>
      <c r="K76">
        <f t="shared" si="13"/>
        <v>1</v>
      </c>
    </row>
    <row r="77" spans="2:11">
      <c r="B77">
        <f t="shared" si="5"/>
        <v>1961</v>
      </c>
      <c r="C77" s="17">
        <f t="shared" si="6"/>
        <v>0.24349000000000001</v>
      </c>
      <c r="D77" s="17">
        <f t="shared" si="7"/>
        <v>0.18906999999999999</v>
      </c>
      <c r="E77" s="17">
        <f t="shared" si="8"/>
        <v>8.2199999999999995E-2</v>
      </c>
      <c r="F77" s="17">
        <f t="shared" si="9"/>
        <v>4.3380000000000002E-2</v>
      </c>
      <c r="G77" s="17">
        <f t="shared" si="10"/>
        <v>0.21557999999999999</v>
      </c>
      <c r="H77" s="17">
        <f t="shared" si="11"/>
        <v>0.14408000000000001</v>
      </c>
      <c r="I77" s="17">
        <f t="shared" si="12"/>
        <v>8.2200000000000051E-2</v>
      </c>
      <c r="K77">
        <f t="shared" si="13"/>
        <v>1</v>
      </c>
    </row>
    <row r="78" spans="2:11">
      <c r="B78">
        <f t="shared" si="5"/>
        <v>1962</v>
      </c>
      <c r="C78" s="17">
        <f t="shared" si="6"/>
        <v>0.24365000000000001</v>
      </c>
      <c r="D78" s="17">
        <f t="shared" si="7"/>
        <v>0.18890999999999999</v>
      </c>
      <c r="E78" s="17">
        <f t="shared" si="8"/>
        <v>8.2519999999999996E-2</v>
      </c>
      <c r="F78" s="17">
        <f t="shared" si="9"/>
        <v>4.3060000000000001E-2</v>
      </c>
      <c r="G78" s="17">
        <f t="shared" si="10"/>
        <v>0.21573999999999999</v>
      </c>
      <c r="H78" s="17">
        <f t="shared" si="11"/>
        <v>0.14408000000000001</v>
      </c>
      <c r="I78" s="17">
        <f t="shared" si="12"/>
        <v>8.2040000000000002E-2</v>
      </c>
      <c r="K78">
        <f t="shared" si="13"/>
        <v>0.99999999999999989</v>
      </c>
    </row>
    <row r="79" spans="2:11">
      <c r="B79">
        <f t="shared" si="5"/>
        <v>1963</v>
      </c>
      <c r="C79" s="17">
        <f t="shared" si="6"/>
        <v>0.24379999999999999</v>
      </c>
      <c r="D79" s="17">
        <f t="shared" si="7"/>
        <v>0.18876000000000001</v>
      </c>
      <c r="E79" s="17">
        <f t="shared" si="8"/>
        <v>8.2830000000000001E-2</v>
      </c>
      <c r="F79" s="17">
        <f t="shared" si="9"/>
        <v>4.2750000000000003E-2</v>
      </c>
      <c r="G79" s="17">
        <f t="shared" si="10"/>
        <v>0.21590000000000001</v>
      </c>
      <c r="H79" s="17">
        <f t="shared" si="11"/>
        <v>0.14408000000000001</v>
      </c>
      <c r="I79" s="17">
        <f t="shared" si="12"/>
        <v>8.1879999999999953E-2</v>
      </c>
      <c r="K79">
        <f t="shared" si="13"/>
        <v>0.99999999999999989</v>
      </c>
    </row>
    <row r="80" spans="2:11">
      <c r="B80">
        <f t="shared" si="5"/>
        <v>1964</v>
      </c>
      <c r="C80" s="17">
        <f t="shared" si="6"/>
        <v>0.24396000000000001</v>
      </c>
      <c r="D80" s="17">
        <f t="shared" si="7"/>
        <v>0.18859999999999999</v>
      </c>
      <c r="E80" s="17">
        <f t="shared" si="8"/>
        <v>8.3140000000000006E-2</v>
      </c>
      <c r="F80" s="17">
        <f t="shared" si="9"/>
        <v>4.2439999999999999E-2</v>
      </c>
      <c r="G80" s="17">
        <f t="shared" si="10"/>
        <v>0.21604999999999999</v>
      </c>
      <c r="H80" s="17">
        <f t="shared" si="11"/>
        <v>0.14409</v>
      </c>
      <c r="I80" s="17">
        <f t="shared" si="12"/>
        <v>8.1720000000000015E-2</v>
      </c>
      <c r="K80">
        <f t="shared" si="13"/>
        <v>1</v>
      </c>
    </row>
    <row r="81" spans="2:11">
      <c r="B81">
        <f t="shared" si="5"/>
        <v>1965</v>
      </c>
      <c r="C81" s="17">
        <f t="shared" si="6"/>
        <v>0.24412</v>
      </c>
      <c r="D81" s="17">
        <f t="shared" si="7"/>
        <v>0.18844</v>
      </c>
      <c r="E81" s="17">
        <f t="shared" si="8"/>
        <v>8.3460000000000006E-2</v>
      </c>
      <c r="F81" s="17">
        <f t="shared" si="9"/>
        <v>4.2119999999999998E-2</v>
      </c>
      <c r="G81" s="17">
        <f t="shared" si="10"/>
        <v>0.21621000000000001</v>
      </c>
      <c r="H81" s="17">
        <f t="shared" si="11"/>
        <v>0.14409</v>
      </c>
      <c r="I81" s="17">
        <f t="shared" si="12"/>
        <v>8.1559999999999966E-2</v>
      </c>
      <c r="K81">
        <f t="shared" si="13"/>
        <v>1</v>
      </c>
    </row>
    <row r="82" spans="2:11">
      <c r="B82">
        <f t="shared" si="5"/>
        <v>1966</v>
      </c>
      <c r="C82" s="17">
        <f t="shared" si="6"/>
        <v>0.24426999999999999</v>
      </c>
      <c r="D82" s="17">
        <f t="shared" si="7"/>
        <v>0.18829000000000001</v>
      </c>
      <c r="E82" s="17">
        <f t="shared" si="8"/>
        <v>8.3769999999999997E-2</v>
      </c>
      <c r="F82" s="17">
        <f t="shared" si="9"/>
        <v>4.181E-2</v>
      </c>
      <c r="G82" s="17">
        <f t="shared" si="10"/>
        <v>0.21637000000000001</v>
      </c>
      <c r="H82" s="17">
        <f t="shared" si="11"/>
        <v>0.14409</v>
      </c>
      <c r="I82" s="17">
        <f t="shared" si="12"/>
        <v>8.1400000000000028E-2</v>
      </c>
      <c r="K82">
        <f t="shared" si="13"/>
        <v>1</v>
      </c>
    </row>
    <row r="83" spans="2:11">
      <c r="B83">
        <f t="shared" si="5"/>
        <v>1967</v>
      </c>
      <c r="C83" s="17">
        <f t="shared" si="6"/>
        <v>0.24443000000000001</v>
      </c>
      <c r="D83" s="17">
        <f t="shared" si="7"/>
        <v>0.18812999999999999</v>
      </c>
      <c r="E83" s="17">
        <f t="shared" si="8"/>
        <v>8.4080000000000002E-2</v>
      </c>
      <c r="F83" s="17">
        <f t="shared" si="9"/>
        <v>4.1500000000000002E-2</v>
      </c>
      <c r="G83" s="17">
        <f t="shared" si="10"/>
        <v>0.21651999999999999</v>
      </c>
      <c r="H83" s="17">
        <f t="shared" si="11"/>
        <v>0.14410000000000001</v>
      </c>
      <c r="I83" s="17">
        <f t="shared" si="12"/>
        <v>8.1239999999999979E-2</v>
      </c>
      <c r="K83">
        <f t="shared" si="13"/>
        <v>0.99999999999999989</v>
      </c>
    </row>
    <row r="84" spans="2:11">
      <c r="B84">
        <f t="shared" si="5"/>
        <v>1968</v>
      </c>
      <c r="C84" s="17">
        <f t="shared" si="6"/>
        <v>0.24459</v>
      </c>
      <c r="D84" s="17">
        <f t="shared" si="7"/>
        <v>0.18797</v>
      </c>
      <c r="E84" s="17">
        <f t="shared" si="8"/>
        <v>8.4400000000000003E-2</v>
      </c>
      <c r="F84" s="17">
        <f t="shared" si="9"/>
        <v>4.1180000000000001E-2</v>
      </c>
      <c r="G84" s="17">
        <f t="shared" si="10"/>
        <v>0.21668000000000001</v>
      </c>
      <c r="H84" s="17">
        <f t="shared" si="11"/>
        <v>0.14410000000000001</v>
      </c>
      <c r="I84" s="17">
        <f t="shared" si="12"/>
        <v>8.1080000000000041E-2</v>
      </c>
      <c r="K84">
        <f t="shared" si="13"/>
        <v>1</v>
      </c>
    </row>
    <row r="85" spans="2:11">
      <c r="B85">
        <f t="shared" si="5"/>
        <v>1969</v>
      </c>
      <c r="C85" s="17">
        <f t="shared" si="6"/>
        <v>0.24474000000000001</v>
      </c>
      <c r="D85" s="17">
        <f t="shared" si="7"/>
        <v>0.18781999999999999</v>
      </c>
      <c r="E85" s="17">
        <f t="shared" si="8"/>
        <v>8.4709999999999994E-2</v>
      </c>
      <c r="F85" s="17">
        <f t="shared" si="9"/>
        <v>4.0869999999999997E-2</v>
      </c>
      <c r="G85" s="17">
        <f t="shared" si="10"/>
        <v>0.21684</v>
      </c>
      <c r="H85" s="17">
        <f t="shared" si="11"/>
        <v>0.14409</v>
      </c>
      <c r="I85" s="17">
        <f t="shared" si="12"/>
        <v>8.0929999999999946E-2</v>
      </c>
      <c r="K85">
        <f t="shared" si="13"/>
        <v>1</v>
      </c>
    </row>
    <row r="86" spans="2:11">
      <c r="B86">
        <f t="shared" si="5"/>
        <v>1970</v>
      </c>
      <c r="C86" s="17">
        <f t="shared" si="6"/>
        <v>0.24490000000000001</v>
      </c>
      <c r="D86" s="17">
        <f t="shared" si="7"/>
        <v>0.18765999999999999</v>
      </c>
      <c r="E86" s="17">
        <f t="shared" si="8"/>
        <v>8.5019999999999998E-2</v>
      </c>
      <c r="F86" s="17">
        <f t="shared" si="9"/>
        <v>4.0559999999999999E-2</v>
      </c>
      <c r="G86" s="17">
        <f t="shared" si="10"/>
        <v>0.21698999999999999</v>
      </c>
      <c r="H86" s="17">
        <f t="shared" si="11"/>
        <v>0.14410000000000001</v>
      </c>
      <c r="I86" s="17">
        <f t="shared" si="12"/>
        <v>8.0770000000000008E-2</v>
      </c>
      <c r="K86">
        <f t="shared" si="13"/>
        <v>1</v>
      </c>
    </row>
    <row r="87" spans="2:11">
      <c r="B87">
        <f t="shared" si="5"/>
        <v>1971</v>
      </c>
      <c r="C87" s="17">
        <f t="shared" si="6"/>
        <v>0.24506</v>
      </c>
      <c r="D87" s="17">
        <f t="shared" si="7"/>
        <v>0.1875</v>
      </c>
      <c r="E87" s="17">
        <f t="shared" si="8"/>
        <v>8.5330000000000003E-2</v>
      </c>
      <c r="F87" s="17">
        <f t="shared" si="9"/>
        <v>4.0250000000000001E-2</v>
      </c>
      <c r="G87" s="17">
        <f t="shared" si="10"/>
        <v>0.21715000000000001</v>
      </c>
      <c r="H87" s="17">
        <f t="shared" si="11"/>
        <v>0.14410000000000001</v>
      </c>
      <c r="I87" s="17">
        <f t="shared" si="12"/>
        <v>8.0609999999999959E-2</v>
      </c>
      <c r="K87">
        <f t="shared" si="13"/>
        <v>1</v>
      </c>
    </row>
    <row r="88" spans="2:11">
      <c r="B88">
        <f t="shared" si="5"/>
        <v>1972</v>
      </c>
      <c r="C88" s="17">
        <f t="shared" si="6"/>
        <v>0.24521000000000001</v>
      </c>
      <c r="D88" s="17">
        <f t="shared" si="7"/>
        <v>0.18734999999999999</v>
      </c>
      <c r="E88" s="17">
        <f t="shared" si="8"/>
        <v>8.5650000000000004E-2</v>
      </c>
      <c r="F88" s="17">
        <f t="shared" si="9"/>
        <v>3.993E-2</v>
      </c>
      <c r="G88" s="17">
        <f t="shared" si="10"/>
        <v>0.21731</v>
      </c>
      <c r="H88" s="17">
        <f t="shared" si="11"/>
        <v>0.14410000000000001</v>
      </c>
      <c r="I88" s="17">
        <f t="shared" si="12"/>
        <v>8.0450000000000021E-2</v>
      </c>
      <c r="K88">
        <f t="shared" si="13"/>
        <v>1</v>
      </c>
    </row>
    <row r="89" spans="2:11">
      <c r="B89">
        <f t="shared" si="5"/>
        <v>1973</v>
      </c>
      <c r="C89" s="17">
        <f t="shared" si="6"/>
        <v>0.24537</v>
      </c>
      <c r="D89" s="17">
        <f t="shared" si="7"/>
        <v>0.18719</v>
      </c>
      <c r="E89" s="17">
        <f t="shared" si="8"/>
        <v>8.5959999999999995E-2</v>
      </c>
      <c r="F89" s="17">
        <f t="shared" si="9"/>
        <v>3.9620000000000002E-2</v>
      </c>
      <c r="G89" s="17">
        <f t="shared" si="10"/>
        <v>0.21745999999999999</v>
      </c>
      <c r="H89" s="17">
        <f t="shared" si="11"/>
        <v>0.14410999999999999</v>
      </c>
      <c r="I89" s="17">
        <f t="shared" si="12"/>
        <v>8.0289999999999973E-2</v>
      </c>
      <c r="K89">
        <f t="shared" si="13"/>
        <v>0.99999999999999989</v>
      </c>
    </row>
    <row r="90" spans="2:11">
      <c r="B90">
        <f t="shared" si="5"/>
        <v>1974</v>
      </c>
      <c r="C90" s="17">
        <f t="shared" si="6"/>
        <v>0.24553</v>
      </c>
      <c r="D90" s="17">
        <f t="shared" si="7"/>
        <v>0.18703</v>
      </c>
      <c r="E90" s="17">
        <f t="shared" si="8"/>
        <v>8.6269999999999999E-2</v>
      </c>
      <c r="F90" s="17">
        <f t="shared" si="9"/>
        <v>3.9309999999999998E-2</v>
      </c>
      <c r="G90" s="17">
        <f t="shared" si="10"/>
        <v>0.21762000000000001</v>
      </c>
      <c r="H90" s="17">
        <f t="shared" si="11"/>
        <v>0.14410999999999999</v>
      </c>
      <c r="I90" s="17">
        <f t="shared" si="12"/>
        <v>8.0130000000000035E-2</v>
      </c>
      <c r="K90">
        <f t="shared" si="13"/>
        <v>1</v>
      </c>
    </row>
    <row r="91" spans="2:11">
      <c r="B91">
        <f t="shared" si="5"/>
        <v>1975</v>
      </c>
      <c r="C91" s="17">
        <f t="shared" si="6"/>
        <v>0.24568000000000001</v>
      </c>
      <c r="D91" s="17">
        <f t="shared" si="7"/>
        <v>0.18687999999999999</v>
      </c>
      <c r="E91" s="17">
        <f t="shared" si="8"/>
        <v>8.659E-2</v>
      </c>
      <c r="F91" s="17">
        <f t="shared" si="9"/>
        <v>3.8989999999999997E-2</v>
      </c>
      <c r="G91" s="17">
        <f t="shared" si="10"/>
        <v>0.21778</v>
      </c>
      <c r="H91" s="17">
        <f t="shared" si="11"/>
        <v>0.14410999999999999</v>
      </c>
      <c r="I91" s="17">
        <f t="shared" si="12"/>
        <v>7.9969999999999986E-2</v>
      </c>
      <c r="K91">
        <f t="shared" si="13"/>
        <v>0.99999999999999989</v>
      </c>
    </row>
    <row r="92" spans="2:11">
      <c r="B92">
        <f t="shared" si="5"/>
        <v>1976</v>
      </c>
      <c r="C92" s="17">
        <f t="shared" si="6"/>
        <v>0.24584</v>
      </c>
      <c r="D92" s="17">
        <f t="shared" si="7"/>
        <v>0.18672</v>
      </c>
      <c r="E92" s="17">
        <f t="shared" si="8"/>
        <v>8.6900000000000005E-2</v>
      </c>
      <c r="F92" s="17">
        <f t="shared" si="9"/>
        <v>3.8679999999999999E-2</v>
      </c>
      <c r="G92" s="17">
        <f t="shared" si="10"/>
        <v>0.21793000000000001</v>
      </c>
      <c r="H92" s="17">
        <f t="shared" si="11"/>
        <v>0.14412</v>
      </c>
      <c r="I92" s="17">
        <f t="shared" si="12"/>
        <v>7.9810000000000048E-2</v>
      </c>
      <c r="K92">
        <f t="shared" si="13"/>
        <v>1</v>
      </c>
    </row>
    <row r="93" spans="2:11">
      <c r="B93">
        <f t="shared" si="5"/>
        <v>1977</v>
      </c>
      <c r="C93" s="17">
        <f t="shared" si="6"/>
        <v>0.24599499999999999</v>
      </c>
      <c r="D93" s="17">
        <f t="shared" si="7"/>
        <v>0.18656500000000001</v>
      </c>
      <c r="E93" s="17">
        <f t="shared" si="8"/>
        <v>8.7209999999999996E-2</v>
      </c>
      <c r="F93" s="17">
        <f t="shared" si="9"/>
        <v>3.8370000000000001E-2</v>
      </c>
      <c r="G93" s="17">
        <f t="shared" si="10"/>
        <v>0.21809000000000001</v>
      </c>
      <c r="H93" s="17">
        <f t="shared" si="11"/>
        <v>0.14410999999999999</v>
      </c>
      <c r="I93" s="17">
        <f t="shared" si="12"/>
        <v>7.9659999999999953E-2</v>
      </c>
      <c r="K93">
        <f t="shared" si="13"/>
        <v>0.99999999999999989</v>
      </c>
    </row>
    <row r="94" spans="2:11">
      <c r="B94">
        <f t="shared" si="5"/>
        <v>1978</v>
      </c>
      <c r="C94" s="17">
        <f t="shared" si="6"/>
        <v>0.24615000000000001</v>
      </c>
      <c r="D94" s="17">
        <f t="shared" si="7"/>
        <v>0.18640999999999999</v>
      </c>
      <c r="E94" s="17">
        <f t="shared" si="8"/>
        <v>8.7529999999999997E-2</v>
      </c>
      <c r="F94" s="17">
        <f t="shared" si="9"/>
        <v>3.805E-2</v>
      </c>
      <c r="G94" s="17">
        <f t="shared" si="10"/>
        <v>0.21825</v>
      </c>
      <c r="H94" s="17">
        <f t="shared" si="11"/>
        <v>0.14410999999999999</v>
      </c>
      <c r="I94" s="17">
        <f t="shared" si="12"/>
        <v>7.9500000000000015E-2</v>
      </c>
      <c r="K94">
        <f t="shared" si="13"/>
        <v>0.99999999999999989</v>
      </c>
    </row>
    <row r="95" spans="2:11">
      <c r="B95">
        <f t="shared" si="5"/>
        <v>1979</v>
      </c>
      <c r="C95" s="17">
        <f t="shared" si="6"/>
        <v>0.24631</v>
      </c>
      <c r="D95" s="17">
        <f t="shared" si="7"/>
        <v>0.18625</v>
      </c>
      <c r="E95" s="17">
        <f t="shared" si="8"/>
        <v>8.7840000000000001E-2</v>
      </c>
      <c r="F95" s="17">
        <f t="shared" si="9"/>
        <v>3.7740000000000003E-2</v>
      </c>
      <c r="G95" s="17">
        <f t="shared" si="10"/>
        <v>0.21840000000000001</v>
      </c>
      <c r="H95" s="17">
        <f t="shared" si="11"/>
        <v>0.14412</v>
      </c>
      <c r="I95" s="17">
        <f t="shared" si="12"/>
        <v>7.9339999999999966E-2</v>
      </c>
      <c r="K95">
        <f t="shared" si="13"/>
        <v>1</v>
      </c>
    </row>
    <row r="96" spans="2:11">
      <c r="B96">
        <f t="shared" si="5"/>
        <v>1980</v>
      </c>
      <c r="C96" s="17">
        <f t="shared" si="6"/>
        <v>0.24646999999999999</v>
      </c>
      <c r="D96" s="17">
        <f t="shared" si="7"/>
        <v>0.18609000000000001</v>
      </c>
      <c r="E96" s="17">
        <f t="shared" si="8"/>
        <v>8.8150000000000006E-2</v>
      </c>
      <c r="F96" s="17">
        <f t="shared" si="9"/>
        <v>3.7429999999999998E-2</v>
      </c>
      <c r="G96" s="17">
        <f t="shared" si="10"/>
        <v>0.21856</v>
      </c>
      <c r="H96" s="17">
        <f t="shared" si="11"/>
        <v>0.14412</v>
      </c>
      <c r="I96" s="17">
        <f t="shared" si="12"/>
        <v>7.9180000000000028E-2</v>
      </c>
      <c r="K96">
        <f t="shared" si="13"/>
        <v>1</v>
      </c>
    </row>
    <row r="97" spans="2:11">
      <c r="B97">
        <f t="shared" si="5"/>
        <v>1981</v>
      </c>
      <c r="C97" s="17">
        <f t="shared" si="6"/>
        <v>0.24389</v>
      </c>
      <c r="D97" s="17">
        <f t="shared" si="7"/>
        <v>0.18984999999999999</v>
      </c>
      <c r="E97" s="17">
        <f t="shared" si="8"/>
        <v>8.9560000000000001E-2</v>
      </c>
      <c r="F97" s="17">
        <f t="shared" si="9"/>
        <v>3.7819999999999999E-2</v>
      </c>
      <c r="G97" s="17">
        <f t="shared" si="10"/>
        <v>0.21323</v>
      </c>
      <c r="H97" s="17">
        <f t="shared" si="11"/>
        <v>0.14521000000000001</v>
      </c>
      <c r="I97" s="17">
        <f t="shared" si="12"/>
        <v>8.0439999999999956E-2</v>
      </c>
      <c r="K97">
        <f t="shared" si="13"/>
        <v>0.99999999999999989</v>
      </c>
    </row>
    <row r="98" spans="2:11">
      <c r="B98">
        <f t="shared" si="5"/>
        <v>1982</v>
      </c>
      <c r="C98" s="17">
        <f t="shared" si="6"/>
        <v>0.24018</v>
      </c>
      <c r="D98" s="17">
        <f t="shared" si="7"/>
        <v>0.19742000000000001</v>
      </c>
      <c r="E98" s="17">
        <f t="shared" si="8"/>
        <v>9.3420000000000003E-2</v>
      </c>
      <c r="F98" s="17">
        <f t="shared" si="9"/>
        <v>3.9829999999999997E-2</v>
      </c>
      <c r="G98" s="17">
        <f t="shared" si="10"/>
        <v>0.20011999999999999</v>
      </c>
      <c r="H98" s="17">
        <f t="shared" si="11"/>
        <v>0.14413999999999999</v>
      </c>
      <c r="I98" s="17">
        <f t="shared" si="12"/>
        <v>8.4890000000000021E-2</v>
      </c>
      <c r="K98">
        <f t="shared" si="13"/>
        <v>1</v>
      </c>
    </row>
    <row r="99" spans="2:11">
      <c r="B99">
        <f t="shared" si="5"/>
        <v>1983</v>
      </c>
      <c r="C99" s="17">
        <f t="shared" si="6"/>
        <v>0.23647000000000001</v>
      </c>
      <c r="D99" s="17">
        <f t="shared" si="7"/>
        <v>0.20499999999999999</v>
      </c>
      <c r="E99" s="17">
        <f t="shared" si="8"/>
        <v>9.7280000000000005E-2</v>
      </c>
      <c r="F99" s="17">
        <f t="shared" si="9"/>
        <v>4.1840000000000002E-2</v>
      </c>
      <c r="G99" s="17">
        <f t="shared" si="10"/>
        <v>0.187</v>
      </c>
      <c r="H99" s="17">
        <f t="shared" si="11"/>
        <v>0.14305999999999999</v>
      </c>
      <c r="I99" s="17">
        <f t="shared" si="12"/>
        <v>8.9350000000000041E-2</v>
      </c>
      <c r="K99">
        <f t="shared" si="13"/>
        <v>1</v>
      </c>
    </row>
    <row r="100" spans="2:11">
      <c r="B100">
        <f t="shared" ref="B100:B124" si="14">B39</f>
        <v>1984</v>
      </c>
      <c r="C100" s="17">
        <f t="shared" ref="C100:C124" si="15">R39/10^5</f>
        <v>0.23275999999999999</v>
      </c>
      <c r="D100" s="17">
        <f t="shared" ref="D100:D124" si="16">(O39-R39)/10^5</f>
        <v>0.21257000000000001</v>
      </c>
      <c r="E100" s="17">
        <f t="shared" ref="E100:E124" si="17">(L39-O39)/10^5</f>
        <v>0.10113999999999999</v>
      </c>
      <c r="F100" s="17">
        <f t="shared" ref="F100:F124" si="18">(I39-L39)/10^5</f>
        <v>4.385E-2</v>
      </c>
      <c r="G100" s="17">
        <f t="shared" ref="G100:G124" si="19">(F39-I39)/10^5</f>
        <v>0.17388999999999999</v>
      </c>
      <c r="H100" s="17">
        <f t="shared" ref="H100:H124" si="20">(C39-F39)/10^5</f>
        <v>0.14199000000000001</v>
      </c>
      <c r="I100" s="17">
        <f t="shared" ref="I100:I124" si="21">1-C39/10^5</f>
        <v>9.3799999999999994E-2</v>
      </c>
      <c r="K100">
        <f t="shared" ref="K100:K124" si="22">SUM(C100:I100)</f>
        <v>0.99999999999999989</v>
      </c>
    </row>
    <row r="101" spans="2:11">
      <c r="B101">
        <f t="shared" si="14"/>
        <v>1985</v>
      </c>
      <c r="C101" s="17">
        <f t="shared" si="15"/>
        <v>0.22906000000000001</v>
      </c>
      <c r="D101" s="17">
        <f t="shared" si="16"/>
        <v>0.22012999999999999</v>
      </c>
      <c r="E101" s="17">
        <f t="shared" si="17"/>
        <v>0.105</v>
      </c>
      <c r="F101" s="17">
        <f t="shared" si="18"/>
        <v>4.5859999999999998E-2</v>
      </c>
      <c r="G101" s="17">
        <f t="shared" si="19"/>
        <v>0.16078999999999999</v>
      </c>
      <c r="H101" s="17">
        <f t="shared" si="20"/>
        <v>0.1409</v>
      </c>
      <c r="I101" s="17">
        <f t="shared" si="21"/>
        <v>9.8260000000000014E-2</v>
      </c>
      <c r="K101">
        <f t="shared" si="22"/>
        <v>1</v>
      </c>
    </row>
    <row r="102" spans="2:11">
      <c r="B102">
        <f t="shared" si="14"/>
        <v>1986</v>
      </c>
      <c r="C102" s="17">
        <f t="shared" si="15"/>
        <v>0.22534999999999999</v>
      </c>
      <c r="D102" s="17">
        <f t="shared" si="16"/>
        <v>0.22770000000000001</v>
      </c>
      <c r="E102" s="17">
        <f t="shared" si="17"/>
        <v>0.10886999999999999</v>
      </c>
      <c r="F102" s="17">
        <f t="shared" si="18"/>
        <v>4.786E-2</v>
      </c>
      <c r="G102" s="17">
        <f t="shared" si="19"/>
        <v>0.14768000000000001</v>
      </c>
      <c r="H102" s="17">
        <f t="shared" si="20"/>
        <v>0.13982</v>
      </c>
      <c r="I102" s="17">
        <f t="shared" si="21"/>
        <v>0.10272000000000003</v>
      </c>
      <c r="K102">
        <f t="shared" si="22"/>
        <v>1</v>
      </c>
    </row>
    <row r="103" spans="2:11">
      <c r="B103">
        <f t="shared" si="14"/>
        <v>1987</v>
      </c>
      <c r="C103" s="17">
        <f t="shared" si="15"/>
        <v>0.22164</v>
      </c>
      <c r="D103" s="17">
        <f t="shared" si="16"/>
        <v>0.23527000000000001</v>
      </c>
      <c r="E103" s="17">
        <f t="shared" si="17"/>
        <v>0.11273</v>
      </c>
      <c r="F103" s="17">
        <f t="shared" si="18"/>
        <v>4.9869999999999998E-2</v>
      </c>
      <c r="G103" s="17">
        <f t="shared" si="19"/>
        <v>0.13457</v>
      </c>
      <c r="H103" s="17">
        <f t="shared" si="20"/>
        <v>0.13875000000000001</v>
      </c>
      <c r="I103" s="17">
        <f t="shared" si="21"/>
        <v>0.10716999999999999</v>
      </c>
      <c r="K103">
        <f t="shared" si="22"/>
        <v>1</v>
      </c>
    </row>
    <row r="104" spans="2:11">
      <c r="B104">
        <f t="shared" si="14"/>
        <v>1988</v>
      </c>
      <c r="C104" s="17">
        <f t="shared" si="15"/>
        <v>0.21793000000000001</v>
      </c>
      <c r="D104" s="17">
        <f t="shared" si="16"/>
        <v>0.24285000000000001</v>
      </c>
      <c r="E104" s="17">
        <f t="shared" si="17"/>
        <v>0.11658</v>
      </c>
      <c r="F104" s="17">
        <f t="shared" si="18"/>
        <v>5.1889999999999999E-2</v>
      </c>
      <c r="G104" s="17">
        <f t="shared" si="19"/>
        <v>0.12145</v>
      </c>
      <c r="H104" s="17">
        <f t="shared" si="20"/>
        <v>0.13766999999999999</v>
      </c>
      <c r="I104" s="17">
        <f t="shared" si="21"/>
        <v>0.11163000000000001</v>
      </c>
      <c r="K104">
        <f t="shared" si="22"/>
        <v>0.99999999999999989</v>
      </c>
    </row>
    <row r="105" spans="2:11">
      <c r="B105">
        <f t="shared" si="14"/>
        <v>1989</v>
      </c>
      <c r="C105" s="17">
        <f t="shared" si="15"/>
        <v>0.21423</v>
      </c>
      <c r="D105" s="17">
        <f t="shared" si="16"/>
        <v>0.25041000000000002</v>
      </c>
      <c r="E105" s="17">
        <f t="shared" si="17"/>
        <v>0.12045</v>
      </c>
      <c r="F105" s="17">
        <f t="shared" si="18"/>
        <v>5.389E-2</v>
      </c>
      <c r="G105" s="17">
        <f t="shared" si="19"/>
        <v>0.10834000000000001</v>
      </c>
      <c r="H105" s="17">
        <f t="shared" si="20"/>
        <v>0.1366</v>
      </c>
      <c r="I105" s="17">
        <f t="shared" si="21"/>
        <v>0.11607999999999996</v>
      </c>
      <c r="K105">
        <f t="shared" si="22"/>
        <v>1</v>
      </c>
    </row>
    <row r="106" spans="2:11">
      <c r="B106">
        <f t="shared" si="14"/>
        <v>1990</v>
      </c>
      <c r="C106" s="17">
        <f t="shared" si="15"/>
        <v>0.21052000000000001</v>
      </c>
      <c r="D106" s="17">
        <f t="shared" si="16"/>
        <v>0.25797999999999999</v>
      </c>
      <c r="E106" s="17">
        <f t="shared" si="17"/>
        <v>0.12431</v>
      </c>
      <c r="F106" s="17">
        <f t="shared" si="18"/>
        <v>5.5899999999999998E-2</v>
      </c>
      <c r="G106" s="17">
        <f t="shared" si="19"/>
        <v>9.5899999999999999E-2</v>
      </c>
      <c r="H106" s="17">
        <f t="shared" si="20"/>
        <v>0.13485</v>
      </c>
      <c r="I106" s="17">
        <f t="shared" si="21"/>
        <v>0.12053999999999998</v>
      </c>
      <c r="K106">
        <f t="shared" si="22"/>
        <v>1</v>
      </c>
    </row>
    <row r="107" spans="2:11">
      <c r="B107">
        <f t="shared" si="14"/>
        <v>1991</v>
      </c>
      <c r="C107" s="17">
        <f t="shared" si="15"/>
        <v>0.20680999999999999</v>
      </c>
      <c r="D107" s="17">
        <f t="shared" si="16"/>
        <v>0.25667000000000001</v>
      </c>
      <c r="E107" s="17">
        <f t="shared" si="17"/>
        <v>0.13705999999999999</v>
      </c>
      <c r="F107" s="17">
        <f t="shared" si="18"/>
        <v>5.663E-2</v>
      </c>
      <c r="G107" s="17">
        <f t="shared" si="19"/>
        <v>9.3229999999999993E-2</v>
      </c>
      <c r="H107" s="17">
        <f t="shared" si="20"/>
        <v>0.1246</v>
      </c>
      <c r="I107" s="17">
        <f t="shared" si="21"/>
        <v>0.125</v>
      </c>
      <c r="K107">
        <f t="shared" si="22"/>
        <v>1</v>
      </c>
    </row>
    <row r="108" spans="2:11">
      <c r="B108">
        <f t="shared" si="14"/>
        <v>1992</v>
      </c>
      <c r="C108" s="17">
        <f t="shared" si="15"/>
        <v>0.20311000000000001</v>
      </c>
      <c r="D108" s="17">
        <f t="shared" si="16"/>
        <v>0.25102000000000002</v>
      </c>
      <c r="E108" s="17">
        <f t="shared" si="17"/>
        <v>0.15412999999999999</v>
      </c>
      <c r="F108" s="17">
        <f t="shared" si="18"/>
        <v>5.3949999999999998E-2</v>
      </c>
      <c r="G108" s="17">
        <f t="shared" si="19"/>
        <v>9.3979999999999994E-2</v>
      </c>
      <c r="H108" s="17">
        <f t="shared" si="20"/>
        <v>0.12046</v>
      </c>
      <c r="I108" s="17">
        <f t="shared" si="21"/>
        <v>0.12334999999999996</v>
      </c>
      <c r="K108">
        <f t="shared" si="22"/>
        <v>0.99999999999999989</v>
      </c>
    </row>
    <row r="109" spans="2:11">
      <c r="B109">
        <f t="shared" si="14"/>
        <v>1993</v>
      </c>
      <c r="C109" s="17">
        <f t="shared" si="15"/>
        <v>0.19939999999999999</v>
      </c>
      <c r="D109" s="17">
        <f t="shared" si="16"/>
        <v>0.24537</v>
      </c>
      <c r="E109" s="17">
        <f t="shared" si="17"/>
        <v>0.17121</v>
      </c>
      <c r="F109" s="17">
        <f t="shared" si="18"/>
        <v>5.1270000000000003E-2</v>
      </c>
      <c r="G109" s="17">
        <f t="shared" si="19"/>
        <v>9.4740000000000005E-2</v>
      </c>
      <c r="H109" s="17">
        <f t="shared" si="20"/>
        <v>0.11724</v>
      </c>
      <c r="I109" s="17">
        <f t="shared" si="21"/>
        <v>0.12077000000000004</v>
      </c>
      <c r="K109">
        <f t="shared" si="22"/>
        <v>1</v>
      </c>
    </row>
    <row r="110" spans="2:11">
      <c r="B110">
        <f t="shared" si="14"/>
        <v>1994</v>
      </c>
      <c r="C110" s="17">
        <f t="shared" si="15"/>
        <v>0.19569</v>
      </c>
      <c r="D110" s="17">
        <f t="shared" si="16"/>
        <v>0.23971999999999999</v>
      </c>
      <c r="E110" s="17">
        <f t="shared" si="17"/>
        <v>0.1883</v>
      </c>
      <c r="F110" s="17">
        <f t="shared" si="18"/>
        <v>4.8579999999999998E-2</v>
      </c>
      <c r="G110" s="17">
        <f t="shared" si="19"/>
        <v>9.5490000000000005E-2</v>
      </c>
      <c r="H110" s="17">
        <f t="shared" si="20"/>
        <v>0.11402</v>
      </c>
      <c r="I110" s="17">
        <f t="shared" si="21"/>
        <v>0.11819999999999997</v>
      </c>
      <c r="K110">
        <f t="shared" si="22"/>
        <v>0.99999999999999989</v>
      </c>
    </row>
    <row r="111" spans="2:11">
      <c r="B111">
        <f t="shared" si="14"/>
        <v>1995</v>
      </c>
      <c r="C111" s="17">
        <f t="shared" si="15"/>
        <v>0.19198000000000001</v>
      </c>
      <c r="D111" s="17">
        <f t="shared" si="16"/>
        <v>0.23407</v>
      </c>
      <c r="E111" s="17">
        <f t="shared" si="17"/>
        <v>0.20538000000000001</v>
      </c>
      <c r="F111" s="17">
        <f t="shared" si="18"/>
        <v>4.589E-2</v>
      </c>
      <c r="G111" s="17">
        <f t="shared" si="19"/>
        <v>9.6250000000000002E-2</v>
      </c>
      <c r="H111" s="17">
        <f t="shared" si="20"/>
        <v>0.11081000000000001</v>
      </c>
      <c r="I111" s="17">
        <f t="shared" si="21"/>
        <v>0.11561999999999995</v>
      </c>
      <c r="K111">
        <f t="shared" si="22"/>
        <v>1</v>
      </c>
    </row>
    <row r="112" spans="2:11">
      <c r="B112">
        <f t="shared" si="14"/>
        <v>1996</v>
      </c>
      <c r="C112" s="17">
        <f t="shared" si="15"/>
        <v>0.18828</v>
      </c>
      <c r="D112" s="17">
        <f t="shared" si="16"/>
        <v>0.22842000000000001</v>
      </c>
      <c r="E112" s="17">
        <f t="shared" si="17"/>
        <v>0.22245000000000001</v>
      </c>
      <c r="F112" s="17">
        <f t="shared" si="18"/>
        <v>4.3209999999999998E-2</v>
      </c>
      <c r="G112" s="17">
        <f t="shared" si="19"/>
        <v>9.7009999999999999E-2</v>
      </c>
      <c r="H112" s="17">
        <f t="shared" si="20"/>
        <v>0.10758</v>
      </c>
      <c r="I112" s="17">
        <f t="shared" si="21"/>
        <v>0.11304999999999998</v>
      </c>
      <c r="K112">
        <f t="shared" si="22"/>
        <v>1</v>
      </c>
    </row>
    <row r="113" spans="2:11">
      <c r="B113">
        <f t="shared" si="14"/>
        <v>1997</v>
      </c>
      <c r="C113" s="17">
        <f t="shared" si="15"/>
        <v>0.18457000000000001</v>
      </c>
      <c r="D113" s="17">
        <f t="shared" si="16"/>
        <v>0.22277</v>
      </c>
      <c r="E113" s="17">
        <f t="shared" si="17"/>
        <v>0.23954</v>
      </c>
      <c r="F113" s="17">
        <f t="shared" si="18"/>
        <v>4.052E-2</v>
      </c>
      <c r="G113" s="17">
        <f t="shared" si="19"/>
        <v>9.776E-2</v>
      </c>
      <c r="H113" s="17">
        <f t="shared" si="20"/>
        <v>0.10437</v>
      </c>
      <c r="I113" s="17">
        <f t="shared" si="21"/>
        <v>0.11046999999999996</v>
      </c>
      <c r="K113">
        <f t="shared" si="22"/>
        <v>0.99999999999999989</v>
      </c>
    </row>
    <row r="114" spans="2:11">
      <c r="B114">
        <f t="shared" si="14"/>
        <v>1998</v>
      </c>
      <c r="C114" s="17">
        <f t="shared" si="15"/>
        <v>0.18085999999999999</v>
      </c>
      <c r="D114" s="17">
        <f t="shared" si="16"/>
        <v>0.21712000000000001</v>
      </c>
      <c r="E114" s="17">
        <f t="shared" si="17"/>
        <v>0.25662000000000001</v>
      </c>
      <c r="F114" s="17">
        <f t="shared" si="18"/>
        <v>3.7830000000000003E-2</v>
      </c>
      <c r="G114" s="17">
        <f t="shared" si="19"/>
        <v>9.8519999999999996E-2</v>
      </c>
      <c r="H114" s="17">
        <f t="shared" si="20"/>
        <v>0.10115</v>
      </c>
      <c r="I114" s="17">
        <f t="shared" si="21"/>
        <v>0.1079</v>
      </c>
      <c r="K114">
        <f t="shared" si="22"/>
        <v>1</v>
      </c>
    </row>
    <row r="115" spans="2:11">
      <c r="B115">
        <f t="shared" si="14"/>
        <v>1999</v>
      </c>
      <c r="C115" s="17">
        <f t="shared" si="15"/>
        <v>0.17715</v>
      </c>
      <c r="D115" s="17">
        <f t="shared" si="16"/>
        <v>0.21146999999999999</v>
      </c>
      <c r="E115" s="17">
        <f t="shared" si="17"/>
        <v>0.27371000000000001</v>
      </c>
      <c r="F115" s="17">
        <f t="shared" si="18"/>
        <v>3.5139999999999998E-2</v>
      </c>
      <c r="G115" s="17">
        <f t="shared" si="19"/>
        <v>9.9269999999999997E-2</v>
      </c>
      <c r="H115" s="17">
        <f t="shared" si="20"/>
        <v>9.7939999999999999E-2</v>
      </c>
      <c r="I115" s="17">
        <f t="shared" si="21"/>
        <v>0.10531999999999997</v>
      </c>
      <c r="K115">
        <f t="shared" si="22"/>
        <v>0.99999999999999989</v>
      </c>
    </row>
    <row r="116" spans="2:11">
      <c r="B116">
        <f t="shared" si="14"/>
        <v>2000</v>
      </c>
      <c r="C116" s="17">
        <f t="shared" si="15"/>
        <v>0.17344999999999999</v>
      </c>
      <c r="D116" s="17">
        <f t="shared" si="16"/>
        <v>0.20580999999999999</v>
      </c>
      <c r="E116" s="17">
        <f t="shared" si="17"/>
        <v>0.29050999999999999</v>
      </c>
      <c r="F116" s="17">
        <f t="shared" si="18"/>
        <v>3.243E-2</v>
      </c>
      <c r="G116" s="17">
        <f t="shared" si="19"/>
        <v>0.10034</v>
      </c>
      <c r="H116" s="17">
        <f t="shared" si="20"/>
        <v>9.4710000000000003E-2</v>
      </c>
      <c r="I116" s="17">
        <f t="shared" si="21"/>
        <v>0.10275000000000001</v>
      </c>
      <c r="K116">
        <f t="shared" si="22"/>
        <v>0.99999999999999989</v>
      </c>
    </row>
    <row r="117" spans="2:11">
      <c r="B117">
        <f t="shared" si="14"/>
        <v>2001</v>
      </c>
      <c r="C117" s="17">
        <f t="shared" si="15"/>
        <v>0.16789000000000001</v>
      </c>
      <c r="D117" s="17">
        <f t="shared" si="16"/>
        <v>0.20188</v>
      </c>
      <c r="E117" s="17">
        <f t="shared" si="17"/>
        <v>0.3</v>
      </c>
      <c r="F117" s="17">
        <f t="shared" si="18"/>
        <v>2.912E-2</v>
      </c>
      <c r="G117" s="17">
        <f t="shared" si="19"/>
        <v>0.10944</v>
      </c>
      <c r="H117" s="17">
        <f t="shared" si="20"/>
        <v>9.1499999999999998E-2</v>
      </c>
      <c r="I117" s="17">
        <f t="shared" si="21"/>
        <v>0.10016999999999998</v>
      </c>
      <c r="K117">
        <f t="shared" si="22"/>
        <v>1</v>
      </c>
    </row>
    <row r="118" spans="2:11">
      <c r="B118">
        <f t="shared" si="14"/>
        <v>2002</v>
      </c>
      <c r="C118" s="17">
        <f t="shared" si="15"/>
        <v>0.16127</v>
      </c>
      <c r="D118" s="17">
        <f t="shared" si="16"/>
        <v>0.19857</v>
      </c>
      <c r="E118" s="17">
        <f t="shared" si="17"/>
        <v>0.30992999999999998</v>
      </c>
      <c r="F118" s="17">
        <f t="shared" si="18"/>
        <v>2.581E-2</v>
      </c>
      <c r="G118" s="17">
        <f t="shared" si="19"/>
        <v>0.12336</v>
      </c>
      <c r="H118" s="17">
        <f t="shared" si="20"/>
        <v>8.3320000000000005E-2</v>
      </c>
      <c r="I118" s="17">
        <f t="shared" si="21"/>
        <v>9.7740000000000049E-2</v>
      </c>
      <c r="K118">
        <f t="shared" si="22"/>
        <v>1</v>
      </c>
    </row>
    <row r="119" spans="2:11">
      <c r="B119">
        <f t="shared" si="14"/>
        <v>2003</v>
      </c>
      <c r="C119" s="17">
        <f t="shared" si="15"/>
        <v>0.15465000000000001</v>
      </c>
      <c r="D119" s="17">
        <f t="shared" si="16"/>
        <v>0.19525999999999999</v>
      </c>
      <c r="E119" s="17">
        <f t="shared" si="17"/>
        <v>0.32038</v>
      </c>
      <c r="F119" s="17">
        <f t="shared" si="18"/>
        <v>2.6669999999999999E-2</v>
      </c>
      <c r="G119" s="17">
        <f t="shared" si="19"/>
        <v>0.12339</v>
      </c>
      <c r="H119" s="17">
        <f t="shared" si="20"/>
        <v>7.9589999999999994E-2</v>
      </c>
      <c r="I119" s="17">
        <f t="shared" si="21"/>
        <v>0.10006000000000004</v>
      </c>
      <c r="K119">
        <f t="shared" si="22"/>
        <v>1</v>
      </c>
    </row>
    <row r="120" spans="2:11">
      <c r="B120">
        <f t="shared" si="14"/>
        <v>2004</v>
      </c>
      <c r="C120" s="17">
        <f t="shared" si="15"/>
        <v>0.13915</v>
      </c>
      <c r="D120" s="17">
        <f t="shared" si="16"/>
        <v>0.21812000000000001</v>
      </c>
      <c r="E120" s="17">
        <f t="shared" si="17"/>
        <v>0.31534000000000001</v>
      </c>
      <c r="F120" s="17">
        <f t="shared" si="18"/>
        <v>4.172E-2</v>
      </c>
      <c r="G120" s="17">
        <f t="shared" si="19"/>
        <v>0.10138</v>
      </c>
      <c r="H120" s="17">
        <f t="shared" si="20"/>
        <v>8.2500000000000004E-2</v>
      </c>
      <c r="I120" s="17">
        <f t="shared" si="21"/>
        <v>0.10179000000000005</v>
      </c>
      <c r="K120">
        <f t="shared" si="22"/>
        <v>1</v>
      </c>
    </row>
    <row r="121" spans="2:11">
      <c r="B121">
        <f t="shared" si="14"/>
        <v>2005</v>
      </c>
      <c r="C121" s="17">
        <f t="shared" si="15"/>
        <v>0.138545</v>
      </c>
      <c r="D121" s="17">
        <f t="shared" si="16"/>
        <v>0.24482499999999999</v>
      </c>
      <c r="E121" s="17">
        <f t="shared" si="17"/>
        <v>0.29485</v>
      </c>
      <c r="F121" s="17">
        <f t="shared" si="18"/>
        <v>4.99E-2</v>
      </c>
      <c r="G121" s="17">
        <f t="shared" si="19"/>
        <v>0.10020999999999999</v>
      </c>
      <c r="H121" s="17">
        <f t="shared" si="20"/>
        <v>9.4500000000000001E-2</v>
      </c>
      <c r="I121" s="17">
        <f t="shared" si="21"/>
        <v>7.7169999999999961E-2</v>
      </c>
      <c r="K121">
        <f t="shared" si="22"/>
        <v>1</v>
      </c>
    </row>
    <row r="122" spans="2:11">
      <c r="B122">
        <f t="shared" si="14"/>
        <v>2006</v>
      </c>
      <c r="C122" s="17">
        <f t="shared" si="15"/>
        <v>0.13794000000000001</v>
      </c>
      <c r="D122" s="17">
        <f t="shared" si="16"/>
        <v>0.25444</v>
      </c>
      <c r="E122" s="17">
        <f t="shared" si="17"/>
        <v>0.30321999999999999</v>
      </c>
      <c r="F122" s="17">
        <f t="shared" si="18"/>
        <v>4.41E-2</v>
      </c>
      <c r="G122" s="17">
        <f t="shared" si="19"/>
        <v>0.1118</v>
      </c>
      <c r="H122" s="17">
        <f t="shared" si="20"/>
        <v>9.5949999999999994E-2</v>
      </c>
      <c r="I122" s="17">
        <f t="shared" si="21"/>
        <v>5.2549999999999986E-2</v>
      </c>
      <c r="K122">
        <f t="shared" si="22"/>
        <v>1</v>
      </c>
    </row>
    <row r="123" spans="2:11">
      <c r="B123">
        <f t="shared" si="14"/>
        <v>2007</v>
      </c>
      <c r="C123" s="17">
        <f t="shared" si="15"/>
        <v>0.14807999999999999</v>
      </c>
      <c r="D123" s="17">
        <f t="shared" si="16"/>
        <v>0.25330999999999998</v>
      </c>
      <c r="E123" s="17">
        <f t="shared" si="17"/>
        <v>0.31158999999999998</v>
      </c>
      <c r="F123" s="17">
        <f t="shared" si="18"/>
        <v>3.8309999999999997E-2</v>
      </c>
      <c r="G123" s="17">
        <f t="shared" si="19"/>
        <v>0.11749999999999999</v>
      </c>
      <c r="H123" s="17">
        <f t="shared" si="20"/>
        <v>0.10328</v>
      </c>
      <c r="I123" s="17">
        <f t="shared" si="21"/>
        <v>2.793000000000001E-2</v>
      </c>
      <c r="K123">
        <f t="shared" si="22"/>
        <v>1</v>
      </c>
    </row>
    <row r="124" spans="2:11" s="38" customFormat="1" ht="15" customHeight="1">
      <c r="B124" s="38">
        <f t="shared" si="14"/>
        <v>2008</v>
      </c>
      <c r="C124" s="41">
        <f t="shared" si="15"/>
        <v>0.15808</v>
      </c>
      <c r="D124" s="41">
        <f t="shared" si="16"/>
        <v>0.25231999999999999</v>
      </c>
      <c r="E124" s="41">
        <f t="shared" si="17"/>
        <v>0.29648999999999998</v>
      </c>
      <c r="F124" s="41">
        <f t="shared" si="18"/>
        <v>4.9360000000000001E-2</v>
      </c>
      <c r="G124" s="41">
        <f t="shared" si="19"/>
        <v>0.1079</v>
      </c>
      <c r="H124" s="41">
        <f t="shared" si="20"/>
        <v>0.10947</v>
      </c>
      <c r="I124" s="41">
        <f t="shared" si="21"/>
        <v>2.6379999999999959E-2</v>
      </c>
      <c r="K124" s="38">
        <f t="shared" si="22"/>
        <v>0.99999999999999989</v>
      </c>
    </row>
    <row r="125" spans="2:11">
      <c r="C125" s="17"/>
      <c r="D125" s="17"/>
      <c r="E125" s="17"/>
      <c r="F125" s="17"/>
      <c r="G125" s="17"/>
      <c r="H125" s="17"/>
      <c r="I125" s="17"/>
    </row>
  </sheetData>
  <mergeCells count="1">
    <mergeCell ref="C66:I66"/>
  </mergeCells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EF9B0-FA2D-4674-AEB7-CBD473E127D8}">
  <dimension ref="A1:S85"/>
  <sheetViews>
    <sheetView topLeftCell="A58" zoomScale="70" zoomScaleNormal="70" workbookViewId="0">
      <selection activeCell="L49" sqref="L49"/>
    </sheetView>
  </sheetViews>
  <sheetFormatPr baseColWidth="10" defaultRowHeight="15.6"/>
  <sheetData>
    <row r="1" spans="1:19">
      <c r="A1" s="1" t="s">
        <v>13</v>
      </c>
      <c r="O1" s="4"/>
    </row>
    <row r="2" spans="1:19">
      <c r="B2" s="5" t="s">
        <v>2</v>
      </c>
      <c r="E2" s="6" t="s">
        <v>3</v>
      </c>
      <c r="H2" s="7" t="s">
        <v>4</v>
      </c>
      <c r="I2" s="4"/>
      <c r="K2" s="8" t="s">
        <v>5</v>
      </c>
      <c r="N2" s="9" t="s">
        <v>6</v>
      </c>
      <c r="O2" s="4"/>
      <c r="Q2" s="10" t="s">
        <v>7</v>
      </c>
    </row>
    <row r="3" spans="1:19">
      <c r="A3" s="11"/>
      <c r="B3" s="11" t="s">
        <v>1</v>
      </c>
      <c r="C3" s="11" t="s">
        <v>8</v>
      </c>
      <c r="D3" s="11"/>
      <c r="E3" s="11" t="s">
        <v>1</v>
      </c>
      <c r="F3" s="11" t="s">
        <v>8</v>
      </c>
      <c r="G3" s="11"/>
      <c r="H3" s="11" t="s">
        <v>1</v>
      </c>
      <c r="I3" s="11" t="s">
        <v>8</v>
      </c>
      <c r="J3" s="11"/>
      <c r="K3" s="11" t="s">
        <v>1</v>
      </c>
      <c r="L3" s="11" t="s">
        <v>8</v>
      </c>
      <c r="M3" s="11"/>
      <c r="N3" s="11" t="s">
        <v>1</v>
      </c>
      <c r="O3" s="11" t="s">
        <v>8</v>
      </c>
      <c r="P3" s="11"/>
      <c r="Q3" s="11" t="s">
        <v>1</v>
      </c>
      <c r="R3" s="11" t="s">
        <v>8</v>
      </c>
      <c r="S3" s="11"/>
    </row>
    <row r="4" spans="1:19">
      <c r="B4">
        <v>1970</v>
      </c>
      <c r="H4">
        <v>1970</v>
      </c>
      <c r="I4" s="3">
        <v>54991</v>
      </c>
      <c r="Q4">
        <v>1970</v>
      </c>
      <c r="R4" s="3">
        <v>17378</v>
      </c>
    </row>
    <row r="5" spans="1:19">
      <c r="B5">
        <v>1971</v>
      </c>
      <c r="C5" s="3">
        <v>92661</v>
      </c>
      <c r="E5">
        <v>1971</v>
      </c>
      <c r="F5" s="3">
        <v>84404</v>
      </c>
      <c r="H5">
        <v>1971</v>
      </c>
      <c r="I5" s="3">
        <v>55063</v>
      </c>
      <c r="K5">
        <v>1971</v>
      </c>
      <c r="L5" s="3">
        <v>30704</v>
      </c>
      <c r="N5">
        <v>1971</v>
      </c>
      <c r="O5" s="3">
        <v>27996</v>
      </c>
      <c r="Q5">
        <v>1971</v>
      </c>
      <c r="R5" s="3">
        <v>17431</v>
      </c>
    </row>
    <row r="6" spans="1:19">
      <c r="B6">
        <v>1972</v>
      </c>
      <c r="C6" s="3">
        <v>92661</v>
      </c>
      <c r="E6">
        <v>1972</v>
      </c>
      <c r="F6" s="3">
        <v>84404</v>
      </c>
      <c r="H6">
        <v>1972</v>
      </c>
      <c r="I6" s="3">
        <v>55082</v>
      </c>
      <c r="K6">
        <v>1972</v>
      </c>
      <c r="L6" s="3">
        <v>30638</v>
      </c>
      <c r="N6">
        <v>1972</v>
      </c>
      <c r="O6" s="3">
        <v>28027</v>
      </c>
      <c r="Q6">
        <v>1972</v>
      </c>
      <c r="R6" s="3">
        <v>17431</v>
      </c>
    </row>
    <row r="7" spans="1:19">
      <c r="B7">
        <v>1973</v>
      </c>
      <c r="C7" s="3">
        <v>92661</v>
      </c>
      <c r="E7">
        <v>1973</v>
      </c>
      <c r="F7" s="3">
        <v>84404</v>
      </c>
      <c r="H7">
        <v>1973</v>
      </c>
      <c r="I7" s="3">
        <v>55102</v>
      </c>
      <c r="K7">
        <v>1973</v>
      </c>
      <c r="L7" s="3">
        <v>30572</v>
      </c>
      <c r="N7">
        <v>1973</v>
      </c>
      <c r="O7" s="3">
        <v>28058</v>
      </c>
      <c r="Q7">
        <v>1973</v>
      </c>
      <c r="R7" s="3">
        <v>17431</v>
      </c>
    </row>
    <row r="8" spans="1:19">
      <c r="B8">
        <v>1974</v>
      </c>
      <c r="C8" s="3">
        <v>92661</v>
      </c>
      <c r="E8">
        <v>1974</v>
      </c>
      <c r="F8" s="3">
        <v>84404</v>
      </c>
      <c r="H8">
        <v>1974</v>
      </c>
      <c r="I8" s="3">
        <v>55121</v>
      </c>
      <c r="K8">
        <v>1974</v>
      </c>
      <c r="L8" s="3">
        <v>30507</v>
      </c>
      <c r="N8">
        <v>1974</v>
      </c>
      <c r="O8" s="3">
        <v>28089</v>
      </c>
      <c r="Q8">
        <v>1974</v>
      </c>
      <c r="R8" s="3">
        <v>17431</v>
      </c>
    </row>
    <row r="9" spans="1:19">
      <c r="B9">
        <v>1975</v>
      </c>
      <c r="C9" s="3">
        <v>92661</v>
      </c>
      <c r="E9">
        <v>1975</v>
      </c>
      <c r="F9" s="3">
        <v>84404</v>
      </c>
      <c r="H9">
        <v>1975</v>
      </c>
      <c r="I9" s="3">
        <v>55141</v>
      </c>
      <c r="K9">
        <v>1975</v>
      </c>
      <c r="L9" s="3">
        <v>30441</v>
      </c>
      <c r="N9">
        <v>1975</v>
      </c>
      <c r="O9" s="25">
        <f>(O8+O10)/2</f>
        <v>28120</v>
      </c>
      <c r="Q9">
        <v>1975</v>
      </c>
      <c r="R9" s="3">
        <v>17431</v>
      </c>
    </row>
    <row r="10" spans="1:19">
      <c r="B10">
        <v>1976</v>
      </c>
      <c r="C10" s="3">
        <v>92661</v>
      </c>
      <c r="E10">
        <v>1976</v>
      </c>
      <c r="F10" s="3">
        <v>84404</v>
      </c>
      <c r="H10">
        <v>1976</v>
      </c>
      <c r="I10" s="3">
        <v>55160</v>
      </c>
      <c r="K10">
        <v>1976</v>
      </c>
      <c r="L10" s="3">
        <v>30375</v>
      </c>
      <c r="N10">
        <v>1976</v>
      </c>
      <c r="O10" s="3">
        <v>28151</v>
      </c>
      <c r="Q10">
        <v>1976</v>
      </c>
      <c r="R10" s="3">
        <v>17431</v>
      </c>
    </row>
    <row r="11" spans="1:19">
      <c r="B11">
        <v>1977</v>
      </c>
      <c r="C11" s="3">
        <v>92661</v>
      </c>
      <c r="E11">
        <v>1977</v>
      </c>
      <c r="F11" s="3">
        <v>84404</v>
      </c>
      <c r="H11">
        <v>1977</v>
      </c>
      <c r="I11" s="3">
        <v>55180</v>
      </c>
      <c r="K11">
        <v>1977</v>
      </c>
      <c r="L11" s="3">
        <v>30309</v>
      </c>
      <c r="N11">
        <v>1977</v>
      </c>
      <c r="O11" s="3">
        <v>28182</v>
      </c>
      <c r="Q11">
        <v>1977</v>
      </c>
      <c r="R11" s="3">
        <v>17431</v>
      </c>
    </row>
    <row r="12" spans="1:19">
      <c r="B12">
        <v>1978</v>
      </c>
      <c r="C12" s="3">
        <v>92661</v>
      </c>
      <c r="E12">
        <v>1978</v>
      </c>
      <c r="F12" s="3">
        <v>84404</v>
      </c>
      <c r="H12">
        <v>1978</v>
      </c>
      <c r="I12" s="3">
        <v>55199</v>
      </c>
      <c r="K12">
        <v>1978</v>
      </c>
      <c r="L12" s="3">
        <v>30244</v>
      </c>
      <c r="N12">
        <v>1978</v>
      </c>
      <c r="O12" s="3">
        <v>28214</v>
      </c>
      <c r="Q12">
        <v>1978</v>
      </c>
      <c r="R12" s="3">
        <v>17431</v>
      </c>
    </row>
    <row r="13" spans="1:19">
      <c r="B13">
        <v>1979</v>
      </c>
      <c r="C13" s="3">
        <v>92661</v>
      </c>
      <c r="E13">
        <v>1979</v>
      </c>
      <c r="F13" s="3">
        <v>84404</v>
      </c>
      <c r="H13">
        <v>1979</v>
      </c>
      <c r="I13" s="3">
        <v>55219</v>
      </c>
      <c r="K13">
        <v>1979</v>
      </c>
      <c r="L13" s="3">
        <v>30178</v>
      </c>
      <c r="N13">
        <v>1979</v>
      </c>
      <c r="O13" s="3">
        <v>28245</v>
      </c>
      <c r="Q13">
        <v>1979</v>
      </c>
      <c r="R13" s="3">
        <v>17431</v>
      </c>
    </row>
    <row r="14" spans="1:19">
      <c r="B14">
        <v>1980</v>
      </c>
      <c r="C14" s="3">
        <v>92661</v>
      </c>
      <c r="E14">
        <v>1980</v>
      </c>
      <c r="F14" s="3">
        <v>84404</v>
      </c>
      <c r="H14">
        <v>1980</v>
      </c>
      <c r="I14" s="3">
        <v>55238</v>
      </c>
      <c r="K14">
        <v>1980</v>
      </c>
      <c r="L14" s="3">
        <v>30112</v>
      </c>
      <c r="N14">
        <v>1980</v>
      </c>
      <c r="O14" s="3">
        <v>28276</v>
      </c>
      <c r="Q14">
        <v>1980</v>
      </c>
      <c r="R14" s="3">
        <v>17431</v>
      </c>
    </row>
    <row r="15" spans="1:19">
      <c r="B15">
        <v>1981</v>
      </c>
      <c r="C15" s="3">
        <v>92661</v>
      </c>
      <c r="E15">
        <v>1981</v>
      </c>
      <c r="F15" s="3">
        <v>84404</v>
      </c>
      <c r="H15">
        <v>1981</v>
      </c>
      <c r="I15" s="3">
        <v>55258</v>
      </c>
      <c r="K15">
        <v>1981</v>
      </c>
      <c r="L15" s="3">
        <v>30046</v>
      </c>
      <c r="N15">
        <v>1981</v>
      </c>
      <c r="O15" s="3">
        <v>28307</v>
      </c>
      <c r="Q15">
        <v>1981</v>
      </c>
      <c r="R15" s="3">
        <v>17431</v>
      </c>
    </row>
    <row r="16" spans="1:19">
      <c r="B16">
        <v>1982</v>
      </c>
      <c r="C16" s="3">
        <v>92661</v>
      </c>
      <c r="E16">
        <v>1982</v>
      </c>
      <c r="F16" s="3">
        <v>84404</v>
      </c>
      <c r="H16">
        <v>1982</v>
      </c>
      <c r="I16" s="3">
        <v>55277</v>
      </c>
      <c r="K16">
        <v>1982</v>
      </c>
      <c r="L16" s="3">
        <v>29980</v>
      </c>
      <c r="N16">
        <v>1982</v>
      </c>
      <c r="O16" s="3">
        <v>28338</v>
      </c>
      <c r="Q16">
        <v>1982</v>
      </c>
      <c r="R16" s="3">
        <v>17431</v>
      </c>
    </row>
    <row r="17" spans="2:18">
      <c r="B17">
        <v>1983</v>
      </c>
      <c r="C17" s="3">
        <v>92661</v>
      </c>
      <c r="E17">
        <v>1983</v>
      </c>
      <c r="F17" s="3">
        <v>84404</v>
      </c>
      <c r="H17">
        <v>1983</v>
      </c>
      <c r="I17" s="3">
        <v>55297</v>
      </c>
      <c r="K17">
        <v>1983</v>
      </c>
      <c r="L17" s="3">
        <v>29915</v>
      </c>
      <c r="N17">
        <v>1983</v>
      </c>
      <c r="O17" s="3">
        <v>28369</v>
      </c>
      <c r="Q17">
        <v>1983</v>
      </c>
      <c r="R17" s="3">
        <v>17431</v>
      </c>
    </row>
    <row r="18" spans="2:18">
      <c r="B18">
        <v>1984</v>
      </c>
      <c r="C18" s="3">
        <v>92661</v>
      </c>
      <c r="E18">
        <v>1984</v>
      </c>
      <c r="F18" s="3">
        <v>84404</v>
      </c>
      <c r="H18">
        <v>1984</v>
      </c>
      <c r="I18" s="3">
        <v>55316</v>
      </c>
      <c r="K18">
        <v>1984</v>
      </c>
      <c r="L18" s="3">
        <v>29849</v>
      </c>
      <c r="N18">
        <v>1984</v>
      </c>
      <c r="O18" s="25">
        <f>(O17+O19)/2</f>
        <v>28400</v>
      </c>
      <c r="Q18">
        <v>1984</v>
      </c>
      <c r="R18" s="3">
        <v>17431</v>
      </c>
    </row>
    <row r="19" spans="2:18">
      <c r="B19">
        <v>1985</v>
      </c>
      <c r="C19" s="3">
        <v>92661</v>
      </c>
      <c r="E19">
        <v>1985</v>
      </c>
      <c r="F19" s="3">
        <v>84404</v>
      </c>
      <c r="H19">
        <v>1985</v>
      </c>
      <c r="I19" s="3">
        <v>55336</v>
      </c>
      <c r="K19">
        <v>1985</v>
      </c>
      <c r="L19" s="3">
        <v>30875</v>
      </c>
      <c r="N19">
        <v>1985</v>
      </c>
      <c r="O19" s="3">
        <v>28431</v>
      </c>
      <c r="Q19">
        <v>1985</v>
      </c>
      <c r="R19" s="3">
        <v>18182</v>
      </c>
    </row>
    <row r="20" spans="2:18">
      <c r="B20">
        <v>1986</v>
      </c>
      <c r="C20" s="3">
        <v>92351</v>
      </c>
      <c r="E20">
        <v>1986</v>
      </c>
      <c r="F20" s="3">
        <v>83977</v>
      </c>
      <c r="H20">
        <v>1986</v>
      </c>
      <c r="I20" s="3">
        <v>55355</v>
      </c>
      <c r="K20">
        <v>1986</v>
      </c>
      <c r="L20" s="3">
        <v>32961</v>
      </c>
      <c r="N20">
        <v>1986</v>
      </c>
      <c r="O20" s="3">
        <v>29121</v>
      </c>
      <c r="Q20">
        <v>1986</v>
      </c>
      <c r="R20" s="3">
        <v>19011</v>
      </c>
    </row>
    <row r="21" spans="2:18">
      <c r="B21">
        <v>1987</v>
      </c>
      <c r="C21" s="3">
        <v>91914</v>
      </c>
      <c r="E21">
        <v>1987</v>
      </c>
      <c r="F21" s="3">
        <v>82607</v>
      </c>
      <c r="H21">
        <v>1987</v>
      </c>
      <c r="I21" s="3">
        <v>55375</v>
      </c>
      <c r="K21">
        <v>1987</v>
      </c>
      <c r="L21" s="3">
        <v>35047</v>
      </c>
      <c r="N21">
        <v>1987</v>
      </c>
      <c r="O21" s="3">
        <v>30081</v>
      </c>
      <c r="Q21">
        <v>1987</v>
      </c>
      <c r="R21" s="3">
        <v>19839</v>
      </c>
    </row>
    <row r="22" spans="2:18">
      <c r="B22">
        <v>1988</v>
      </c>
      <c r="C22" s="3">
        <v>91477</v>
      </c>
      <c r="E22">
        <v>1988</v>
      </c>
      <c r="F22" s="3">
        <v>81236</v>
      </c>
      <c r="H22">
        <v>1988</v>
      </c>
      <c r="I22" s="3">
        <v>55394</v>
      </c>
      <c r="K22">
        <v>1988</v>
      </c>
      <c r="L22" s="3">
        <v>37133</v>
      </c>
      <c r="N22">
        <v>1988</v>
      </c>
      <c r="O22" s="3">
        <v>31040</v>
      </c>
      <c r="Q22">
        <v>1988</v>
      </c>
      <c r="R22" s="3">
        <v>20668</v>
      </c>
    </row>
    <row r="23" spans="2:18">
      <c r="B23">
        <v>1989</v>
      </c>
      <c r="C23" s="3">
        <v>91041</v>
      </c>
      <c r="E23">
        <v>1989</v>
      </c>
      <c r="F23" s="3">
        <v>79866</v>
      </c>
      <c r="H23">
        <v>1989</v>
      </c>
      <c r="I23" s="3">
        <v>55414</v>
      </c>
      <c r="K23">
        <v>1989</v>
      </c>
      <c r="L23" s="3">
        <v>39219</v>
      </c>
      <c r="N23">
        <v>1989</v>
      </c>
      <c r="O23" s="3">
        <v>31999</v>
      </c>
      <c r="Q23">
        <v>1989</v>
      </c>
      <c r="R23" s="3">
        <v>21497</v>
      </c>
    </row>
    <row r="24" spans="2:18">
      <c r="B24">
        <v>1990</v>
      </c>
      <c r="C24" s="3">
        <v>90604</v>
      </c>
      <c r="E24">
        <v>1990</v>
      </c>
      <c r="F24" s="3">
        <v>78496</v>
      </c>
      <c r="H24">
        <v>1990</v>
      </c>
      <c r="I24" s="3">
        <v>55433</v>
      </c>
      <c r="K24">
        <v>1990</v>
      </c>
      <c r="L24" s="3">
        <v>41305</v>
      </c>
      <c r="N24">
        <v>1990</v>
      </c>
      <c r="O24" s="3">
        <v>32958</v>
      </c>
      <c r="Q24">
        <v>1990</v>
      </c>
      <c r="R24" s="3">
        <v>22325</v>
      </c>
    </row>
    <row r="25" spans="2:18">
      <c r="B25">
        <v>1991</v>
      </c>
      <c r="C25" s="3">
        <v>90168</v>
      </c>
      <c r="E25">
        <v>1991</v>
      </c>
      <c r="F25" s="3">
        <v>77126</v>
      </c>
      <c r="H25">
        <v>1991</v>
      </c>
      <c r="I25" s="3">
        <v>55453</v>
      </c>
      <c r="K25">
        <v>1991</v>
      </c>
      <c r="L25" s="3">
        <v>43391</v>
      </c>
      <c r="N25">
        <v>1991</v>
      </c>
      <c r="O25" s="3">
        <v>33917</v>
      </c>
      <c r="Q25">
        <v>1991</v>
      </c>
      <c r="R25" s="3">
        <v>23154</v>
      </c>
    </row>
    <row r="26" spans="2:18">
      <c r="B26">
        <v>1992</v>
      </c>
      <c r="C26" s="3">
        <v>89731</v>
      </c>
      <c r="E26">
        <v>1992</v>
      </c>
      <c r="F26" s="3">
        <v>75756</v>
      </c>
      <c r="H26">
        <v>1992</v>
      </c>
      <c r="I26" s="3">
        <v>55472</v>
      </c>
      <c r="K26">
        <v>1992</v>
      </c>
      <c r="L26" s="3">
        <v>45477</v>
      </c>
      <c r="N26">
        <v>1992</v>
      </c>
      <c r="O26" s="3">
        <v>34876</v>
      </c>
      <c r="Q26">
        <v>1992</v>
      </c>
      <c r="R26" s="3">
        <v>23983</v>
      </c>
    </row>
    <row r="27" spans="2:18">
      <c r="B27">
        <v>1993</v>
      </c>
      <c r="C27" s="3">
        <v>89295</v>
      </c>
      <c r="E27">
        <v>1993</v>
      </c>
      <c r="F27" s="3">
        <v>74385</v>
      </c>
      <c r="H27">
        <v>1993</v>
      </c>
      <c r="I27" s="3">
        <v>55492</v>
      </c>
      <c r="K27">
        <v>1993</v>
      </c>
      <c r="L27" s="3">
        <v>47564</v>
      </c>
      <c r="N27">
        <v>1993</v>
      </c>
      <c r="O27" s="3">
        <v>35835</v>
      </c>
      <c r="Q27">
        <v>1993</v>
      </c>
      <c r="R27" s="3">
        <v>24811</v>
      </c>
    </row>
    <row r="28" spans="2:18">
      <c r="B28">
        <v>1994</v>
      </c>
      <c r="C28" s="3">
        <v>88858</v>
      </c>
      <c r="E28">
        <v>1994</v>
      </c>
      <c r="F28" s="3">
        <v>73015</v>
      </c>
      <c r="H28">
        <v>1994</v>
      </c>
      <c r="I28" s="3">
        <v>56078</v>
      </c>
      <c r="K28">
        <v>1994</v>
      </c>
      <c r="L28" s="3">
        <v>49650</v>
      </c>
      <c r="N28">
        <v>1994</v>
      </c>
      <c r="O28" s="3">
        <v>36795</v>
      </c>
      <c r="Q28">
        <v>1994</v>
      </c>
      <c r="R28" s="3">
        <v>25640</v>
      </c>
    </row>
    <row r="29" spans="2:18">
      <c r="B29">
        <v>1995</v>
      </c>
      <c r="C29" s="3">
        <v>88421</v>
      </c>
      <c r="E29">
        <v>1995</v>
      </c>
      <c r="F29" s="3">
        <v>74502</v>
      </c>
      <c r="H29">
        <v>1995</v>
      </c>
      <c r="I29" s="3">
        <v>57760</v>
      </c>
      <c r="K29">
        <v>1995</v>
      </c>
      <c r="L29" s="3">
        <v>51736</v>
      </c>
      <c r="N29">
        <v>1995</v>
      </c>
      <c r="O29" s="3">
        <v>38198</v>
      </c>
      <c r="Q29">
        <v>1995</v>
      </c>
      <c r="R29" s="3">
        <v>25417</v>
      </c>
    </row>
    <row r="30" spans="2:18">
      <c r="B30">
        <v>1996</v>
      </c>
      <c r="C30" s="3">
        <v>87985</v>
      </c>
      <c r="E30">
        <v>1996</v>
      </c>
      <c r="F30" s="3">
        <v>76164</v>
      </c>
      <c r="H30">
        <v>1996</v>
      </c>
      <c r="I30" s="3">
        <v>59442</v>
      </c>
      <c r="K30">
        <v>1996</v>
      </c>
      <c r="L30" s="3">
        <v>53822</v>
      </c>
      <c r="N30">
        <v>1996</v>
      </c>
      <c r="O30" s="3">
        <v>42227</v>
      </c>
      <c r="Q30">
        <v>1996</v>
      </c>
      <c r="R30" s="3">
        <v>25129</v>
      </c>
    </row>
    <row r="31" spans="2:18">
      <c r="B31">
        <v>1997</v>
      </c>
      <c r="C31" s="3">
        <v>87685</v>
      </c>
      <c r="E31">
        <v>1997</v>
      </c>
      <c r="F31" s="3">
        <v>77827</v>
      </c>
      <c r="H31">
        <v>1997</v>
      </c>
      <c r="I31" s="3">
        <v>61124</v>
      </c>
      <c r="K31">
        <v>1997</v>
      </c>
      <c r="L31" s="3">
        <v>55908</v>
      </c>
      <c r="N31">
        <v>1997</v>
      </c>
      <c r="O31" s="3">
        <v>46255</v>
      </c>
      <c r="Q31">
        <v>1997</v>
      </c>
      <c r="R31" s="3">
        <v>24842</v>
      </c>
    </row>
    <row r="32" spans="2:18">
      <c r="B32">
        <v>1998</v>
      </c>
      <c r="C32" s="3">
        <v>88145</v>
      </c>
      <c r="E32">
        <v>1998</v>
      </c>
      <c r="F32" s="3">
        <v>79308</v>
      </c>
      <c r="H32">
        <v>1998</v>
      </c>
      <c r="I32" s="3">
        <v>62806</v>
      </c>
      <c r="K32">
        <v>1998</v>
      </c>
      <c r="L32" s="3">
        <v>55307</v>
      </c>
      <c r="N32">
        <v>1998</v>
      </c>
      <c r="O32" s="3">
        <v>45513</v>
      </c>
      <c r="Q32">
        <v>1998</v>
      </c>
      <c r="R32" s="3">
        <v>24554</v>
      </c>
    </row>
    <row r="33" spans="2:18">
      <c r="B33">
        <v>1999</v>
      </c>
      <c r="C33" s="3">
        <v>88394</v>
      </c>
      <c r="E33">
        <v>1999</v>
      </c>
      <c r="F33" s="3">
        <v>80459</v>
      </c>
      <c r="H33">
        <v>1999</v>
      </c>
      <c r="I33" s="3">
        <v>63853</v>
      </c>
      <c r="K33">
        <v>1999</v>
      </c>
      <c r="L33" s="3">
        <v>53827</v>
      </c>
      <c r="N33">
        <v>1999</v>
      </c>
      <c r="O33" s="3">
        <v>43211</v>
      </c>
      <c r="Q33">
        <v>1999</v>
      </c>
      <c r="R33" s="3">
        <v>25009</v>
      </c>
    </row>
    <row r="34" spans="2:18">
      <c r="B34">
        <v>2000</v>
      </c>
      <c r="C34" s="3">
        <v>87531</v>
      </c>
      <c r="E34">
        <v>2000</v>
      </c>
      <c r="F34" s="3">
        <v>78691</v>
      </c>
      <c r="H34">
        <v>2000</v>
      </c>
      <c r="I34" s="3">
        <v>61551</v>
      </c>
      <c r="K34">
        <v>2000</v>
      </c>
      <c r="L34" s="3">
        <v>52347</v>
      </c>
      <c r="N34">
        <v>2000</v>
      </c>
      <c r="O34" s="3">
        <v>47039</v>
      </c>
      <c r="Q34">
        <v>2000</v>
      </c>
      <c r="R34" s="3">
        <v>29383</v>
      </c>
    </row>
    <row r="35" spans="2:18">
      <c r="B35">
        <v>2001</v>
      </c>
      <c r="C35" s="3">
        <v>92686</v>
      </c>
      <c r="E35">
        <v>2001</v>
      </c>
      <c r="F35" s="3">
        <v>86305</v>
      </c>
      <c r="H35">
        <v>2001</v>
      </c>
      <c r="I35" s="3">
        <v>71451</v>
      </c>
      <c r="K35">
        <v>2001</v>
      </c>
      <c r="L35" s="3">
        <v>62647</v>
      </c>
      <c r="N35">
        <v>2001</v>
      </c>
      <c r="O35" s="3">
        <v>52794</v>
      </c>
      <c r="Q35">
        <v>2001</v>
      </c>
      <c r="R35" s="3">
        <v>33091</v>
      </c>
    </row>
    <row r="36" spans="2:18">
      <c r="B36">
        <v>2002</v>
      </c>
      <c r="C36" s="3">
        <v>95131</v>
      </c>
      <c r="E36">
        <v>2002</v>
      </c>
      <c r="F36" s="3">
        <v>89731</v>
      </c>
      <c r="H36">
        <v>2002</v>
      </c>
      <c r="I36" s="3">
        <v>75032</v>
      </c>
      <c r="K36">
        <v>2002</v>
      </c>
      <c r="L36" s="3">
        <v>65491</v>
      </c>
      <c r="N36">
        <v>2002</v>
      </c>
      <c r="O36" s="3">
        <v>56592</v>
      </c>
      <c r="Q36">
        <v>2002</v>
      </c>
      <c r="R36" s="3">
        <v>33475</v>
      </c>
    </row>
    <row r="37" spans="2:18">
      <c r="B37">
        <v>2003</v>
      </c>
      <c r="C37" s="3">
        <v>95361</v>
      </c>
      <c r="E37">
        <v>2003</v>
      </c>
      <c r="F37" s="3">
        <v>89501</v>
      </c>
      <c r="H37">
        <v>2003</v>
      </c>
      <c r="I37" s="3">
        <v>71735</v>
      </c>
      <c r="K37">
        <v>2003</v>
      </c>
      <c r="L37" s="3">
        <v>65952</v>
      </c>
      <c r="N37">
        <v>2003</v>
      </c>
      <c r="O37" s="3">
        <v>57053</v>
      </c>
      <c r="Q37">
        <v>2003</v>
      </c>
      <c r="R37" s="3">
        <v>33859</v>
      </c>
    </row>
    <row r="38" spans="2:18">
      <c r="B38">
        <v>2004</v>
      </c>
      <c r="C38" s="3">
        <v>90653</v>
      </c>
      <c r="E38">
        <v>2004</v>
      </c>
      <c r="F38" s="3">
        <v>83649</v>
      </c>
      <c r="H38">
        <v>2004</v>
      </c>
      <c r="I38" s="3">
        <v>64829</v>
      </c>
      <c r="K38">
        <v>2004</v>
      </c>
      <c r="L38" s="3">
        <v>57131</v>
      </c>
      <c r="N38">
        <v>2004</v>
      </c>
      <c r="O38" s="3">
        <v>53292</v>
      </c>
      <c r="Q38">
        <v>2004</v>
      </c>
      <c r="R38" s="3">
        <v>30970</v>
      </c>
    </row>
    <row r="39" spans="2:18">
      <c r="B39">
        <v>2005</v>
      </c>
      <c r="C39" s="3">
        <v>91743</v>
      </c>
      <c r="E39">
        <v>2005</v>
      </c>
      <c r="F39" s="3">
        <v>78565</v>
      </c>
      <c r="H39">
        <v>2005</v>
      </c>
      <c r="I39" s="3">
        <v>63261</v>
      </c>
      <c r="K39">
        <v>2005</v>
      </c>
      <c r="L39" s="3">
        <v>53461</v>
      </c>
      <c r="N39">
        <v>2005</v>
      </c>
      <c r="O39" s="3">
        <v>44746</v>
      </c>
      <c r="Q39">
        <v>2005</v>
      </c>
      <c r="R39" s="3">
        <v>29691</v>
      </c>
    </row>
    <row r="40" spans="2:18">
      <c r="B40">
        <v>2006</v>
      </c>
      <c r="C40" s="3">
        <v>93269</v>
      </c>
      <c r="E40">
        <v>2006</v>
      </c>
      <c r="F40" s="3">
        <v>82552</v>
      </c>
      <c r="H40">
        <v>2006</v>
      </c>
      <c r="I40" s="3">
        <v>65563</v>
      </c>
      <c r="K40">
        <v>2006</v>
      </c>
      <c r="L40" s="3">
        <v>55475</v>
      </c>
      <c r="N40">
        <v>2006</v>
      </c>
      <c r="O40" s="3">
        <v>46127</v>
      </c>
      <c r="Q40">
        <v>2006</v>
      </c>
      <c r="R40" s="3">
        <v>30267</v>
      </c>
    </row>
    <row r="41" spans="2:18">
      <c r="B41">
        <v>2007</v>
      </c>
      <c r="C41" s="3">
        <v>93461</v>
      </c>
      <c r="E41">
        <v>2007</v>
      </c>
      <c r="F41" s="3">
        <v>83703</v>
      </c>
      <c r="H41">
        <v>2007</v>
      </c>
      <c r="I41" s="3">
        <v>66731</v>
      </c>
      <c r="K41">
        <v>2007</v>
      </c>
      <c r="L41" s="3">
        <v>56072</v>
      </c>
      <c r="N41">
        <v>2007</v>
      </c>
      <c r="O41" s="3">
        <v>47356</v>
      </c>
      <c r="Q41">
        <v>2007</v>
      </c>
      <c r="R41" s="3">
        <v>30701</v>
      </c>
    </row>
    <row r="42" spans="2:18">
      <c r="B42">
        <v>2008</v>
      </c>
      <c r="C42" s="3">
        <v>94254</v>
      </c>
      <c r="E42">
        <v>2008</v>
      </c>
      <c r="F42" s="3">
        <v>84854</v>
      </c>
      <c r="H42">
        <v>2008</v>
      </c>
      <c r="I42" s="3">
        <v>67994</v>
      </c>
      <c r="K42">
        <v>2008</v>
      </c>
      <c r="L42" s="3">
        <v>57210</v>
      </c>
      <c r="N42">
        <v>2008</v>
      </c>
      <c r="O42" s="3">
        <v>47932</v>
      </c>
      <c r="Q42">
        <v>2008</v>
      </c>
      <c r="R42" s="3">
        <v>31132</v>
      </c>
    </row>
    <row r="43" spans="2:18">
      <c r="B43">
        <v>2009</v>
      </c>
      <c r="C43" s="3">
        <v>95980</v>
      </c>
      <c r="E43">
        <v>2009</v>
      </c>
      <c r="F43" s="3">
        <v>86005</v>
      </c>
      <c r="H43">
        <v>2009</v>
      </c>
      <c r="I43" s="3">
        <v>69433</v>
      </c>
      <c r="K43">
        <v>2009</v>
      </c>
      <c r="L43" s="3">
        <v>59224</v>
      </c>
      <c r="N43">
        <v>2009</v>
      </c>
      <c r="O43" s="3">
        <v>49875</v>
      </c>
      <c r="Q43">
        <v>2009</v>
      </c>
      <c r="R43" s="3">
        <v>31564</v>
      </c>
    </row>
    <row r="45" spans="2:18">
      <c r="C45" s="63" t="s">
        <v>13</v>
      </c>
      <c r="D45" s="63"/>
      <c r="E45" s="63"/>
      <c r="F45" s="63"/>
      <c r="G45" s="63"/>
      <c r="H45" s="63"/>
      <c r="I45" s="63"/>
    </row>
    <row r="46" spans="2:18">
      <c r="C46" t="s">
        <v>7</v>
      </c>
      <c r="D46" t="s">
        <v>6</v>
      </c>
      <c r="E46" t="s">
        <v>5</v>
      </c>
      <c r="F46" t="s">
        <v>4</v>
      </c>
      <c r="G46" t="s">
        <v>3</v>
      </c>
      <c r="H46" t="s">
        <v>2</v>
      </c>
      <c r="I46" t="s">
        <v>31</v>
      </c>
      <c r="K46" t="s">
        <v>32</v>
      </c>
    </row>
    <row r="47" spans="2:18">
      <c r="B47" s="38">
        <f t="shared" ref="B47:B85" si="0">B5</f>
        <v>1971</v>
      </c>
      <c r="C47" s="41">
        <f t="shared" ref="C47:C85" si="1">R5/10^5</f>
        <v>0.17430999999999999</v>
      </c>
      <c r="D47" s="41">
        <f t="shared" ref="D47:D85" si="2">(O5-R5)/10^5</f>
        <v>0.10564999999999999</v>
      </c>
      <c r="E47" s="41">
        <f t="shared" ref="E47:E85" si="3">(L5-O5)/10^5</f>
        <v>2.708E-2</v>
      </c>
      <c r="F47" s="41">
        <f t="shared" ref="F47:F85" si="4">(I5-L5)/10^5</f>
        <v>0.24359</v>
      </c>
      <c r="G47" s="41">
        <f t="shared" ref="G47:G85" si="5">(F5-I5)/10^5</f>
        <v>0.29341</v>
      </c>
      <c r="H47" s="41">
        <f t="shared" ref="H47:H85" si="6">(C5-F5)/10^5</f>
        <v>8.2570000000000005E-2</v>
      </c>
      <c r="I47" s="41">
        <f t="shared" ref="I47:I85" si="7">1-C5/10^5</f>
        <v>7.3389999999999955E-2</v>
      </c>
      <c r="K47">
        <f t="shared" ref="K47:K85" si="8">SUM(C47:I47)</f>
        <v>0.99999999999999989</v>
      </c>
    </row>
    <row r="48" spans="2:18">
      <c r="B48">
        <f t="shared" si="0"/>
        <v>1972</v>
      </c>
      <c r="C48" s="17">
        <f t="shared" si="1"/>
        <v>0.17430999999999999</v>
      </c>
      <c r="D48" s="17">
        <f t="shared" si="2"/>
        <v>0.10596</v>
      </c>
      <c r="E48" s="17">
        <f t="shared" si="3"/>
        <v>2.6110000000000001E-2</v>
      </c>
      <c r="F48" s="17">
        <f t="shared" si="4"/>
        <v>0.24443999999999999</v>
      </c>
      <c r="G48" s="17">
        <f t="shared" si="5"/>
        <v>0.29321999999999998</v>
      </c>
      <c r="H48" s="17">
        <f t="shared" si="6"/>
        <v>8.2570000000000005E-2</v>
      </c>
      <c r="I48" s="17">
        <f t="shared" si="7"/>
        <v>7.3389999999999955E-2</v>
      </c>
      <c r="K48">
        <f t="shared" si="8"/>
        <v>1</v>
      </c>
    </row>
    <row r="49" spans="2:11">
      <c r="B49">
        <f t="shared" si="0"/>
        <v>1973</v>
      </c>
      <c r="C49" s="17">
        <f t="shared" si="1"/>
        <v>0.17430999999999999</v>
      </c>
      <c r="D49" s="17">
        <f t="shared" si="2"/>
        <v>0.10627</v>
      </c>
      <c r="E49" s="17">
        <f t="shared" si="3"/>
        <v>2.5139999999999999E-2</v>
      </c>
      <c r="F49" s="17">
        <f t="shared" si="4"/>
        <v>0.24529999999999999</v>
      </c>
      <c r="G49" s="17">
        <f t="shared" si="5"/>
        <v>0.29302</v>
      </c>
      <c r="H49" s="17">
        <f t="shared" si="6"/>
        <v>8.2570000000000005E-2</v>
      </c>
      <c r="I49" s="17">
        <f t="shared" si="7"/>
        <v>7.3389999999999955E-2</v>
      </c>
      <c r="K49">
        <f t="shared" si="8"/>
        <v>0.99999999999999989</v>
      </c>
    </row>
    <row r="50" spans="2:11">
      <c r="B50">
        <f t="shared" si="0"/>
        <v>1974</v>
      </c>
      <c r="C50" s="17">
        <f t="shared" si="1"/>
        <v>0.17430999999999999</v>
      </c>
      <c r="D50" s="17">
        <f t="shared" si="2"/>
        <v>0.10657999999999999</v>
      </c>
      <c r="E50" s="17">
        <f t="shared" si="3"/>
        <v>2.418E-2</v>
      </c>
      <c r="F50" s="17">
        <f t="shared" si="4"/>
        <v>0.24614</v>
      </c>
      <c r="G50" s="17">
        <f t="shared" si="5"/>
        <v>0.29282999999999998</v>
      </c>
      <c r="H50" s="17">
        <f t="shared" si="6"/>
        <v>8.2570000000000005E-2</v>
      </c>
      <c r="I50" s="17">
        <f t="shared" si="7"/>
        <v>7.3389999999999955E-2</v>
      </c>
      <c r="K50">
        <f t="shared" si="8"/>
        <v>0.99999999999999989</v>
      </c>
    </row>
    <row r="51" spans="2:11">
      <c r="B51">
        <f t="shared" si="0"/>
        <v>1975</v>
      </c>
      <c r="C51" s="17">
        <f t="shared" si="1"/>
        <v>0.17430999999999999</v>
      </c>
      <c r="D51" s="17">
        <f t="shared" si="2"/>
        <v>0.10689</v>
      </c>
      <c r="E51" s="17">
        <f t="shared" si="3"/>
        <v>2.3210000000000001E-2</v>
      </c>
      <c r="F51" s="17">
        <f t="shared" si="4"/>
        <v>0.247</v>
      </c>
      <c r="G51" s="17">
        <f t="shared" si="5"/>
        <v>0.29263</v>
      </c>
      <c r="H51" s="17">
        <f t="shared" si="6"/>
        <v>8.2570000000000005E-2</v>
      </c>
      <c r="I51" s="17">
        <f t="shared" si="7"/>
        <v>7.3389999999999955E-2</v>
      </c>
      <c r="K51">
        <f t="shared" si="8"/>
        <v>0.99999999999999989</v>
      </c>
    </row>
    <row r="52" spans="2:11">
      <c r="B52">
        <f t="shared" si="0"/>
        <v>1976</v>
      </c>
      <c r="C52" s="17">
        <f t="shared" si="1"/>
        <v>0.17430999999999999</v>
      </c>
      <c r="D52" s="17">
        <f t="shared" si="2"/>
        <v>0.1072</v>
      </c>
      <c r="E52" s="17">
        <f t="shared" si="3"/>
        <v>2.2239999999999999E-2</v>
      </c>
      <c r="F52" s="17">
        <f t="shared" si="4"/>
        <v>0.24784999999999999</v>
      </c>
      <c r="G52" s="17">
        <f t="shared" si="5"/>
        <v>0.29243999999999998</v>
      </c>
      <c r="H52" s="17">
        <f t="shared" si="6"/>
        <v>8.2570000000000005E-2</v>
      </c>
      <c r="I52" s="17">
        <f t="shared" si="7"/>
        <v>7.3389999999999955E-2</v>
      </c>
      <c r="K52">
        <f t="shared" si="8"/>
        <v>0.99999999999999989</v>
      </c>
    </row>
    <row r="53" spans="2:11">
      <c r="B53">
        <f t="shared" si="0"/>
        <v>1977</v>
      </c>
      <c r="C53" s="17">
        <f t="shared" si="1"/>
        <v>0.17430999999999999</v>
      </c>
      <c r="D53" s="17">
        <f t="shared" si="2"/>
        <v>0.10750999999999999</v>
      </c>
      <c r="E53" s="17">
        <f t="shared" si="3"/>
        <v>2.1270000000000001E-2</v>
      </c>
      <c r="F53" s="17">
        <f t="shared" si="4"/>
        <v>0.24870999999999999</v>
      </c>
      <c r="G53" s="17">
        <f t="shared" si="5"/>
        <v>0.29224</v>
      </c>
      <c r="H53" s="17">
        <f t="shared" si="6"/>
        <v>8.2570000000000005E-2</v>
      </c>
      <c r="I53" s="17">
        <f t="shared" si="7"/>
        <v>7.3389999999999955E-2</v>
      </c>
      <c r="K53">
        <f t="shared" si="8"/>
        <v>0.99999999999999989</v>
      </c>
    </row>
    <row r="54" spans="2:11">
      <c r="B54">
        <f t="shared" si="0"/>
        <v>1978</v>
      </c>
      <c r="C54" s="17">
        <f t="shared" si="1"/>
        <v>0.17430999999999999</v>
      </c>
      <c r="D54" s="17">
        <f t="shared" si="2"/>
        <v>0.10783</v>
      </c>
      <c r="E54" s="17">
        <f t="shared" si="3"/>
        <v>2.0299999999999999E-2</v>
      </c>
      <c r="F54" s="17">
        <f t="shared" si="4"/>
        <v>0.24954999999999999</v>
      </c>
      <c r="G54" s="17">
        <f t="shared" si="5"/>
        <v>0.29204999999999998</v>
      </c>
      <c r="H54" s="17">
        <f t="shared" si="6"/>
        <v>8.2570000000000005E-2</v>
      </c>
      <c r="I54" s="17">
        <f t="shared" si="7"/>
        <v>7.3389999999999955E-2</v>
      </c>
      <c r="K54">
        <f t="shared" si="8"/>
        <v>0.99999999999999989</v>
      </c>
    </row>
    <row r="55" spans="2:11">
      <c r="B55">
        <f t="shared" si="0"/>
        <v>1979</v>
      </c>
      <c r="C55" s="17">
        <f t="shared" si="1"/>
        <v>0.17430999999999999</v>
      </c>
      <c r="D55" s="17">
        <f t="shared" si="2"/>
        <v>0.10814</v>
      </c>
      <c r="E55" s="17">
        <f t="shared" si="3"/>
        <v>1.933E-2</v>
      </c>
      <c r="F55" s="17">
        <f t="shared" si="4"/>
        <v>0.25041000000000002</v>
      </c>
      <c r="G55" s="17">
        <f t="shared" si="5"/>
        <v>0.29185</v>
      </c>
      <c r="H55" s="17">
        <f t="shared" si="6"/>
        <v>8.2570000000000005E-2</v>
      </c>
      <c r="I55" s="17">
        <f t="shared" si="7"/>
        <v>7.3389999999999955E-2</v>
      </c>
      <c r="K55">
        <f t="shared" si="8"/>
        <v>0.99999999999999989</v>
      </c>
    </row>
    <row r="56" spans="2:11">
      <c r="B56">
        <f t="shared" si="0"/>
        <v>1980</v>
      </c>
      <c r="C56" s="17">
        <f t="shared" si="1"/>
        <v>0.17430999999999999</v>
      </c>
      <c r="D56" s="17">
        <f t="shared" si="2"/>
        <v>0.10845</v>
      </c>
      <c r="E56" s="17">
        <f t="shared" si="3"/>
        <v>1.8360000000000001E-2</v>
      </c>
      <c r="F56" s="17">
        <f t="shared" si="4"/>
        <v>0.25125999999999998</v>
      </c>
      <c r="G56" s="17">
        <f t="shared" si="5"/>
        <v>0.29165999999999997</v>
      </c>
      <c r="H56" s="17">
        <f t="shared" si="6"/>
        <v>8.2570000000000005E-2</v>
      </c>
      <c r="I56" s="17">
        <f t="shared" si="7"/>
        <v>7.3389999999999955E-2</v>
      </c>
      <c r="K56">
        <f t="shared" si="8"/>
        <v>0.99999999999999989</v>
      </c>
    </row>
    <row r="57" spans="2:11">
      <c r="B57">
        <f t="shared" si="0"/>
        <v>1981</v>
      </c>
      <c r="C57" s="17">
        <f t="shared" si="1"/>
        <v>0.17430999999999999</v>
      </c>
      <c r="D57" s="17">
        <f t="shared" si="2"/>
        <v>0.10876</v>
      </c>
      <c r="E57" s="17">
        <f t="shared" si="3"/>
        <v>1.7389999999999999E-2</v>
      </c>
      <c r="F57" s="17">
        <f t="shared" si="4"/>
        <v>0.25212000000000001</v>
      </c>
      <c r="G57" s="17">
        <f t="shared" si="5"/>
        <v>0.29146</v>
      </c>
      <c r="H57" s="17">
        <f t="shared" si="6"/>
        <v>8.2570000000000005E-2</v>
      </c>
      <c r="I57" s="17">
        <f t="shared" si="7"/>
        <v>7.3389999999999955E-2</v>
      </c>
      <c r="K57">
        <f t="shared" si="8"/>
        <v>1</v>
      </c>
    </row>
    <row r="58" spans="2:11">
      <c r="B58">
        <f t="shared" si="0"/>
        <v>1982</v>
      </c>
      <c r="C58" s="17">
        <f t="shared" si="1"/>
        <v>0.17430999999999999</v>
      </c>
      <c r="D58" s="17">
        <f t="shared" si="2"/>
        <v>0.10907</v>
      </c>
      <c r="E58" s="17">
        <f t="shared" si="3"/>
        <v>1.6420000000000001E-2</v>
      </c>
      <c r="F58" s="17">
        <f t="shared" si="4"/>
        <v>0.25296999999999997</v>
      </c>
      <c r="G58" s="17">
        <f t="shared" si="5"/>
        <v>0.29126999999999997</v>
      </c>
      <c r="H58" s="17">
        <f t="shared" si="6"/>
        <v>8.2570000000000005E-2</v>
      </c>
      <c r="I58" s="17">
        <f t="shared" si="7"/>
        <v>7.3389999999999955E-2</v>
      </c>
      <c r="K58">
        <f t="shared" si="8"/>
        <v>0.99999999999999989</v>
      </c>
    </row>
    <row r="59" spans="2:11">
      <c r="B59">
        <f t="shared" si="0"/>
        <v>1983</v>
      </c>
      <c r="C59" s="17">
        <f t="shared" si="1"/>
        <v>0.17430999999999999</v>
      </c>
      <c r="D59" s="17">
        <f t="shared" si="2"/>
        <v>0.10938000000000001</v>
      </c>
      <c r="E59" s="17">
        <f t="shared" si="3"/>
        <v>1.546E-2</v>
      </c>
      <c r="F59" s="17">
        <f t="shared" si="4"/>
        <v>0.25381999999999999</v>
      </c>
      <c r="G59" s="17">
        <f t="shared" si="5"/>
        <v>0.29107</v>
      </c>
      <c r="H59" s="17">
        <f t="shared" si="6"/>
        <v>8.2570000000000005E-2</v>
      </c>
      <c r="I59" s="17">
        <f t="shared" si="7"/>
        <v>7.3389999999999955E-2</v>
      </c>
      <c r="K59">
        <f t="shared" si="8"/>
        <v>0.99999999999999989</v>
      </c>
    </row>
    <row r="60" spans="2:11">
      <c r="B60">
        <f t="shared" si="0"/>
        <v>1984</v>
      </c>
      <c r="C60" s="17">
        <f t="shared" si="1"/>
        <v>0.17430999999999999</v>
      </c>
      <c r="D60" s="17">
        <f t="shared" si="2"/>
        <v>0.10969</v>
      </c>
      <c r="E60" s="17">
        <f t="shared" si="3"/>
        <v>1.4489999999999999E-2</v>
      </c>
      <c r="F60" s="17">
        <f t="shared" si="4"/>
        <v>0.25467000000000001</v>
      </c>
      <c r="G60" s="17">
        <f t="shared" si="5"/>
        <v>0.29088000000000003</v>
      </c>
      <c r="H60" s="17">
        <f t="shared" si="6"/>
        <v>8.2570000000000005E-2</v>
      </c>
      <c r="I60" s="17">
        <f t="shared" si="7"/>
        <v>7.3389999999999955E-2</v>
      </c>
      <c r="K60">
        <f t="shared" si="8"/>
        <v>1</v>
      </c>
    </row>
    <row r="61" spans="2:11">
      <c r="B61">
        <f t="shared" si="0"/>
        <v>1985</v>
      </c>
      <c r="C61" s="17">
        <f t="shared" si="1"/>
        <v>0.18182000000000001</v>
      </c>
      <c r="D61" s="17">
        <f t="shared" si="2"/>
        <v>0.10249</v>
      </c>
      <c r="E61" s="17">
        <f t="shared" si="3"/>
        <v>2.444E-2</v>
      </c>
      <c r="F61" s="17">
        <f t="shared" si="4"/>
        <v>0.24460999999999999</v>
      </c>
      <c r="G61" s="17">
        <f t="shared" si="5"/>
        <v>0.29067999999999999</v>
      </c>
      <c r="H61" s="17">
        <f t="shared" si="6"/>
        <v>8.2570000000000005E-2</v>
      </c>
      <c r="I61" s="17">
        <f t="shared" si="7"/>
        <v>7.3389999999999955E-2</v>
      </c>
      <c r="K61">
        <f t="shared" si="8"/>
        <v>1</v>
      </c>
    </row>
    <row r="62" spans="2:11">
      <c r="B62">
        <f t="shared" si="0"/>
        <v>1986</v>
      </c>
      <c r="C62" s="17">
        <f t="shared" si="1"/>
        <v>0.19011</v>
      </c>
      <c r="D62" s="17">
        <f t="shared" si="2"/>
        <v>0.1011</v>
      </c>
      <c r="E62" s="17">
        <f t="shared" si="3"/>
        <v>3.8399999999999997E-2</v>
      </c>
      <c r="F62" s="17">
        <f t="shared" si="4"/>
        <v>0.22394</v>
      </c>
      <c r="G62" s="17">
        <f t="shared" si="5"/>
        <v>0.28621999999999997</v>
      </c>
      <c r="H62" s="17">
        <f t="shared" si="6"/>
        <v>8.3739999999999995E-2</v>
      </c>
      <c r="I62" s="17">
        <f t="shared" si="7"/>
        <v>7.6489999999999947E-2</v>
      </c>
      <c r="K62">
        <f t="shared" si="8"/>
        <v>0.99999999999999989</v>
      </c>
    </row>
    <row r="63" spans="2:11">
      <c r="B63">
        <f t="shared" si="0"/>
        <v>1987</v>
      </c>
      <c r="C63" s="17">
        <f t="shared" si="1"/>
        <v>0.19839000000000001</v>
      </c>
      <c r="D63" s="17">
        <f t="shared" si="2"/>
        <v>0.10242</v>
      </c>
      <c r="E63" s="17">
        <f t="shared" si="3"/>
        <v>4.9660000000000003E-2</v>
      </c>
      <c r="F63" s="17">
        <f t="shared" si="4"/>
        <v>0.20327999999999999</v>
      </c>
      <c r="G63" s="17">
        <f t="shared" si="5"/>
        <v>0.27232000000000001</v>
      </c>
      <c r="H63" s="17">
        <f t="shared" si="6"/>
        <v>9.307E-2</v>
      </c>
      <c r="I63" s="17">
        <f t="shared" si="7"/>
        <v>8.0860000000000043E-2</v>
      </c>
      <c r="K63">
        <f t="shared" si="8"/>
        <v>1</v>
      </c>
    </row>
    <row r="64" spans="2:11">
      <c r="B64">
        <f t="shared" si="0"/>
        <v>1988</v>
      </c>
      <c r="C64" s="17">
        <f t="shared" si="1"/>
        <v>0.20668</v>
      </c>
      <c r="D64" s="17">
        <f t="shared" si="2"/>
        <v>0.10372000000000001</v>
      </c>
      <c r="E64" s="17">
        <f t="shared" si="3"/>
        <v>6.0929999999999998E-2</v>
      </c>
      <c r="F64" s="17">
        <f t="shared" si="4"/>
        <v>0.18260999999999999</v>
      </c>
      <c r="G64" s="17">
        <f t="shared" si="5"/>
        <v>0.25841999999999998</v>
      </c>
      <c r="H64" s="17">
        <f t="shared" si="6"/>
        <v>0.10241</v>
      </c>
      <c r="I64" s="17">
        <f t="shared" si="7"/>
        <v>8.5230000000000028E-2</v>
      </c>
      <c r="K64">
        <f t="shared" si="8"/>
        <v>1</v>
      </c>
    </row>
    <row r="65" spans="2:11">
      <c r="B65">
        <f t="shared" si="0"/>
        <v>1989</v>
      </c>
      <c r="C65" s="17">
        <f t="shared" si="1"/>
        <v>0.21496999999999999</v>
      </c>
      <c r="D65" s="17">
        <f t="shared" si="2"/>
        <v>0.10502</v>
      </c>
      <c r="E65" s="17">
        <f t="shared" si="3"/>
        <v>7.22E-2</v>
      </c>
      <c r="F65" s="17">
        <f t="shared" si="4"/>
        <v>0.16195000000000001</v>
      </c>
      <c r="G65" s="17">
        <f t="shared" si="5"/>
        <v>0.24451999999999999</v>
      </c>
      <c r="H65" s="17">
        <f t="shared" si="6"/>
        <v>0.11175</v>
      </c>
      <c r="I65" s="17">
        <f t="shared" si="7"/>
        <v>8.9589999999999947E-2</v>
      </c>
      <c r="K65">
        <f t="shared" si="8"/>
        <v>0.99999999999999989</v>
      </c>
    </row>
    <row r="66" spans="2:11">
      <c r="B66">
        <f t="shared" si="0"/>
        <v>1990</v>
      </c>
      <c r="C66" s="17">
        <f t="shared" si="1"/>
        <v>0.22325</v>
      </c>
      <c r="D66" s="17">
        <f t="shared" si="2"/>
        <v>0.10632999999999999</v>
      </c>
      <c r="E66" s="17">
        <f t="shared" si="3"/>
        <v>8.3470000000000003E-2</v>
      </c>
      <c r="F66" s="17">
        <f t="shared" si="4"/>
        <v>0.14127999999999999</v>
      </c>
      <c r="G66" s="17">
        <f t="shared" si="5"/>
        <v>0.23063</v>
      </c>
      <c r="H66" s="17">
        <f t="shared" si="6"/>
        <v>0.12107999999999999</v>
      </c>
      <c r="I66" s="17">
        <f t="shared" si="7"/>
        <v>9.3960000000000043E-2</v>
      </c>
      <c r="K66">
        <f t="shared" si="8"/>
        <v>1</v>
      </c>
    </row>
    <row r="67" spans="2:11">
      <c r="B67">
        <f t="shared" si="0"/>
        <v>1991</v>
      </c>
      <c r="C67" s="17">
        <f t="shared" si="1"/>
        <v>0.23154</v>
      </c>
      <c r="D67" s="17">
        <f t="shared" si="2"/>
        <v>0.10763</v>
      </c>
      <c r="E67" s="17">
        <f t="shared" si="3"/>
        <v>9.4740000000000005E-2</v>
      </c>
      <c r="F67" s="17">
        <f t="shared" si="4"/>
        <v>0.12062</v>
      </c>
      <c r="G67" s="17">
        <f t="shared" si="5"/>
        <v>0.21673000000000001</v>
      </c>
      <c r="H67" s="17">
        <f t="shared" si="6"/>
        <v>0.13042000000000001</v>
      </c>
      <c r="I67" s="17">
        <f t="shared" si="7"/>
        <v>9.8319999999999963E-2</v>
      </c>
      <c r="K67">
        <f t="shared" si="8"/>
        <v>0.99999999999999989</v>
      </c>
    </row>
    <row r="68" spans="2:11">
      <c r="B68">
        <f t="shared" si="0"/>
        <v>1992</v>
      </c>
      <c r="C68" s="17">
        <f t="shared" si="1"/>
        <v>0.23982999999999999</v>
      </c>
      <c r="D68" s="17">
        <f t="shared" si="2"/>
        <v>0.10893</v>
      </c>
      <c r="E68" s="17">
        <f t="shared" si="3"/>
        <v>0.10600999999999999</v>
      </c>
      <c r="F68" s="17">
        <f t="shared" si="4"/>
        <v>9.9949999999999997E-2</v>
      </c>
      <c r="G68" s="17">
        <f t="shared" si="5"/>
        <v>0.20283999999999999</v>
      </c>
      <c r="H68" s="17">
        <f t="shared" si="6"/>
        <v>0.13975000000000001</v>
      </c>
      <c r="I68" s="17">
        <f t="shared" si="7"/>
        <v>0.10268999999999995</v>
      </c>
      <c r="K68">
        <f t="shared" si="8"/>
        <v>1</v>
      </c>
    </row>
    <row r="69" spans="2:11">
      <c r="B69">
        <f t="shared" si="0"/>
        <v>1993</v>
      </c>
      <c r="C69" s="17">
        <f t="shared" si="1"/>
        <v>0.24811</v>
      </c>
      <c r="D69" s="17">
        <f t="shared" si="2"/>
        <v>0.11024</v>
      </c>
      <c r="E69" s="17">
        <f t="shared" si="3"/>
        <v>0.11729000000000001</v>
      </c>
      <c r="F69" s="17">
        <f t="shared" si="4"/>
        <v>7.9280000000000003E-2</v>
      </c>
      <c r="G69" s="17">
        <f t="shared" si="5"/>
        <v>0.18892999999999999</v>
      </c>
      <c r="H69" s="17">
        <f t="shared" si="6"/>
        <v>0.14910000000000001</v>
      </c>
      <c r="I69" s="17">
        <f t="shared" si="7"/>
        <v>0.10704999999999998</v>
      </c>
      <c r="K69">
        <f t="shared" si="8"/>
        <v>0.99999999999999989</v>
      </c>
    </row>
    <row r="70" spans="2:11">
      <c r="B70">
        <f t="shared" si="0"/>
        <v>1994</v>
      </c>
      <c r="C70" s="17">
        <f t="shared" si="1"/>
        <v>0.25640000000000002</v>
      </c>
      <c r="D70" s="17">
        <f t="shared" si="2"/>
        <v>0.11155</v>
      </c>
      <c r="E70" s="17">
        <f t="shared" si="3"/>
        <v>0.12855</v>
      </c>
      <c r="F70" s="17">
        <f t="shared" si="4"/>
        <v>6.4280000000000004E-2</v>
      </c>
      <c r="G70" s="17">
        <f t="shared" si="5"/>
        <v>0.16936999999999999</v>
      </c>
      <c r="H70" s="17">
        <f t="shared" si="6"/>
        <v>0.15842999999999999</v>
      </c>
      <c r="I70" s="17">
        <f t="shared" si="7"/>
        <v>0.11141999999999996</v>
      </c>
      <c r="K70">
        <f t="shared" si="8"/>
        <v>1</v>
      </c>
    </row>
    <row r="71" spans="2:11">
      <c r="B71">
        <f t="shared" si="0"/>
        <v>1995</v>
      </c>
      <c r="C71" s="17">
        <f t="shared" si="1"/>
        <v>0.25417000000000001</v>
      </c>
      <c r="D71" s="17">
        <f t="shared" si="2"/>
        <v>0.12781000000000001</v>
      </c>
      <c r="E71" s="17">
        <f t="shared" si="3"/>
        <v>0.13538</v>
      </c>
      <c r="F71" s="17">
        <f t="shared" si="4"/>
        <v>6.0240000000000002E-2</v>
      </c>
      <c r="G71" s="17">
        <f t="shared" si="5"/>
        <v>0.16742000000000001</v>
      </c>
      <c r="H71" s="17">
        <f t="shared" si="6"/>
        <v>0.13919000000000001</v>
      </c>
      <c r="I71" s="17">
        <f t="shared" si="7"/>
        <v>0.11578999999999995</v>
      </c>
      <c r="K71">
        <f t="shared" si="8"/>
        <v>1</v>
      </c>
    </row>
    <row r="72" spans="2:11">
      <c r="B72">
        <f t="shared" si="0"/>
        <v>1996</v>
      </c>
      <c r="C72" s="17">
        <f t="shared" si="1"/>
        <v>0.25129000000000001</v>
      </c>
      <c r="D72" s="17">
        <f t="shared" si="2"/>
        <v>0.17097999999999999</v>
      </c>
      <c r="E72" s="17">
        <f t="shared" si="3"/>
        <v>0.11595</v>
      </c>
      <c r="F72" s="17">
        <f t="shared" si="4"/>
        <v>5.62E-2</v>
      </c>
      <c r="G72" s="17">
        <f t="shared" si="5"/>
        <v>0.16722000000000001</v>
      </c>
      <c r="H72" s="17">
        <f t="shared" si="6"/>
        <v>0.11821</v>
      </c>
      <c r="I72" s="17">
        <f t="shared" si="7"/>
        <v>0.12014999999999998</v>
      </c>
      <c r="K72">
        <f t="shared" si="8"/>
        <v>1</v>
      </c>
    </row>
    <row r="73" spans="2:11">
      <c r="B73">
        <f t="shared" si="0"/>
        <v>1997</v>
      </c>
      <c r="C73" s="17">
        <f t="shared" si="1"/>
        <v>0.24842</v>
      </c>
      <c r="D73" s="17">
        <f t="shared" si="2"/>
        <v>0.21412999999999999</v>
      </c>
      <c r="E73" s="17">
        <f t="shared" si="3"/>
        <v>9.6530000000000005E-2</v>
      </c>
      <c r="F73" s="17">
        <f t="shared" si="4"/>
        <v>5.2159999999999998E-2</v>
      </c>
      <c r="G73" s="17">
        <f t="shared" si="5"/>
        <v>0.16703000000000001</v>
      </c>
      <c r="H73" s="17">
        <f t="shared" si="6"/>
        <v>9.8580000000000001E-2</v>
      </c>
      <c r="I73" s="17">
        <f t="shared" si="7"/>
        <v>0.12314999999999998</v>
      </c>
      <c r="K73">
        <f t="shared" si="8"/>
        <v>1</v>
      </c>
    </row>
    <row r="74" spans="2:11">
      <c r="B74">
        <f t="shared" si="0"/>
        <v>1998</v>
      </c>
      <c r="C74" s="17">
        <f t="shared" si="1"/>
        <v>0.24554000000000001</v>
      </c>
      <c r="D74" s="17">
        <f t="shared" si="2"/>
        <v>0.20959</v>
      </c>
      <c r="E74" s="17">
        <f t="shared" si="3"/>
        <v>9.7939999999999999E-2</v>
      </c>
      <c r="F74" s="17">
        <f t="shared" si="4"/>
        <v>7.4990000000000001E-2</v>
      </c>
      <c r="G74" s="17">
        <f t="shared" si="5"/>
        <v>0.16502</v>
      </c>
      <c r="H74" s="17">
        <f t="shared" si="6"/>
        <v>8.8370000000000004E-2</v>
      </c>
      <c r="I74" s="17">
        <f t="shared" si="7"/>
        <v>0.11855000000000004</v>
      </c>
      <c r="K74">
        <f t="shared" si="8"/>
        <v>1</v>
      </c>
    </row>
    <row r="75" spans="2:11">
      <c r="B75">
        <f t="shared" si="0"/>
        <v>1999</v>
      </c>
      <c r="C75" s="17">
        <f t="shared" si="1"/>
        <v>0.25008999999999998</v>
      </c>
      <c r="D75" s="17">
        <f t="shared" si="2"/>
        <v>0.18201999999999999</v>
      </c>
      <c r="E75" s="17">
        <f t="shared" si="3"/>
        <v>0.10616</v>
      </c>
      <c r="F75" s="17">
        <f t="shared" si="4"/>
        <v>0.10026</v>
      </c>
      <c r="G75" s="17">
        <f t="shared" si="5"/>
        <v>0.16606000000000001</v>
      </c>
      <c r="H75" s="17">
        <f t="shared" si="6"/>
        <v>7.9350000000000004E-2</v>
      </c>
      <c r="I75" s="17">
        <f t="shared" si="7"/>
        <v>0.11606000000000005</v>
      </c>
      <c r="K75">
        <f t="shared" si="8"/>
        <v>1</v>
      </c>
    </row>
    <row r="76" spans="2:11">
      <c r="B76">
        <f t="shared" si="0"/>
        <v>2000</v>
      </c>
      <c r="C76" s="17">
        <f t="shared" si="1"/>
        <v>0.29382999999999998</v>
      </c>
      <c r="D76" s="17">
        <f t="shared" si="2"/>
        <v>0.17655999999999999</v>
      </c>
      <c r="E76" s="17">
        <f t="shared" si="3"/>
        <v>5.3080000000000002E-2</v>
      </c>
      <c r="F76" s="17">
        <f t="shared" si="4"/>
        <v>9.2039999999999997E-2</v>
      </c>
      <c r="G76" s="17">
        <f t="shared" si="5"/>
        <v>0.1714</v>
      </c>
      <c r="H76" s="17">
        <f t="shared" si="6"/>
        <v>8.8400000000000006E-2</v>
      </c>
      <c r="I76" s="17">
        <f t="shared" si="7"/>
        <v>0.12468999999999997</v>
      </c>
      <c r="K76">
        <f t="shared" si="8"/>
        <v>1</v>
      </c>
    </row>
    <row r="77" spans="2:11">
      <c r="B77">
        <f t="shared" si="0"/>
        <v>2001</v>
      </c>
      <c r="C77" s="17">
        <f t="shared" si="1"/>
        <v>0.33090999999999998</v>
      </c>
      <c r="D77" s="17">
        <f t="shared" si="2"/>
        <v>0.19703000000000001</v>
      </c>
      <c r="E77" s="17">
        <f t="shared" si="3"/>
        <v>9.8530000000000006E-2</v>
      </c>
      <c r="F77" s="17">
        <f t="shared" si="4"/>
        <v>8.8039999999999993E-2</v>
      </c>
      <c r="G77" s="17">
        <f t="shared" si="5"/>
        <v>0.14854000000000001</v>
      </c>
      <c r="H77" s="17">
        <f t="shared" si="6"/>
        <v>6.3810000000000006E-2</v>
      </c>
      <c r="I77" s="17">
        <f t="shared" si="7"/>
        <v>7.3139999999999983E-2</v>
      </c>
      <c r="K77">
        <f t="shared" si="8"/>
        <v>1</v>
      </c>
    </row>
    <row r="78" spans="2:11">
      <c r="B78">
        <f t="shared" si="0"/>
        <v>2002</v>
      </c>
      <c r="C78" s="17">
        <f t="shared" si="1"/>
        <v>0.33474999999999999</v>
      </c>
      <c r="D78" s="17">
        <f t="shared" si="2"/>
        <v>0.23116999999999999</v>
      </c>
      <c r="E78" s="17">
        <f t="shared" si="3"/>
        <v>8.899E-2</v>
      </c>
      <c r="F78" s="17">
        <f t="shared" si="4"/>
        <v>9.5409999999999995E-2</v>
      </c>
      <c r="G78" s="17">
        <f t="shared" si="5"/>
        <v>0.14699000000000001</v>
      </c>
      <c r="H78" s="17">
        <f t="shared" si="6"/>
        <v>5.3999999999999999E-2</v>
      </c>
      <c r="I78" s="17">
        <f t="shared" si="7"/>
        <v>4.8690000000000011E-2</v>
      </c>
      <c r="K78">
        <f t="shared" si="8"/>
        <v>1</v>
      </c>
    </row>
    <row r="79" spans="2:11">
      <c r="B79">
        <f t="shared" si="0"/>
        <v>2003</v>
      </c>
      <c r="C79" s="17">
        <f t="shared" si="1"/>
        <v>0.33859</v>
      </c>
      <c r="D79" s="17">
        <f t="shared" si="2"/>
        <v>0.23194000000000001</v>
      </c>
      <c r="E79" s="17">
        <f t="shared" si="3"/>
        <v>8.899E-2</v>
      </c>
      <c r="F79" s="17">
        <f t="shared" si="4"/>
        <v>5.7829999999999999E-2</v>
      </c>
      <c r="G79" s="17">
        <f t="shared" si="5"/>
        <v>0.17766000000000001</v>
      </c>
      <c r="H79" s="17">
        <f t="shared" si="6"/>
        <v>5.8599999999999999E-2</v>
      </c>
      <c r="I79" s="17">
        <f t="shared" si="7"/>
        <v>4.6390000000000042E-2</v>
      </c>
      <c r="K79">
        <f t="shared" si="8"/>
        <v>1</v>
      </c>
    </row>
    <row r="80" spans="2:11">
      <c r="B80">
        <f t="shared" si="0"/>
        <v>2004</v>
      </c>
      <c r="C80" s="17">
        <f t="shared" si="1"/>
        <v>0.30969999999999998</v>
      </c>
      <c r="D80" s="17">
        <f t="shared" si="2"/>
        <v>0.22322</v>
      </c>
      <c r="E80" s="17">
        <f t="shared" si="3"/>
        <v>3.8390000000000001E-2</v>
      </c>
      <c r="F80" s="17">
        <f t="shared" si="4"/>
        <v>7.6980000000000007E-2</v>
      </c>
      <c r="G80" s="17">
        <f t="shared" si="5"/>
        <v>0.18820000000000001</v>
      </c>
      <c r="H80" s="17">
        <f t="shared" si="6"/>
        <v>7.0040000000000005E-2</v>
      </c>
      <c r="I80" s="17">
        <f t="shared" si="7"/>
        <v>9.3470000000000053E-2</v>
      </c>
      <c r="K80">
        <f t="shared" si="8"/>
        <v>1</v>
      </c>
    </row>
    <row r="81" spans="2:11">
      <c r="B81">
        <f t="shared" si="0"/>
        <v>2005</v>
      </c>
      <c r="C81" s="17">
        <f t="shared" si="1"/>
        <v>0.29691000000000001</v>
      </c>
      <c r="D81" s="17">
        <f t="shared" si="2"/>
        <v>0.15054999999999999</v>
      </c>
      <c r="E81" s="17">
        <f t="shared" si="3"/>
        <v>8.7150000000000005E-2</v>
      </c>
      <c r="F81" s="17">
        <f t="shared" si="4"/>
        <v>9.8000000000000004E-2</v>
      </c>
      <c r="G81" s="17">
        <f t="shared" si="5"/>
        <v>0.15304000000000001</v>
      </c>
      <c r="H81" s="17">
        <f t="shared" si="6"/>
        <v>0.13178000000000001</v>
      </c>
      <c r="I81" s="17">
        <f t="shared" si="7"/>
        <v>8.2570000000000032E-2</v>
      </c>
      <c r="K81">
        <f t="shared" si="8"/>
        <v>1</v>
      </c>
    </row>
    <row r="82" spans="2:11">
      <c r="B82">
        <f t="shared" si="0"/>
        <v>2006</v>
      </c>
      <c r="C82" s="17">
        <f t="shared" si="1"/>
        <v>0.30266999999999999</v>
      </c>
      <c r="D82" s="17">
        <f t="shared" si="2"/>
        <v>0.15859999999999999</v>
      </c>
      <c r="E82" s="17">
        <f t="shared" si="3"/>
        <v>9.3479999999999994E-2</v>
      </c>
      <c r="F82" s="17">
        <f t="shared" si="4"/>
        <v>0.10088</v>
      </c>
      <c r="G82" s="17">
        <f t="shared" si="5"/>
        <v>0.16989000000000001</v>
      </c>
      <c r="H82" s="17">
        <f t="shared" si="6"/>
        <v>0.10717</v>
      </c>
      <c r="I82" s="17">
        <f t="shared" si="7"/>
        <v>6.7309999999999981E-2</v>
      </c>
      <c r="K82">
        <f t="shared" si="8"/>
        <v>0.99999999999999989</v>
      </c>
    </row>
    <row r="83" spans="2:11">
      <c r="B83">
        <f t="shared" si="0"/>
        <v>2007</v>
      </c>
      <c r="C83" s="17">
        <f t="shared" si="1"/>
        <v>0.30701000000000001</v>
      </c>
      <c r="D83" s="17">
        <f t="shared" si="2"/>
        <v>0.16655</v>
      </c>
      <c r="E83" s="17">
        <f t="shared" si="3"/>
        <v>8.7160000000000001E-2</v>
      </c>
      <c r="F83" s="17">
        <f t="shared" si="4"/>
        <v>0.10659</v>
      </c>
      <c r="G83" s="17">
        <f t="shared" si="5"/>
        <v>0.16972000000000001</v>
      </c>
      <c r="H83" s="17">
        <f t="shared" si="6"/>
        <v>9.758E-2</v>
      </c>
      <c r="I83" s="17">
        <f t="shared" si="7"/>
        <v>6.5389999999999948E-2</v>
      </c>
      <c r="K83">
        <f t="shared" si="8"/>
        <v>0.99999999999999989</v>
      </c>
    </row>
    <row r="84" spans="2:11">
      <c r="B84">
        <f t="shared" si="0"/>
        <v>2008</v>
      </c>
      <c r="C84" s="17">
        <f t="shared" si="1"/>
        <v>0.31131999999999999</v>
      </c>
      <c r="D84" s="17">
        <f t="shared" si="2"/>
        <v>0.16800000000000001</v>
      </c>
      <c r="E84" s="17">
        <f t="shared" si="3"/>
        <v>9.2780000000000001E-2</v>
      </c>
      <c r="F84" s="17">
        <f t="shared" si="4"/>
        <v>0.10784000000000001</v>
      </c>
      <c r="G84" s="17">
        <f t="shared" si="5"/>
        <v>0.1686</v>
      </c>
      <c r="H84" s="17">
        <f t="shared" si="6"/>
        <v>9.4E-2</v>
      </c>
      <c r="I84" s="17">
        <f t="shared" si="7"/>
        <v>5.7459999999999956E-2</v>
      </c>
      <c r="K84">
        <f t="shared" si="8"/>
        <v>0.99999999999999989</v>
      </c>
    </row>
    <row r="85" spans="2:11">
      <c r="B85" s="38">
        <f t="shared" si="0"/>
        <v>2009</v>
      </c>
      <c r="C85" s="41">
        <f t="shared" si="1"/>
        <v>0.31563999999999998</v>
      </c>
      <c r="D85" s="41">
        <f t="shared" si="2"/>
        <v>0.18310999999999999</v>
      </c>
      <c r="E85" s="41">
        <f t="shared" si="3"/>
        <v>9.3490000000000004E-2</v>
      </c>
      <c r="F85" s="41">
        <f t="shared" si="4"/>
        <v>0.10209</v>
      </c>
      <c r="G85" s="41">
        <f t="shared" si="5"/>
        <v>0.16572000000000001</v>
      </c>
      <c r="H85" s="41">
        <f t="shared" si="6"/>
        <v>9.9750000000000005E-2</v>
      </c>
      <c r="I85" s="41">
        <f t="shared" si="7"/>
        <v>4.0200000000000014E-2</v>
      </c>
      <c r="K85">
        <f t="shared" si="8"/>
        <v>1</v>
      </c>
    </row>
  </sheetData>
  <mergeCells count="1">
    <mergeCell ref="C45:I45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22</vt:i4>
      </vt:variant>
    </vt:vector>
  </HeadingPairs>
  <TitlesOfParts>
    <vt:vector size="22" baseType="lpstr">
      <vt:lpstr>Liu_out</vt:lpstr>
      <vt:lpstr>Info</vt:lpstr>
      <vt:lpstr>World</vt:lpstr>
      <vt:lpstr>Argentina</vt:lpstr>
      <vt:lpstr>Australia</vt:lpstr>
      <vt:lpstr>Austria</vt:lpstr>
      <vt:lpstr>Belgium</vt:lpstr>
      <vt:lpstr>Brazil</vt:lpstr>
      <vt:lpstr>China</vt:lpstr>
      <vt:lpstr>France</vt:lpstr>
      <vt:lpstr>Germany</vt:lpstr>
      <vt:lpstr>India</vt:lpstr>
      <vt:lpstr>Italy</vt:lpstr>
      <vt:lpstr>Japan</vt:lpstr>
      <vt:lpstr>Netherlands</vt:lpstr>
      <vt:lpstr>Norway</vt:lpstr>
      <vt:lpstr>Russia</vt:lpstr>
      <vt:lpstr>South Africa</vt:lpstr>
      <vt:lpstr>Spain</vt:lpstr>
      <vt:lpstr>Switzerland</vt:lpstr>
      <vt:lpstr>U.K.</vt:lpstr>
      <vt:lpstr>U.S.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Jan Streeck</cp:lastModifiedBy>
  <dcterms:created xsi:type="dcterms:W3CDTF">2022-02-24T12:53:06Z</dcterms:created>
  <dcterms:modified xsi:type="dcterms:W3CDTF">2022-10-28T12:26:35Z</dcterms:modified>
</cp:coreProperties>
</file>