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lxp\Desktop\AI_for_learning\CS Course\"/>
    </mc:Choice>
  </mc:AlternateContent>
  <xr:revisionPtr revIDLastSave="0" documentId="13_ncr:1_{A14BAE26-5BFB-4F89-9864-E249E7DE2DAD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Timeline" sheetId="1" r:id="rId1"/>
    <sheet name="Curriculum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2" l="1"/>
  <c r="G2" i="2"/>
  <c r="F3" i="2" s="1"/>
  <c r="G3" i="2" s="1"/>
  <c r="F4" i="2" s="1"/>
  <c r="G4" i="2" s="1"/>
  <c r="F5" i="2" s="1"/>
  <c r="G5" i="2" s="1"/>
  <c r="F6" i="2" s="1"/>
  <c r="G6" i="2" s="1"/>
  <c r="F7" i="2" s="1"/>
  <c r="G7" i="2" s="1"/>
  <c r="F8" i="2" s="1"/>
  <c r="G8" i="2" s="1"/>
  <c r="F9" i="2" s="1"/>
  <c r="G9" i="2" s="1"/>
  <c r="F10" i="2" s="1"/>
  <c r="G10" i="2" s="1"/>
  <c r="F11" i="2" s="1"/>
  <c r="G11" i="2" s="1"/>
  <c r="F12" i="2" s="1"/>
  <c r="G12" i="2" s="1"/>
  <c r="F13" i="2" s="1"/>
  <c r="I2" i="2"/>
  <c r="F2" i="2"/>
  <c r="J2" i="2"/>
  <c r="I3" i="2" s="1"/>
  <c r="J3" i="2" s="1"/>
  <c r="I4" i="2" s="1"/>
  <c r="J4" i="2" s="1"/>
  <c r="I5" i="2" s="1"/>
  <c r="J5" i="2" s="1"/>
  <c r="I6" i="2" s="1"/>
  <c r="J6" i="2" s="1"/>
  <c r="I7" i="2" s="1"/>
  <c r="J7" i="2" s="1"/>
  <c r="I8" i="2" s="1"/>
  <c r="J8" i="2" s="1"/>
  <c r="I9" i="2" s="1"/>
  <c r="J9" i="2" s="1"/>
  <c r="I10" i="2" s="1"/>
  <c r="J10" i="2" s="1"/>
  <c r="I11" i="2" s="1"/>
  <c r="I12" i="2" s="1"/>
  <c r="J12" i="2" s="1"/>
  <c r="I13" i="2" s="1"/>
  <c r="J13" i="2" l="1"/>
  <c r="I14" i="2" s="1"/>
  <c r="J14" i="2" s="1"/>
  <c r="I15" i="2" s="1"/>
  <c r="J15" i="2" s="1"/>
  <c r="I16" i="2" s="1"/>
  <c r="J16" i="2" s="1"/>
  <c r="I17" i="2" s="1"/>
  <c r="J17" i="2" s="1"/>
  <c r="I18" i="2" s="1"/>
  <c r="J18" i="2" s="1"/>
  <c r="I19" i="2" s="1"/>
  <c r="J19" i="2" s="1"/>
  <c r="I20" i="2" s="1"/>
  <c r="J20" i="2" s="1"/>
  <c r="I21" i="2" s="1"/>
  <c r="J21" i="2" s="1"/>
  <c r="I22" i="2" s="1"/>
  <c r="J22" i="2" s="1"/>
  <c r="I23" i="2" s="1"/>
  <c r="J23" i="2" s="1"/>
  <c r="I24" i="2" s="1"/>
  <c r="J24" i="2" s="1"/>
  <c r="I25" i="2" s="1"/>
  <c r="J25" i="2" s="1"/>
  <c r="I26" i="2" s="1"/>
  <c r="J26" i="2" s="1"/>
  <c r="I27" i="2" s="1"/>
  <c r="J27" i="2" s="1"/>
  <c r="I28" i="2" s="1"/>
  <c r="J28" i="2" s="1"/>
  <c r="I30" i="2" s="1"/>
  <c r="J30" i="2" s="1"/>
  <c r="I29" i="2" s="1"/>
  <c r="J29" i="2" s="1"/>
  <c r="I31" i="2" s="1"/>
  <c r="J31" i="2" s="1"/>
  <c r="I32" i="2" s="1"/>
  <c r="J32" i="2" s="1"/>
  <c r="I33" i="2" s="1"/>
  <c r="J33" i="2" s="1"/>
  <c r="I34" i="2" s="1"/>
  <c r="J34" i="2" s="1"/>
  <c r="I35" i="2" s="1"/>
  <c r="J35" i="2" s="1"/>
  <c r="I36" i="2" s="1"/>
  <c r="J36" i="2" s="1"/>
  <c r="I37" i="2" s="1"/>
  <c r="J37" i="2" s="1"/>
  <c r="I38" i="2" s="1"/>
  <c r="J38" i="2" s="1"/>
  <c r="I39" i="2" s="1"/>
  <c r="J39" i="2" s="1"/>
  <c r="I40" i="2" s="1"/>
  <c r="J40" i="2" s="1"/>
  <c r="I41" i="2" s="1"/>
  <c r="J41" i="2" s="1"/>
  <c r="D3" i="1" s="1"/>
  <c r="G13" i="2"/>
  <c r="F14" i="2" s="1"/>
  <c r="G14" i="2" s="1"/>
  <c r="F15" i="2" s="1"/>
  <c r="G15" i="2" s="1"/>
  <c r="F16" i="2" s="1"/>
  <c r="G16" i="2" s="1"/>
  <c r="F17" i="2" s="1"/>
  <c r="G17" i="2" s="1"/>
  <c r="F18" i="2" s="1"/>
  <c r="G18" i="2" s="1"/>
  <c r="F19" i="2" s="1"/>
  <c r="G19" i="2" s="1"/>
  <c r="F20" i="2" s="1"/>
  <c r="G20" i="2" s="1"/>
  <c r="F21" i="2" s="1"/>
  <c r="G21" i="2" s="1"/>
  <c r="F22" i="2" s="1"/>
  <c r="G22" i="2" s="1"/>
  <c r="F23" i="2" s="1"/>
  <c r="G23" i="2" s="1"/>
  <c r="F24" i="2" s="1"/>
  <c r="G24" i="2" s="1"/>
  <c r="F25" i="2" s="1"/>
  <c r="G25" i="2" s="1"/>
  <c r="F26" i="2" s="1"/>
  <c r="G26" i="2" s="1"/>
  <c r="F27" i="2" s="1"/>
  <c r="G27" i="2" s="1"/>
  <c r="F28" i="2" s="1"/>
  <c r="G28" i="2" s="1"/>
  <c r="F30" i="2" s="1"/>
  <c r="G30" i="2" s="1"/>
  <c r="F29" i="2" s="1"/>
  <c r="G29" i="2" s="1"/>
  <c r="F31" i="2" s="1"/>
  <c r="G31" i="2" s="1"/>
  <c r="F32" i="2" s="1"/>
  <c r="G32" i="2" s="1"/>
  <c r="F33" i="2" s="1"/>
  <c r="G33" i="2" s="1"/>
  <c r="F34" i="2" s="1"/>
  <c r="G34" i="2" s="1"/>
  <c r="F35" i="2" s="1"/>
  <c r="G35" i="2" s="1"/>
  <c r="F36" i="2" s="1"/>
  <c r="G36" i="2" s="1"/>
  <c r="F37" i="2" s="1"/>
  <c r="G37" i="2" s="1"/>
  <c r="F38" i="2" s="1"/>
  <c r="G38" i="2" s="1"/>
  <c r="F39" i="2" s="1"/>
  <c r="G39" i="2" s="1"/>
  <c r="F40" i="2" s="1"/>
  <c r="G40" i="2" s="1"/>
  <c r="F41" i="2" s="1"/>
  <c r="G41" i="2" s="1"/>
  <c r="C3" i="1" s="1"/>
</calcChain>
</file>

<file path=xl/sharedStrings.xml><?xml version="1.0" encoding="utf-8"?>
<sst xmlns="http://schemas.openxmlformats.org/spreadsheetml/2006/main" count="224" uniqueCount="120">
  <si>
    <t>Start Date</t>
  </si>
  <si>
    <t>Hours of per week</t>
  </si>
  <si>
    <t>Estimated Date of Completion</t>
  </si>
  <si>
    <t>Enter the date you started studying</t>
  </si>
  <si>
    <t>Enter the number you will commit</t>
  </si>
  <si>
    <t>Lower Bound</t>
  </si>
  <si>
    <t>Upper Bound</t>
  </si>
  <si>
    <t>Courses</t>
  </si>
  <si>
    <t>Topic</t>
  </si>
  <si>
    <t>Duration</t>
  </si>
  <si>
    <t>Effort</t>
  </si>
  <si>
    <t>Total Hours Lower Bound</t>
  </si>
  <si>
    <t>End Date Estimate Lower Bound</t>
  </si>
  <si>
    <t>Total Hours Upper Bound</t>
  </si>
  <si>
    <t>End Date Estimate Upper Bound</t>
  </si>
  <si>
    <t>Actual End Date</t>
  </si>
  <si>
    <t>Prerequisites</t>
  </si>
  <si>
    <t>Intro CS</t>
  </si>
  <si>
    <t>10 weeks</t>
  </si>
  <si>
    <t>10 hours/week</t>
  </si>
  <si>
    <t>-</t>
  </si>
  <si>
    <t>Introduction to Computer Science and Programming using Python</t>
  </si>
  <si>
    <t>9 weeks</t>
  </si>
  <si>
    <t>15 hours/week</t>
  </si>
  <si>
    <t>high school algebra</t>
  </si>
  <si>
    <t>How to Code - Simple Data</t>
  </si>
  <si>
    <t>Core Programming</t>
  </si>
  <si>
    <t>7 weeks</t>
  </si>
  <si>
    <t>8-10 hours/week</t>
  </si>
  <si>
    <t>How to Code - Complex Data</t>
  </si>
  <si>
    <t>6 weeks</t>
  </si>
  <si>
    <t>How to Code: Simple Data</t>
  </si>
  <si>
    <t>Programming Languages, Part A</t>
  </si>
  <si>
    <t>5 weeks</t>
  </si>
  <si>
    <t>4-8 hours/week</t>
  </si>
  <si>
    <t>How to Code (Hear instructor)</t>
  </si>
  <si>
    <t>Programming Languages, Part B</t>
  </si>
  <si>
    <t>3 weeks</t>
  </si>
  <si>
    <t>Programming Languages, Part C</t>
  </si>
  <si>
    <t>Object-Oriented Design</t>
  </si>
  <si>
    <t>4 weeks</t>
  </si>
  <si>
    <t>4 hours/week</t>
  </si>
  <si>
    <t>Basic Java</t>
  </si>
  <si>
    <t>Design Patterns</t>
  </si>
  <si>
    <t>Software Architecture</t>
  </si>
  <si>
    <t>2-5 hours/week</t>
  </si>
  <si>
    <t>Calculus 1A: Differentiation</t>
  </si>
  <si>
    <t>Core Math</t>
  </si>
  <si>
    <t>13 weeks</t>
  </si>
  <si>
    <t>6-10 hours/week</t>
  </si>
  <si>
    <t>high school math</t>
  </si>
  <si>
    <t>Calculus 1B: Integration</t>
  </si>
  <si>
    <t>5-10 hours/week</t>
  </si>
  <si>
    <t>Calculus 1A</t>
  </si>
  <si>
    <t>Calculus 1C: Coordinate Systems &amp; Infinite Series</t>
  </si>
  <si>
    <t>Calculus 1B</t>
  </si>
  <si>
    <t>Mathematics for Computer Science</t>
  </si>
  <si>
    <t>5 hours/week</t>
  </si>
  <si>
    <t>Calculus 1C</t>
  </si>
  <si>
    <t>The Missing Semester of Your CS Education</t>
  </si>
  <si>
    <t>CS Tools</t>
  </si>
  <si>
    <t>2 weeks</t>
  </si>
  <si>
    <t>12 hours/week</t>
  </si>
  <si>
    <t>Build a Modern Computer from First Principles: From Nand to Tetris</t>
  </si>
  <si>
    <t>Core Systems</t>
  </si>
  <si>
    <t>7-13 hours/week</t>
  </si>
  <si>
    <t>C-like programming language</t>
  </si>
  <si>
    <t>Build a Modern Computer from First Principles: Nand to Tetris Part II</t>
  </si>
  <si>
    <t>12-18 hours/week</t>
  </si>
  <si>
    <t>one of these programming languages, From Nand to Tetris Part I</t>
  </si>
  <si>
    <t>Operating Systems: Three Easy Pieces</t>
  </si>
  <si>
    <t>10-12 weeks</t>
  </si>
  <si>
    <t>6 hours/week</t>
  </si>
  <si>
    <r>
      <t xml:space="preserve">algorithms, </t>
    </r>
    <r>
      <rPr>
        <u/>
        <sz val="10"/>
        <color rgb="FF1155CC"/>
        <rFont val="Arial"/>
      </rPr>
      <t>familiarity with C</t>
    </r>
    <r>
      <rPr>
        <sz val="10"/>
        <color rgb="FF000000"/>
        <rFont val="Arial"/>
      </rPr>
      <t xml:space="preserve"> is useful</t>
    </r>
  </si>
  <si>
    <t>Computer Networking: a Top-Down Approach</t>
  </si>
  <si>
    <t>8 weeks</t>
  </si>
  <si>
    <t>4-12 hours/week</t>
  </si>
  <si>
    <t>algebra, probability, basic CS</t>
  </si>
  <si>
    <t>Divide and Conquer, Sorting and Searching, and Randomized Algorithms</t>
  </si>
  <si>
    <t>Core Theory</t>
  </si>
  <si>
    <t>any programming language, Mathematics for Computer Science</t>
  </si>
  <si>
    <t>Graph Search, Shortest Paths, and Data Structures</t>
  </si>
  <si>
    <t>Greedy Algorithms, Minimum Spanning Trees, and Dynamic Programming</t>
  </si>
  <si>
    <t>Shortest Paths Revisited, NP-Complete Problems and What To Do About Them</t>
  </si>
  <si>
    <t>Information Security: Context and Introduction</t>
  </si>
  <si>
    <t>Core Security</t>
  </si>
  <si>
    <t>3 hours/week</t>
  </si>
  <si>
    <t>Principles of Secure Coding</t>
  </si>
  <si>
    <t>Identifying Security Vulnerabilities</t>
  </si>
  <si>
    <r>
      <rPr>
        <u/>
        <sz val="10"/>
        <color rgb="FF1155CC"/>
        <rFont val="Arial"/>
      </rPr>
      <t>Identifying Security Vulnerabilities in C/C++ Programming</t>
    </r>
    <r>
      <rPr>
        <sz val="10"/>
        <color rgb="FF000000"/>
        <rFont val="Arial"/>
      </rPr>
      <t xml:space="preserve"> or </t>
    </r>
    <r>
      <rPr>
        <u/>
        <sz val="10"/>
        <color rgb="FF1155CC"/>
        <rFont val="Arial"/>
      </rPr>
      <t>Exploiting and Securing Vulnerabilities in Java Applications</t>
    </r>
  </si>
  <si>
    <t>Databases: Modeling and Theory</t>
  </si>
  <si>
    <t>Core Applications</t>
  </si>
  <si>
    <t>core programming</t>
  </si>
  <si>
    <t>Databases: Relational Databases and SQL</t>
  </si>
  <si>
    <t>Databases: Semistructured Data</t>
  </si>
  <si>
    <t>Machine Learning</t>
  </si>
  <si>
    <t>11 weeks</t>
  </si>
  <si>
    <t>4-6 hours/week</t>
  </si>
  <si>
    <t>linear algebra</t>
  </si>
  <si>
    <t>Computer Graphics</t>
  </si>
  <si>
    <t>C++ or Java, linear algebra</t>
  </si>
  <si>
    <t>Software Engineering: Introduction</t>
  </si>
  <si>
    <t>Core Programming, and a sizable project</t>
  </si>
  <si>
    <t>Parallel Programming</t>
  </si>
  <si>
    <t>Advanced Programming</t>
  </si>
  <si>
    <t>6-8 hours/week</t>
  </si>
  <si>
    <t>Scala programming</t>
  </si>
  <si>
    <t>Compilers</t>
  </si>
  <si>
    <t>none</t>
  </si>
  <si>
    <t>Introduction to Haskell</t>
  </si>
  <si>
    <t>14 weeks</t>
  </si>
  <si>
    <t>Learn Prolog Now!</t>
  </si>
  <si>
    <t>12 weeks</t>
  </si>
  <si>
    <t>Software Debugging</t>
  </si>
  <si>
    <t>Python, object-oriented programming</t>
  </si>
  <si>
    <t>Software Testing</t>
  </si>
  <si>
    <t>Python, programming experience</t>
  </si>
  <si>
    <t>Final Project</t>
  </si>
  <si>
    <t>Python for Everybody</t>
    <phoneticPr fontId="13" type="noConversion"/>
  </si>
  <si>
    <t>null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</si>
</sst>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mm\ d"/>
    <numFmt numFmtId="177" formatCode="yyyy&quot; &quot;mmm&quot; &quot;dd"/>
    <numFmt numFmtId="178" formatCode="yyyy\-mm\-dd"/>
  </numFmts>
  <fonts count="16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FF"/>
      <name val="Arial"/>
    </font>
    <font>
      <u/>
      <sz val="10"/>
      <color rgb="FF1155CC"/>
      <name val="Arial"/>
    </font>
    <font>
      <sz val="9"/>
      <name val="宋体"/>
      <family val="3"/>
      <charset val="134"/>
    </font>
    <font>
      <u/>
      <sz val="10"/>
      <color rgb="FF1155CC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76" fontId="3" fillId="2" borderId="0" xfId="0" applyNumberFormat="1" applyFont="1" applyFill="1" applyAlignment="1">
      <alignment horizontal="right"/>
    </xf>
    <xf numFmtId="177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1" fillId="0" borderId="0" xfId="0" applyFont="1" applyAlignment="1"/>
    <xf numFmtId="178" fontId="1" fillId="0" borderId="0" xfId="0" applyNumberFormat="1" applyFont="1" applyAlignment="1"/>
    <xf numFmtId="178" fontId="1" fillId="0" borderId="0" xfId="0" applyNumberFormat="1" applyFont="1" applyAlignment="1">
      <alignment horizontal="center"/>
    </xf>
    <xf numFmtId="178" fontId="1" fillId="5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178" fontId="1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center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/>
    <xf numFmtId="0" fontId="1" fillId="5" borderId="0" xfId="0" applyFont="1" applyFill="1"/>
    <xf numFmtId="0" fontId="14" fillId="0" borderId="0" xfId="0" applyFont="1" applyAlignment="1">
      <alignment horizontal="left"/>
    </xf>
    <xf numFmtId="0" fontId="15" fillId="5" borderId="0" xfId="0" applyFont="1" applyFill="1" applyAlignment="1">
      <alignment horizontal="center"/>
    </xf>
    <xf numFmtId="178" fontId="15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Curriculum Timeline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'Curriculum Data'!$G$1</c:f>
              <c:strCache>
                <c:ptCount val="1"/>
                <c:pt idx="0">
                  <c:v>End Date Estimate Lower Bound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'Curriculum Data'!$A$2:$A$41</c:f>
              <c:strCache>
                <c:ptCount val="40"/>
                <c:pt idx="0">
                  <c:v>Python for Everybody</c:v>
                </c:pt>
                <c:pt idx="1">
                  <c:v>Introduction to Computer Science and Programming using Python</c:v>
                </c:pt>
                <c:pt idx="2">
                  <c:v>How to Code - Simple Data</c:v>
                </c:pt>
                <c:pt idx="3">
                  <c:v>How to Code - Complex Data</c:v>
                </c:pt>
                <c:pt idx="4">
                  <c:v>Programming Languages, Part A</c:v>
                </c:pt>
                <c:pt idx="5">
                  <c:v>Programming Languages, Part B</c:v>
                </c:pt>
                <c:pt idx="6">
                  <c:v>Programming Languages, Part C</c:v>
                </c:pt>
                <c:pt idx="7">
                  <c:v>Object-Oriented Design</c:v>
                </c:pt>
                <c:pt idx="8">
                  <c:v>Design Patterns</c:v>
                </c:pt>
                <c:pt idx="9">
                  <c:v>Software Architecture</c:v>
                </c:pt>
                <c:pt idx="10">
                  <c:v>Calculus 1A: Differentiation</c:v>
                </c:pt>
                <c:pt idx="11">
                  <c:v>Calculus 1B: Integration</c:v>
                </c:pt>
                <c:pt idx="12">
                  <c:v>Calculus 1C: Coordinate Systems &amp; Infinite Series</c:v>
                </c:pt>
                <c:pt idx="13">
                  <c:v>Mathematics for Computer Science</c:v>
                </c:pt>
                <c:pt idx="14">
                  <c:v>The Missing Semester of Your CS Education</c:v>
                </c:pt>
                <c:pt idx="15">
                  <c:v>Build a Modern Computer from First Principles: From Nand to Tetris</c:v>
                </c:pt>
                <c:pt idx="16">
                  <c:v>Build a Modern Computer from First Principles: Nand to Tetris Part II</c:v>
                </c:pt>
                <c:pt idx="17">
                  <c:v>Operating Systems: Three Easy Pieces</c:v>
                </c:pt>
                <c:pt idx="18">
                  <c:v>Computer Networking: a Top-Down Approach</c:v>
                </c:pt>
                <c:pt idx="19">
                  <c:v>Divide and Conquer, Sorting and Searching, and Randomized Algorithms</c:v>
                </c:pt>
                <c:pt idx="20">
                  <c:v>Graph Search, Shortest Paths, and Data Structures</c:v>
                </c:pt>
                <c:pt idx="21">
                  <c:v>Greedy Algorithms, Minimum Spanning Trees, and Dynamic Programming</c:v>
                </c:pt>
                <c:pt idx="22">
                  <c:v>Shortest Paths Revisited, NP-Complete Problems and What To Do About Them</c:v>
                </c:pt>
                <c:pt idx="23">
                  <c:v>Information Security: Context and Introduction</c:v>
                </c:pt>
                <c:pt idx="24">
                  <c:v>Principles of Secure Coding</c:v>
                </c:pt>
                <c:pt idx="25">
                  <c:v>Identifying Security Vulnerabilities</c:v>
                </c:pt>
                <c:pt idx="26">
                  <c:v>Identifying Security Vulnerabilities in C/C++ Programming or Exploiting and Securing Vulnerabilities in Java Applications</c:v>
                </c:pt>
                <c:pt idx="27">
                  <c:v>Databases: Modeling and Theory</c:v>
                </c:pt>
                <c:pt idx="28">
                  <c:v>Databases: Relational Databases and SQL</c:v>
                </c:pt>
                <c:pt idx="29">
                  <c:v>Databases: Semistructured Data</c:v>
                </c:pt>
                <c:pt idx="30">
                  <c:v>Machine Learning</c:v>
                </c:pt>
                <c:pt idx="31">
                  <c:v>Computer Graphics</c:v>
                </c:pt>
                <c:pt idx="32">
                  <c:v>Software Engineering: Introduction</c:v>
                </c:pt>
                <c:pt idx="33">
                  <c:v>Parallel Programming</c:v>
                </c:pt>
                <c:pt idx="34">
                  <c:v>Compilers</c:v>
                </c:pt>
                <c:pt idx="35">
                  <c:v>Introduction to Haskell</c:v>
                </c:pt>
                <c:pt idx="36">
                  <c:v>Learn Prolog Now!</c:v>
                </c:pt>
                <c:pt idx="37">
                  <c:v>Software Debugging</c:v>
                </c:pt>
                <c:pt idx="38">
                  <c:v>Software Testing</c:v>
                </c:pt>
                <c:pt idx="39">
                  <c:v>Final Project</c:v>
                </c:pt>
              </c:strCache>
            </c:strRef>
          </c:cat>
          <c:val>
            <c:numRef>
              <c:f>'Curriculum Data'!$G$2:$G$41</c:f>
              <c:numCache>
                <c:formatCode>yyyy\-mm\-dd</c:formatCode>
                <c:ptCount val="40"/>
                <c:pt idx="0">
                  <c:v>44566</c:v>
                </c:pt>
                <c:pt idx="1">
                  <c:v>44568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44571</c:v>
                </c:pt>
                <c:pt idx="8">
                  <c:v>44582</c:v>
                </c:pt>
                <c:pt idx="9">
                  <c:v>44584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44585</c:v>
                </c:pt>
                <c:pt idx="14">
                  <c:v>44591.72</c:v>
                </c:pt>
                <c:pt idx="15">
                  <c:v>44603.48</c:v>
                </c:pt>
                <c:pt idx="16">
                  <c:v>44623.640000000007</c:v>
                </c:pt>
                <c:pt idx="17">
                  <c:v>44640.44000000001</c:v>
                </c:pt>
                <c:pt idx="18">
                  <c:v>44649.400000000009</c:v>
                </c:pt>
                <c:pt idx="19">
                  <c:v>44653.880000000012</c:v>
                </c:pt>
                <c:pt idx="20">
                  <c:v>44658.360000000015</c:v>
                </c:pt>
                <c:pt idx="21">
                  <c:v>44662.840000000018</c:v>
                </c:pt>
                <c:pt idx="22">
                  <c:v>44667.320000000022</c:v>
                </c:pt>
                <c:pt idx="23">
                  <c:v>44671.520000000019</c:v>
                </c:pt>
                <c:pt idx="24">
                  <c:v>44676.000000000022</c:v>
                </c:pt>
                <c:pt idx="25">
                  <c:v>44680.480000000025</c:v>
                </c:pt>
                <c:pt idx="26">
                  <c:v>44686.080000000024</c:v>
                </c:pt>
                <c:pt idx="27">
                  <c:v>44697.280000000021</c:v>
                </c:pt>
                <c:pt idx="28">
                  <c:v>44691.680000000022</c:v>
                </c:pt>
                <c:pt idx="29">
                  <c:v>44702.880000000019</c:v>
                </c:pt>
                <c:pt idx="30">
                  <c:v>44715.200000000019</c:v>
                </c:pt>
                <c:pt idx="31">
                  <c:v>44735.360000000022</c:v>
                </c:pt>
                <c:pt idx="32">
                  <c:v>44748.800000000025</c:v>
                </c:pt>
                <c:pt idx="33">
                  <c:v>44755.520000000026</c:v>
                </c:pt>
                <c:pt idx="34">
                  <c:v>44770.640000000029</c:v>
                </c:pt>
                <c:pt idx="35">
                  <c:v>44798.640000000029</c:v>
                </c:pt>
                <c:pt idx="36">
                  <c:v>44826.640000000029</c:v>
                </c:pt>
                <c:pt idx="37">
                  <c:v>44840.080000000031</c:v>
                </c:pt>
                <c:pt idx="38">
                  <c:v>44846.800000000032</c:v>
                </c:pt>
                <c:pt idx="39">
                  <c:v>44874.800000000032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2-479B-B38C-4316176F5599}"/>
            </c:ext>
          </c:extLst>
        </c:ser>
        <c:ser>
          <c:idx val="1"/>
          <c:order val="1"/>
          <c:tx>
            <c:strRef>
              <c:f>'Curriculum Data'!$J$1</c:f>
              <c:strCache>
                <c:ptCount val="1"/>
                <c:pt idx="0">
                  <c:v>End Date Estimate Upper Bound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'Curriculum Data'!$A$2:$A$41</c:f>
              <c:strCache>
                <c:ptCount val="40"/>
                <c:pt idx="0">
                  <c:v>Python for Everybody</c:v>
                </c:pt>
                <c:pt idx="1">
                  <c:v>Introduction to Computer Science and Programming using Python</c:v>
                </c:pt>
                <c:pt idx="2">
                  <c:v>How to Code - Simple Data</c:v>
                </c:pt>
                <c:pt idx="3">
                  <c:v>How to Code - Complex Data</c:v>
                </c:pt>
                <c:pt idx="4">
                  <c:v>Programming Languages, Part A</c:v>
                </c:pt>
                <c:pt idx="5">
                  <c:v>Programming Languages, Part B</c:v>
                </c:pt>
                <c:pt idx="6">
                  <c:v>Programming Languages, Part C</c:v>
                </c:pt>
                <c:pt idx="7">
                  <c:v>Object-Oriented Design</c:v>
                </c:pt>
                <c:pt idx="8">
                  <c:v>Design Patterns</c:v>
                </c:pt>
                <c:pt idx="9">
                  <c:v>Software Architecture</c:v>
                </c:pt>
                <c:pt idx="10">
                  <c:v>Calculus 1A: Differentiation</c:v>
                </c:pt>
                <c:pt idx="11">
                  <c:v>Calculus 1B: Integration</c:v>
                </c:pt>
                <c:pt idx="12">
                  <c:v>Calculus 1C: Coordinate Systems &amp; Infinite Series</c:v>
                </c:pt>
                <c:pt idx="13">
                  <c:v>Mathematics for Computer Science</c:v>
                </c:pt>
                <c:pt idx="14">
                  <c:v>The Missing Semester of Your CS Education</c:v>
                </c:pt>
                <c:pt idx="15">
                  <c:v>Build a Modern Computer from First Principles: From Nand to Tetris</c:v>
                </c:pt>
                <c:pt idx="16">
                  <c:v>Build a Modern Computer from First Principles: Nand to Tetris Part II</c:v>
                </c:pt>
                <c:pt idx="17">
                  <c:v>Operating Systems: Three Easy Pieces</c:v>
                </c:pt>
                <c:pt idx="18">
                  <c:v>Computer Networking: a Top-Down Approach</c:v>
                </c:pt>
                <c:pt idx="19">
                  <c:v>Divide and Conquer, Sorting and Searching, and Randomized Algorithms</c:v>
                </c:pt>
                <c:pt idx="20">
                  <c:v>Graph Search, Shortest Paths, and Data Structures</c:v>
                </c:pt>
                <c:pt idx="21">
                  <c:v>Greedy Algorithms, Minimum Spanning Trees, and Dynamic Programming</c:v>
                </c:pt>
                <c:pt idx="22">
                  <c:v>Shortest Paths Revisited, NP-Complete Problems and What To Do About Them</c:v>
                </c:pt>
                <c:pt idx="23">
                  <c:v>Information Security: Context and Introduction</c:v>
                </c:pt>
                <c:pt idx="24">
                  <c:v>Principles of Secure Coding</c:v>
                </c:pt>
                <c:pt idx="25">
                  <c:v>Identifying Security Vulnerabilities</c:v>
                </c:pt>
                <c:pt idx="26">
                  <c:v>Identifying Security Vulnerabilities in C/C++ Programming or Exploiting and Securing Vulnerabilities in Java Applications</c:v>
                </c:pt>
                <c:pt idx="27">
                  <c:v>Databases: Modeling and Theory</c:v>
                </c:pt>
                <c:pt idx="28">
                  <c:v>Databases: Relational Databases and SQL</c:v>
                </c:pt>
                <c:pt idx="29">
                  <c:v>Databases: Semistructured Data</c:v>
                </c:pt>
                <c:pt idx="30">
                  <c:v>Machine Learning</c:v>
                </c:pt>
                <c:pt idx="31">
                  <c:v>Computer Graphics</c:v>
                </c:pt>
                <c:pt idx="32">
                  <c:v>Software Engineering: Introduction</c:v>
                </c:pt>
                <c:pt idx="33">
                  <c:v>Parallel Programming</c:v>
                </c:pt>
                <c:pt idx="34">
                  <c:v>Compilers</c:v>
                </c:pt>
                <c:pt idx="35">
                  <c:v>Introduction to Haskell</c:v>
                </c:pt>
                <c:pt idx="36">
                  <c:v>Learn Prolog Now!</c:v>
                </c:pt>
                <c:pt idx="37">
                  <c:v>Software Debugging</c:v>
                </c:pt>
                <c:pt idx="38">
                  <c:v>Software Testing</c:v>
                </c:pt>
                <c:pt idx="39">
                  <c:v>Final Project</c:v>
                </c:pt>
              </c:strCache>
            </c:strRef>
          </c:cat>
          <c:val>
            <c:numRef>
              <c:f>'Curriculum Data'!$J$2:$J$41</c:f>
              <c:numCache>
                <c:formatCode>yyyy\-mm\-dd</c:formatCode>
                <c:ptCount val="40"/>
                <c:pt idx="0">
                  <c:v>44566</c:v>
                </c:pt>
                <c:pt idx="1">
                  <c:v>44568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44571</c:v>
                </c:pt>
                <c:pt idx="8">
                  <c:v>44582</c:v>
                </c:pt>
                <c:pt idx="9">
                  <c:v>44584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44585</c:v>
                </c:pt>
                <c:pt idx="14">
                  <c:v>44591.72</c:v>
                </c:pt>
                <c:pt idx="15">
                  <c:v>44613.56</c:v>
                </c:pt>
                <c:pt idx="16">
                  <c:v>44643.799999999996</c:v>
                </c:pt>
                <c:pt idx="17">
                  <c:v>44663.96</c:v>
                </c:pt>
                <c:pt idx="18">
                  <c:v>44690.84</c:v>
                </c:pt>
                <c:pt idx="19">
                  <c:v>44699.799999999996</c:v>
                </c:pt>
                <c:pt idx="20">
                  <c:v>44708.759999999995</c:v>
                </c:pt>
                <c:pt idx="21">
                  <c:v>44717.719999999994</c:v>
                </c:pt>
                <c:pt idx="22">
                  <c:v>44726.679999999993</c:v>
                </c:pt>
                <c:pt idx="23">
                  <c:v>44730.87999999999</c:v>
                </c:pt>
                <c:pt idx="24">
                  <c:v>44735.359999999993</c:v>
                </c:pt>
                <c:pt idx="25">
                  <c:v>44739.839999999997</c:v>
                </c:pt>
                <c:pt idx="26">
                  <c:v>44745.439999999995</c:v>
                </c:pt>
                <c:pt idx="27">
                  <c:v>44756.639999999992</c:v>
                </c:pt>
                <c:pt idx="28">
                  <c:v>44751.039999999994</c:v>
                </c:pt>
                <c:pt idx="29">
                  <c:v>44762.239999999991</c:v>
                </c:pt>
                <c:pt idx="30">
                  <c:v>44780.719999999994</c:v>
                </c:pt>
                <c:pt idx="31">
                  <c:v>44800.88</c:v>
                </c:pt>
                <c:pt idx="32">
                  <c:v>44817.68</c:v>
                </c:pt>
                <c:pt idx="33">
                  <c:v>44826.64</c:v>
                </c:pt>
                <c:pt idx="34">
                  <c:v>44846.8</c:v>
                </c:pt>
                <c:pt idx="35">
                  <c:v>44874.8</c:v>
                </c:pt>
                <c:pt idx="36">
                  <c:v>44902.8</c:v>
                </c:pt>
                <c:pt idx="37">
                  <c:v>44916.240000000005</c:v>
                </c:pt>
                <c:pt idx="38">
                  <c:v>44922.960000000006</c:v>
                </c:pt>
                <c:pt idx="39">
                  <c:v>44950.960000000006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2-479B-B38C-4316176F5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07393"/>
        <c:axId val="660433836"/>
      </c:lineChart>
      <c:catAx>
        <c:axId val="25807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Course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660433836"/>
        <c:crosses val="autoZero"/>
        <c:auto val="1"/>
        <c:lblAlgn val="ctr"/>
        <c:lblOffset val="100"/>
        <c:noMultiLvlLbl val="1"/>
      </c:catAx>
      <c:valAx>
        <c:axId val="660433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Completion Date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25807393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4</xdr:row>
      <xdr:rowOff>0</xdr:rowOff>
    </xdr:from>
    <xdr:ext cx="11430000" cy="68103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ursera.org/learn/software-architecture" TargetMode="External"/><Relationship Id="rId18" Type="http://schemas.openxmlformats.org/officeDocument/2006/relationships/hyperlink" Target="https://openlearninglibrary.mit.edu/courses/course-v1:OCW+6.042J+2T2019/about" TargetMode="External"/><Relationship Id="rId26" Type="http://schemas.openxmlformats.org/officeDocument/2006/relationships/hyperlink" Target="https://www.coursera.org/learn/algorithms-divide-conquer" TargetMode="External"/><Relationship Id="rId39" Type="http://schemas.openxmlformats.org/officeDocument/2006/relationships/hyperlink" Target="https://www.edx.org/course/software-engineering-introduction-ubcx-softeng1x" TargetMode="External"/><Relationship Id="rId21" Type="http://schemas.openxmlformats.org/officeDocument/2006/relationships/hyperlink" Target="https://www.coursera.org/learn/nand2tetris2" TargetMode="External"/><Relationship Id="rId34" Type="http://schemas.openxmlformats.org/officeDocument/2006/relationships/hyperlink" Target="https://www.edx.org/course/modeling-and-theory" TargetMode="External"/><Relationship Id="rId42" Type="http://schemas.openxmlformats.org/officeDocument/2006/relationships/hyperlink" Target="https://www.edx.org/course/compilers" TargetMode="External"/><Relationship Id="rId47" Type="http://schemas.openxmlformats.org/officeDocument/2006/relationships/hyperlink" Target="https://github.com/ossu/computer-science" TargetMode="External"/><Relationship Id="rId7" Type="http://schemas.openxmlformats.org/officeDocument/2006/relationships/hyperlink" Target="https://www.coursera.org/lecture/programming-languages/recommended-background-k1yuh" TargetMode="External"/><Relationship Id="rId2" Type="http://schemas.openxmlformats.org/officeDocument/2006/relationships/hyperlink" Target="https://www.edx.org/course/introduction-computer-science-mitx-6-00-1x-10" TargetMode="External"/><Relationship Id="rId16" Type="http://schemas.openxmlformats.org/officeDocument/2006/relationships/hyperlink" Target="https://openlearninglibrary.mit.edu/courses/course-v1:MITx+18.01.2x+3T2019/about" TargetMode="External"/><Relationship Id="rId29" Type="http://schemas.openxmlformats.org/officeDocument/2006/relationships/hyperlink" Target="https://www.coursera.org/learn/algorithms-npcomplete" TargetMode="External"/><Relationship Id="rId1" Type="http://schemas.openxmlformats.org/officeDocument/2006/relationships/hyperlink" Target="https://www.py4e.com/lessons" TargetMode="External"/><Relationship Id="rId6" Type="http://schemas.openxmlformats.org/officeDocument/2006/relationships/hyperlink" Target="https://www.coursera.org/learn/programming-languages" TargetMode="External"/><Relationship Id="rId11" Type="http://schemas.openxmlformats.org/officeDocument/2006/relationships/hyperlink" Target="https://www.youtube.com/watch?v=GoXwIVyNvX0" TargetMode="External"/><Relationship Id="rId24" Type="http://schemas.openxmlformats.org/officeDocument/2006/relationships/hyperlink" Target="https://hackr.io/tutorials/learn-c?sort=upvotes&amp;type_tags%5B%5D=1" TargetMode="External"/><Relationship Id="rId32" Type="http://schemas.openxmlformats.org/officeDocument/2006/relationships/hyperlink" Target="https://www.coursera.org/learn/identifying-security-vulnerabilities" TargetMode="External"/><Relationship Id="rId37" Type="http://schemas.openxmlformats.org/officeDocument/2006/relationships/hyperlink" Target="https://www.coursera.org/learn/machine-learning" TargetMode="External"/><Relationship Id="rId40" Type="http://schemas.openxmlformats.org/officeDocument/2006/relationships/hyperlink" Target="https://github.com/ossu/computer-science/blob/master/FAQ.md" TargetMode="External"/><Relationship Id="rId45" Type="http://schemas.openxmlformats.org/officeDocument/2006/relationships/hyperlink" Target="https://www.udacity.com/course/software-debugging--cs259" TargetMode="External"/><Relationship Id="rId5" Type="http://schemas.openxmlformats.org/officeDocument/2006/relationships/hyperlink" Target="https://www.edx.org/course/how-code-complex-data-ubcx-htc2x" TargetMode="External"/><Relationship Id="rId15" Type="http://schemas.openxmlformats.org/officeDocument/2006/relationships/hyperlink" Target="https://github.com/ossu/computer-science/blob/master/FAQ.md" TargetMode="External"/><Relationship Id="rId23" Type="http://schemas.openxmlformats.org/officeDocument/2006/relationships/hyperlink" Target="http://pages.cs.wisc.edu/~remzi/Classes/537/Spring2018/" TargetMode="External"/><Relationship Id="rId28" Type="http://schemas.openxmlformats.org/officeDocument/2006/relationships/hyperlink" Target="https://www.coursera.org/learn/algorithms-greedy" TargetMode="External"/><Relationship Id="rId36" Type="http://schemas.openxmlformats.org/officeDocument/2006/relationships/hyperlink" Target="https://www.edx.org/course/semistructured-data" TargetMode="External"/><Relationship Id="rId10" Type="http://schemas.openxmlformats.org/officeDocument/2006/relationships/hyperlink" Target="https://www.coursera.org/learn/object-oriented-design" TargetMode="External"/><Relationship Id="rId19" Type="http://schemas.openxmlformats.org/officeDocument/2006/relationships/hyperlink" Target="https://missing.csail.mit.edu/" TargetMode="External"/><Relationship Id="rId31" Type="http://schemas.openxmlformats.org/officeDocument/2006/relationships/hyperlink" Target="https://www.coursera.org/learn/secure-coding-principles" TargetMode="External"/><Relationship Id="rId44" Type="http://schemas.openxmlformats.org/officeDocument/2006/relationships/hyperlink" Target="http://www.learnprolognow.org/lpnpage.php?pageid=online" TargetMode="External"/><Relationship Id="rId4" Type="http://schemas.openxmlformats.org/officeDocument/2006/relationships/hyperlink" Target="https://www.edx.org/course/how-code-simple-data-ubcx-htc1x" TargetMode="External"/><Relationship Id="rId9" Type="http://schemas.openxmlformats.org/officeDocument/2006/relationships/hyperlink" Target="https://www.coursera.org/learn/programming-languages-part-c" TargetMode="External"/><Relationship Id="rId14" Type="http://schemas.openxmlformats.org/officeDocument/2006/relationships/hyperlink" Target="https://openlearninglibrary.mit.edu/courses/course-v1:MITx+18.01.1x+2T2019/about" TargetMode="External"/><Relationship Id="rId22" Type="http://schemas.openxmlformats.org/officeDocument/2006/relationships/hyperlink" Target="https://user-images.githubusercontent.com/2046800/35426340-f6ce6358-026a-11e8-8bbb-4e95ac36b1d7.png" TargetMode="External"/><Relationship Id="rId27" Type="http://schemas.openxmlformats.org/officeDocument/2006/relationships/hyperlink" Target="https://www.coursera.org/learn/algorithms-graphs-data-structures" TargetMode="External"/><Relationship Id="rId30" Type="http://schemas.openxmlformats.org/officeDocument/2006/relationships/hyperlink" Target="https://www.coursera.org/learn/information-security-data" TargetMode="External"/><Relationship Id="rId35" Type="http://schemas.openxmlformats.org/officeDocument/2006/relationships/hyperlink" Target="https://www.edx.org/course/databases-5-sql" TargetMode="External"/><Relationship Id="rId43" Type="http://schemas.openxmlformats.org/officeDocument/2006/relationships/hyperlink" Target="https://www.seas.upenn.edu/~cis194/fall16/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https://www.coursera.org/learn/programming-languages-part-b" TargetMode="External"/><Relationship Id="rId3" Type="http://schemas.openxmlformats.org/officeDocument/2006/relationships/hyperlink" Target="https://www.khanacademy.org/math/algebra-home" TargetMode="External"/><Relationship Id="rId12" Type="http://schemas.openxmlformats.org/officeDocument/2006/relationships/hyperlink" Target="https://www.coursera.org/learn/design-patterns" TargetMode="External"/><Relationship Id="rId17" Type="http://schemas.openxmlformats.org/officeDocument/2006/relationships/hyperlink" Target="https://openlearninglibrary.mit.edu/courses/course-v1:MITx+18.01.3x+1T2020/about" TargetMode="External"/><Relationship Id="rId25" Type="http://schemas.openxmlformats.org/officeDocument/2006/relationships/hyperlink" Target="http://gaia.cs.umass.edu/kurose_ross/online_lectures.htm" TargetMode="External"/><Relationship Id="rId33" Type="http://schemas.openxmlformats.org/officeDocument/2006/relationships/hyperlink" Target="https://www.coursera.org/learn/identifying-security-vulnerabilities-c-programming" TargetMode="External"/><Relationship Id="rId38" Type="http://schemas.openxmlformats.org/officeDocument/2006/relationships/hyperlink" Target="https://www.edx.org/course/computer-graphics-uc-san-diegox-cse167x" TargetMode="External"/><Relationship Id="rId46" Type="http://schemas.openxmlformats.org/officeDocument/2006/relationships/hyperlink" Target="https://www.udacity.com/course/software-testing--cs258" TargetMode="External"/><Relationship Id="rId20" Type="http://schemas.openxmlformats.org/officeDocument/2006/relationships/hyperlink" Target="https://www.coursera.org/learn/build-a-computer" TargetMode="External"/><Relationship Id="rId41" Type="http://schemas.openxmlformats.org/officeDocument/2006/relationships/hyperlink" Target="https://www.coursera.org/learn/parprog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FA8DC"/>
    <outlinePr summaryBelow="0" summaryRight="0"/>
  </sheetPr>
  <dimension ref="A1:D39"/>
  <sheetViews>
    <sheetView workbookViewId="0">
      <selection activeCell="A3" sqref="A3"/>
    </sheetView>
  </sheetViews>
  <sheetFormatPr defaultColWidth="14.42578125" defaultRowHeight="15.75" customHeight="1" x14ac:dyDescent="0.2"/>
  <cols>
    <col min="1" max="2" width="31.42578125" customWidth="1"/>
    <col min="3" max="4" width="31.140625" customWidth="1"/>
  </cols>
  <sheetData>
    <row r="1" spans="1:4" x14ac:dyDescent="0.2">
      <c r="A1" s="1" t="s">
        <v>0</v>
      </c>
      <c r="B1" s="1" t="s">
        <v>1</v>
      </c>
      <c r="C1" s="35" t="s">
        <v>2</v>
      </c>
      <c r="D1" s="36"/>
    </row>
    <row r="2" spans="1:4" x14ac:dyDescent="0.2">
      <c r="A2" s="3" t="s">
        <v>3</v>
      </c>
      <c r="B2" s="3" t="s">
        <v>4</v>
      </c>
      <c r="C2" s="2" t="s">
        <v>5</v>
      </c>
      <c r="D2" s="2" t="s">
        <v>6</v>
      </c>
    </row>
    <row r="3" spans="1:4" x14ac:dyDescent="0.2">
      <c r="A3" s="4">
        <v>44566</v>
      </c>
      <c r="B3" s="1">
        <v>25</v>
      </c>
      <c r="C3" s="5">
        <f>'Curriculum Data'!G41</f>
        <v>44874.800000000032</v>
      </c>
      <c r="D3" s="5">
        <f>'Curriculum Data'!J41</f>
        <v>44950.960000000006</v>
      </c>
    </row>
    <row r="4" spans="1:4" x14ac:dyDescent="0.2">
      <c r="A4" s="6"/>
      <c r="B4" s="6"/>
    </row>
    <row r="5" spans="1:4" x14ac:dyDescent="0.2">
      <c r="A5" s="6"/>
      <c r="B5" s="6"/>
    </row>
    <row r="6" spans="1:4" x14ac:dyDescent="0.2">
      <c r="A6" s="6"/>
      <c r="B6" s="6"/>
    </row>
    <row r="7" spans="1:4" x14ac:dyDescent="0.2">
      <c r="A7" s="6"/>
      <c r="B7" s="6"/>
    </row>
    <row r="8" spans="1:4" x14ac:dyDescent="0.2">
      <c r="A8" s="6"/>
      <c r="B8" s="6"/>
    </row>
    <row r="9" spans="1:4" x14ac:dyDescent="0.2">
      <c r="A9" s="6"/>
      <c r="B9" s="6"/>
    </row>
    <row r="10" spans="1:4" x14ac:dyDescent="0.2">
      <c r="A10" s="6"/>
      <c r="B10" s="6"/>
    </row>
    <row r="11" spans="1:4" x14ac:dyDescent="0.2">
      <c r="A11" s="6"/>
      <c r="B11" s="6"/>
    </row>
    <row r="12" spans="1:4" x14ac:dyDescent="0.2">
      <c r="A12" s="6"/>
      <c r="B12" s="6"/>
    </row>
    <row r="13" spans="1:4" x14ac:dyDescent="0.2">
      <c r="A13" s="6"/>
      <c r="B13" s="6"/>
    </row>
    <row r="14" spans="1:4" x14ac:dyDescent="0.2">
      <c r="A14" s="6"/>
      <c r="B14" s="6"/>
    </row>
    <row r="15" spans="1:4" x14ac:dyDescent="0.2">
      <c r="A15" s="6"/>
      <c r="B15" s="6"/>
    </row>
    <row r="16" spans="1:4" x14ac:dyDescent="0.2">
      <c r="A16" s="6"/>
      <c r="B16" s="6"/>
    </row>
    <row r="17" spans="1:2" x14ac:dyDescent="0.2">
      <c r="A17" s="6"/>
      <c r="B17" s="6"/>
    </row>
    <row r="18" spans="1:2" x14ac:dyDescent="0.2">
      <c r="A18" s="6"/>
      <c r="B18" s="6"/>
    </row>
    <row r="19" spans="1:2" x14ac:dyDescent="0.2">
      <c r="A19" s="6"/>
      <c r="B19" s="6"/>
    </row>
    <row r="20" spans="1:2" x14ac:dyDescent="0.2">
      <c r="A20" s="6"/>
      <c r="B20" s="6"/>
    </row>
    <row r="21" spans="1:2" x14ac:dyDescent="0.2">
      <c r="A21" s="6"/>
      <c r="B21" s="6"/>
    </row>
    <row r="22" spans="1:2" x14ac:dyDescent="0.2">
      <c r="A22" s="6"/>
      <c r="B22" s="6"/>
    </row>
    <row r="23" spans="1:2" x14ac:dyDescent="0.2">
      <c r="A23" s="6"/>
      <c r="B23" s="6"/>
    </row>
    <row r="24" spans="1:2" x14ac:dyDescent="0.2">
      <c r="A24" s="6"/>
      <c r="B24" s="6"/>
    </row>
    <row r="25" spans="1:2" x14ac:dyDescent="0.2">
      <c r="A25" s="6"/>
      <c r="B25" s="6"/>
    </row>
    <row r="26" spans="1:2" x14ac:dyDescent="0.2">
      <c r="A26" s="6"/>
      <c r="B26" s="6"/>
    </row>
    <row r="27" spans="1:2" x14ac:dyDescent="0.2">
      <c r="A27" s="6"/>
      <c r="B27" s="6"/>
    </row>
    <row r="28" spans="1:2" x14ac:dyDescent="0.2">
      <c r="A28" s="6"/>
      <c r="B28" s="6"/>
    </row>
    <row r="29" spans="1:2" x14ac:dyDescent="0.2">
      <c r="A29" s="6"/>
      <c r="B29" s="6"/>
    </row>
    <row r="30" spans="1:2" x14ac:dyDescent="0.2">
      <c r="A30" s="6"/>
      <c r="B30" s="6"/>
    </row>
    <row r="31" spans="1:2" x14ac:dyDescent="0.2">
      <c r="A31" s="6"/>
      <c r="B31" s="6"/>
    </row>
    <row r="32" spans="1:2" x14ac:dyDescent="0.2">
      <c r="A32" s="6"/>
      <c r="B32" s="6"/>
    </row>
    <row r="33" spans="1:2" x14ac:dyDescent="0.2">
      <c r="A33" s="6"/>
      <c r="B33" s="6"/>
    </row>
    <row r="34" spans="1:2" x14ac:dyDescent="0.2">
      <c r="A34" s="6"/>
      <c r="B34" s="6"/>
    </row>
    <row r="35" spans="1:2" x14ac:dyDescent="0.2">
      <c r="A35" s="6"/>
      <c r="B35" s="6"/>
    </row>
    <row r="36" spans="1:2" x14ac:dyDescent="0.2">
      <c r="A36" s="6"/>
      <c r="B36" s="6"/>
    </row>
    <row r="37" spans="1:2" x14ac:dyDescent="0.2">
      <c r="A37" s="6"/>
      <c r="B37" s="6"/>
    </row>
    <row r="38" spans="1:2" x14ac:dyDescent="0.2">
      <c r="A38" s="6"/>
      <c r="B38" s="6"/>
    </row>
    <row r="39" spans="1:2" x14ac:dyDescent="0.2">
      <c r="A39" s="6"/>
      <c r="B39" s="6"/>
    </row>
  </sheetData>
  <mergeCells count="1">
    <mergeCell ref="C1:D1"/>
  </mergeCells>
  <phoneticPr fontId="13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outlinePr summaryBelow="0" summaryRight="0"/>
  </sheetPr>
  <dimension ref="A1:L4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6" sqref="K16"/>
    </sheetView>
  </sheetViews>
  <sheetFormatPr defaultColWidth="14.42578125" defaultRowHeight="15.75" customHeight="1" x14ac:dyDescent="0.2"/>
  <cols>
    <col min="1" max="1" width="64.5703125" customWidth="1"/>
    <col min="2" max="2" width="21.5703125" customWidth="1"/>
    <col min="3" max="3" width="12" customWidth="1"/>
    <col min="4" max="4" width="16.28515625" customWidth="1"/>
    <col min="5" max="5" width="14.7109375" customWidth="1"/>
    <col min="6" max="6" width="10.85546875" customWidth="1"/>
    <col min="7" max="7" width="13.7109375" customWidth="1"/>
    <col min="8" max="8" width="14.85546875" customWidth="1"/>
    <col min="9" max="9" width="10.85546875" customWidth="1"/>
    <col min="10" max="10" width="14" customWidth="1"/>
    <col min="11" max="11" width="15.7109375" customWidth="1"/>
    <col min="12" max="12" width="63.7109375" customWidth="1"/>
  </cols>
  <sheetData>
    <row r="1" spans="1:12" x14ac:dyDescent="0.2">
      <c r="A1" s="7" t="s">
        <v>7</v>
      </c>
      <c r="B1" s="8" t="s">
        <v>8</v>
      </c>
      <c r="C1" s="3" t="s">
        <v>9</v>
      </c>
      <c r="D1" s="3" t="s">
        <v>10</v>
      </c>
      <c r="E1" s="9" t="s">
        <v>11</v>
      </c>
      <c r="F1" s="10" t="s">
        <v>0</v>
      </c>
      <c r="G1" s="9" t="s">
        <v>12</v>
      </c>
      <c r="H1" s="11" t="s">
        <v>13</v>
      </c>
      <c r="I1" s="12" t="s">
        <v>0</v>
      </c>
      <c r="J1" s="11" t="s">
        <v>14</v>
      </c>
      <c r="K1" s="3" t="s">
        <v>15</v>
      </c>
      <c r="L1" s="3" t="s">
        <v>16</v>
      </c>
    </row>
    <row r="2" spans="1:12" x14ac:dyDescent="0.2">
      <c r="A2" s="32" t="s">
        <v>118</v>
      </c>
      <c r="B2" s="14" t="s">
        <v>17</v>
      </c>
      <c r="C2" s="2" t="s">
        <v>18</v>
      </c>
      <c r="D2" s="2" t="s">
        <v>19</v>
      </c>
      <c r="E2" s="2">
        <v>100</v>
      </c>
      <c r="F2" s="15">
        <f>Timeline!A3</f>
        <v>44566</v>
      </c>
      <c r="G2" s="16">
        <f>IF(ISBLANK(K2),F2+(E2/(Timeline!$B$3/7)),K2)</f>
        <v>44566</v>
      </c>
      <c r="H2" s="2">
        <v>100</v>
      </c>
      <c r="I2" s="15">
        <f>Timeline!A3</f>
        <v>44566</v>
      </c>
      <c r="J2" s="16">
        <f>IF(ISBLANK(K2),I2+(H2/(Timeline!$B$3/7)),K2)</f>
        <v>44566</v>
      </c>
      <c r="K2" s="17">
        <v>44566</v>
      </c>
      <c r="L2" s="18" t="s">
        <v>20</v>
      </c>
    </row>
    <row r="3" spans="1:12" x14ac:dyDescent="0.2">
      <c r="A3" s="19" t="s">
        <v>21</v>
      </c>
      <c r="B3" s="14" t="s">
        <v>17</v>
      </c>
      <c r="C3" s="2" t="s">
        <v>22</v>
      </c>
      <c r="D3" s="2" t="s">
        <v>23</v>
      </c>
      <c r="E3" s="2">
        <v>135</v>
      </c>
      <c r="F3" s="20">
        <f t="shared" ref="F3:F28" si="0">IF(ISBLANK(K2),G2,K2)</f>
        <v>44566</v>
      </c>
      <c r="G3" s="16">
        <f>IF(ISBLANK(K3),F3+(E3/(Timeline!$B$3/7)),K3)</f>
        <v>44568</v>
      </c>
      <c r="H3" s="2">
        <v>135</v>
      </c>
      <c r="I3" s="20">
        <f t="shared" ref="I3:I28" si="1">IF(ISBLANK(K2),J2,K2)</f>
        <v>44566</v>
      </c>
      <c r="J3" s="16">
        <f>IF(ISBLANK(K3),I3+(H3/(Timeline!$B$3/7)),K3)</f>
        <v>44568</v>
      </c>
      <c r="K3" s="17">
        <v>44568</v>
      </c>
      <c r="L3" s="21" t="s">
        <v>24</v>
      </c>
    </row>
    <row r="4" spans="1:12" x14ac:dyDescent="0.2">
      <c r="A4" s="22" t="s">
        <v>25</v>
      </c>
      <c r="B4" s="14" t="s">
        <v>26</v>
      </c>
      <c r="C4" s="2" t="s">
        <v>27</v>
      </c>
      <c r="D4" s="2" t="s">
        <v>28</v>
      </c>
      <c r="E4" s="2">
        <v>56</v>
      </c>
      <c r="F4" s="20">
        <f t="shared" si="0"/>
        <v>44568</v>
      </c>
      <c r="G4" s="16" t="str">
        <f>IF(ISBLANK(K4),F4+(E4/(Timeline!$B$3/7)),K4)</f>
        <v>null</v>
      </c>
      <c r="H4" s="2">
        <v>70</v>
      </c>
      <c r="I4" s="20">
        <f t="shared" si="1"/>
        <v>44568</v>
      </c>
      <c r="J4" s="16" t="str">
        <f>IF(ISBLANK(K4),I4+(H4/(Timeline!$B$3/7)),K4)</f>
        <v>null</v>
      </c>
      <c r="K4" s="34" t="s">
        <v>119</v>
      </c>
      <c r="L4" s="2" t="s">
        <v>20</v>
      </c>
    </row>
    <row r="5" spans="1:12" x14ac:dyDescent="0.2">
      <c r="A5" s="22" t="s">
        <v>29</v>
      </c>
      <c r="B5" s="14" t="s">
        <v>26</v>
      </c>
      <c r="C5" s="2" t="s">
        <v>30</v>
      </c>
      <c r="D5" s="2" t="s">
        <v>28</v>
      </c>
      <c r="E5" s="2">
        <v>48</v>
      </c>
      <c r="F5" s="20" t="str">
        <f t="shared" si="0"/>
        <v>null</v>
      </c>
      <c r="G5" s="16" t="str">
        <f>IF(ISBLANK(K5),F5+(E5/(Timeline!$B$3/7)),K5)</f>
        <v>null</v>
      </c>
      <c r="H5" s="2">
        <v>60</v>
      </c>
      <c r="I5" s="20" t="str">
        <f t="shared" si="1"/>
        <v>null</v>
      </c>
      <c r="J5" s="16" t="str">
        <f>IF(ISBLANK(K5),I5+(H5/(Timeline!$B$3/7)),K5)</f>
        <v>null</v>
      </c>
      <c r="K5" s="33" t="s">
        <v>119</v>
      </c>
      <c r="L5" s="2" t="s">
        <v>31</v>
      </c>
    </row>
    <row r="6" spans="1:12" x14ac:dyDescent="0.2">
      <c r="A6" s="22" t="s">
        <v>32</v>
      </c>
      <c r="B6" s="14" t="s">
        <v>26</v>
      </c>
      <c r="C6" s="2" t="s">
        <v>33</v>
      </c>
      <c r="D6" s="2" t="s">
        <v>34</v>
      </c>
      <c r="E6" s="2">
        <v>20</v>
      </c>
      <c r="F6" s="20" t="str">
        <f t="shared" si="0"/>
        <v>null</v>
      </c>
      <c r="G6" s="16" t="str">
        <f>IF(ISBLANK(K6),F6+(E6/(Timeline!$B$3/7)),K6)</f>
        <v>null</v>
      </c>
      <c r="H6" s="2">
        <v>40</v>
      </c>
      <c r="I6" s="20" t="str">
        <f t="shared" si="1"/>
        <v>null</v>
      </c>
      <c r="J6" s="16" t="str">
        <f>IF(ISBLANK(K6),I6+(H6/(Timeline!$B$3/7)),K6)</f>
        <v>null</v>
      </c>
      <c r="K6" s="33" t="s">
        <v>119</v>
      </c>
      <c r="L6" s="21" t="s">
        <v>35</v>
      </c>
    </row>
    <row r="7" spans="1:12" x14ac:dyDescent="0.2">
      <c r="A7" s="22" t="s">
        <v>36</v>
      </c>
      <c r="B7" s="14" t="s">
        <v>26</v>
      </c>
      <c r="C7" s="2" t="s">
        <v>37</v>
      </c>
      <c r="D7" s="2" t="s">
        <v>34</v>
      </c>
      <c r="E7" s="2">
        <v>12</v>
      </c>
      <c r="F7" s="20" t="str">
        <f t="shared" si="0"/>
        <v>null</v>
      </c>
      <c r="G7" s="16" t="str">
        <f>IF(ISBLANK(K7),F7+(E7/(Timeline!$B$3/7)),K7)</f>
        <v>null</v>
      </c>
      <c r="H7" s="2">
        <v>24</v>
      </c>
      <c r="I7" s="20" t="str">
        <f t="shared" si="1"/>
        <v>null</v>
      </c>
      <c r="J7" s="16" t="str">
        <f>IF(ISBLANK(K7),I7+(H7/(Timeline!$B$3/7)),K7)</f>
        <v>null</v>
      </c>
      <c r="K7" s="33" t="s">
        <v>119</v>
      </c>
      <c r="L7" s="2" t="s">
        <v>32</v>
      </c>
    </row>
    <row r="8" spans="1:12" x14ac:dyDescent="0.2">
      <c r="A8" s="22" t="s">
        <v>38</v>
      </c>
      <c r="B8" s="14" t="s">
        <v>26</v>
      </c>
      <c r="C8" s="2" t="s">
        <v>37</v>
      </c>
      <c r="D8" s="2" t="s">
        <v>34</v>
      </c>
      <c r="E8" s="2">
        <v>12</v>
      </c>
      <c r="F8" s="20" t="str">
        <f t="shared" si="0"/>
        <v>null</v>
      </c>
      <c r="G8" s="16" t="str">
        <f>IF(ISBLANK(K8),F8+(E8/(Timeline!$B$3/7)),K8)</f>
        <v>null</v>
      </c>
      <c r="H8" s="2">
        <v>24</v>
      </c>
      <c r="I8" s="20" t="str">
        <f t="shared" si="1"/>
        <v>null</v>
      </c>
      <c r="J8" s="16" t="str">
        <f>IF(ISBLANK(K8),I8+(H8/(Timeline!$B$3/7)),K8)</f>
        <v>null</v>
      </c>
      <c r="K8" s="33" t="s">
        <v>119</v>
      </c>
      <c r="L8" s="2" t="s">
        <v>36</v>
      </c>
    </row>
    <row r="9" spans="1:12" x14ac:dyDescent="0.2">
      <c r="A9" s="24" t="s">
        <v>39</v>
      </c>
      <c r="B9" s="25" t="s">
        <v>26</v>
      </c>
      <c r="C9" s="26" t="s">
        <v>40</v>
      </c>
      <c r="D9" s="26" t="s">
        <v>41</v>
      </c>
      <c r="E9" s="26">
        <v>16</v>
      </c>
      <c r="F9" s="20" t="str">
        <f t="shared" si="0"/>
        <v>null</v>
      </c>
      <c r="G9" s="16">
        <f>IF(ISBLANK(K9),F9+(E9/(Timeline!$B$3/7)),K9)</f>
        <v>44571</v>
      </c>
      <c r="H9" s="26">
        <v>16</v>
      </c>
      <c r="I9" s="20" t="str">
        <f t="shared" si="1"/>
        <v>null</v>
      </c>
      <c r="J9" s="16">
        <f>IF(ISBLANK(K9),I9+(H9/(Timeline!$B$3/7)),K9)</f>
        <v>44571</v>
      </c>
      <c r="K9" s="17">
        <v>44571</v>
      </c>
      <c r="L9" s="27" t="s">
        <v>42</v>
      </c>
    </row>
    <row r="10" spans="1:12" x14ac:dyDescent="0.2">
      <c r="A10" s="24" t="s">
        <v>43</v>
      </c>
      <c r="B10" s="25" t="s">
        <v>26</v>
      </c>
      <c r="C10" s="26" t="s">
        <v>40</v>
      </c>
      <c r="D10" s="26" t="s">
        <v>41</v>
      </c>
      <c r="E10" s="26">
        <v>16</v>
      </c>
      <c r="F10" s="20">
        <f t="shared" si="0"/>
        <v>44571</v>
      </c>
      <c r="G10" s="16">
        <f>IF(ISBLANK(K10),F10+(E10/(Timeline!$B$3/7)),K10)</f>
        <v>44582</v>
      </c>
      <c r="H10" s="26">
        <v>16</v>
      </c>
      <c r="I10" s="20">
        <f t="shared" si="1"/>
        <v>44571</v>
      </c>
      <c r="J10" s="16">
        <f>IF(ISBLANK(K10),I10+(H10/(Timeline!$B$3/7)),K10)</f>
        <v>44582</v>
      </c>
      <c r="K10" s="17">
        <v>44582</v>
      </c>
      <c r="L10" s="26" t="s">
        <v>39</v>
      </c>
    </row>
    <row r="11" spans="1:12" x14ac:dyDescent="0.2">
      <c r="A11" s="24" t="s">
        <v>44</v>
      </c>
      <c r="B11" s="25" t="s">
        <v>26</v>
      </c>
      <c r="C11" s="26" t="s">
        <v>40</v>
      </c>
      <c r="D11" s="26" t="s">
        <v>45</v>
      </c>
      <c r="E11" s="26">
        <v>8</v>
      </c>
      <c r="F11" s="20">
        <f t="shared" si="0"/>
        <v>44582</v>
      </c>
      <c r="G11" s="16">
        <f>IF(ISBLANK(K11),F11+(E11/(Timeline!$B$3/7)),K11)</f>
        <v>44584</v>
      </c>
      <c r="H11" s="26">
        <v>20</v>
      </c>
      <c r="I11" s="20">
        <f t="shared" si="1"/>
        <v>44582</v>
      </c>
      <c r="J11" s="16">
        <f>IF(ISBLANK(K11),I11+(H11/(Timeline!$B$3/7)),K11)</f>
        <v>44584</v>
      </c>
      <c r="K11" s="17">
        <v>44584</v>
      </c>
      <c r="L11" s="26" t="s">
        <v>43</v>
      </c>
    </row>
    <row r="12" spans="1:12" x14ac:dyDescent="0.2">
      <c r="A12" s="13" t="s">
        <v>46</v>
      </c>
      <c r="B12" s="14" t="s">
        <v>47</v>
      </c>
      <c r="C12" s="2" t="s">
        <v>48</v>
      </c>
      <c r="D12" s="2" t="s">
        <v>49</v>
      </c>
      <c r="E12" s="2">
        <v>78</v>
      </c>
      <c r="F12" s="20">
        <f t="shared" si="0"/>
        <v>44584</v>
      </c>
      <c r="G12" s="16" t="str">
        <f>IF(ISBLANK(K12),F12+(E12/(Timeline!$B$3/7)),K12)</f>
        <v>null</v>
      </c>
      <c r="H12" s="2">
        <v>130</v>
      </c>
      <c r="I12" s="20">
        <f t="shared" si="1"/>
        <v>44584</v>
      </c>
      <c r="J12" s="16" t="str">
        <f>IF(ISBLANK(K12),I12+(H12/(Timeline!$B$3/7)),K12)</f>
        <v>null</v>
      </c>
      <c r="K12" s="33" t="s">
        <v>119</v>
      </c>
      <c r="L12" s="21" t="s">
        <v>50</v>
      </c>
    </row>
    <row r="13" spans="1:12" x14ac:dyDescent="0.2">
      <c r="A13" s="13" t="s">
        <v>51</v>
      </c>
      <c r="B13" s="14" t="s">
        <v>47</v>
      </c>
      <c r="C13" s="2" t="s">
        <v>48</v>
      </c>
      <c r="D13" s="2" t="s">
        <v>52</v>
      </c>
      <c r="E13" s="2">
        <v>65</v>
      </c>
      <c r="F13" s="20" t="str">
        <f t="shared" si="0"/>
        <v>null</v>
      </c>
      <c r="G13" s="16" t="str">
        <f>IF(ISBLANK(K13),F13+(E13/(Timeline!$B$3/7)),K13)</f>
        <v>null</v>
      </c>
      <c r="H13" s="2">
        <v>130</v>
      </c>
      <c r="I13" s="20" t="str">
        <f t="shared" si="1"/>
        <v>null</v>
      </c>
      <c r="J13" s="16" t="str">
        <f>IF(ISBLANK(K13),I13+(H13/(Timeline!$B$3/7)),K13)</f>
        <v>null</v>
      </c>
      <c r="K13" s="33" t="s">
        <v>119</v>
      </c>
      <c r="L13" s="2" t="s">
        <v>53</v>
      </c>
    </row>
    <row r="14" spans="1:12" x14ac:dyDescent="0.2">
      <c r="A14" s="13" t="s">
        <v>54</v>
      </c>
      <c r="B14" s="14" t="s">
        <v>47</v>
      </c>
      <c r="C14" s="2" t="s">
        <v>30</v>
      </c>
      <c r="D14" s="2" t="s">
        <v>52</v>
      </c>
      <c r="E14" s="2">
        <v>30</v>
      </c>
      <c r="F14" s="20" t="str">
        <f t="shared" si="0"/>
        <v>null</v>
      </c>
      <c r="G14" s="16" t="str">
        <f>IF(ISBLANK(K14),F14+(E14/(Timeline!$B$3/7)),K14)</f>
        <v>null</v>
      </c>
      <c r="H14" s="2">
        <v>60</v>
      </c>
      <c r="I14" s="20" t="str">
        <f t="shared" si="1"/>
        <v>null</v>
      </c>
      <c r="J14" s="16" t="str">
        <f>IF(ISBLANK(K14),I14+(H14/(Timeline!$B$3/7)),K14)</f>
        <v>null</v>
      </c>
      <c r="K14" s="33" t="s">
        <v>119</v>
      </c>
      <c r="L14" s="2" t="s">
        <v>55</v>
      </c>
    </row>
    <row r="15" spans="1:12" x14ac:dyDescent="0.2">
      <c r="A15" s="13" t="s">
        <v>56</v>
      </c>
      <c r="B15" s="14" t="s">
        <v>47</v>
      </c>
      <c r="C15" s="2" t="s">
        <v>48</v>
      </c>
      <c r="D15" s="2" t="s">
        <v>57</v>
      </c>
      <c r="E15" s="2">
        <v>65</v>
      </c>
      <c r="F15" s="20" t="str">
        <f t="shared" si="0"/>
        <v>null</v>
      </c>
      <c r="G15" s="16">
        <f>IF(ISBLANK(K15),F15+(E15/(Timeline!$B$3/7)),K15)</f>
        <v>44585</v>
      </c>
      <c r="H15" s="2">
        <v>65</v>
      </c>
      <c r="I15" s="20" t="str">
        <f t="shared" si="1"/>
        <v>null</v>
      </c>
      <c r="J15" s="16">
        <f>IF(ISBLANK(K15),I15+(H15/(Timeline!$B$3/7)),K15)</f>
        <v>44585</v>
      </c>
      <c r="K15" s="17">
        <v>44585</v>
      </c>
      <c r="L15" s="2" t="s">
        <v>58</v>
      </c>
    </row>
    <row r="16" spans="1:12" x14ac:dyDescent="0.2">
      <c r="A16" s="22" t="s">
        <v>59</v>
      </c>
      <c r="B16" s="14" t="s">
        <v>60</v>
      </c>
      <c r="C16" s="2" t="s">
        <v>61</v>
      </c>
      <c r="D16" s="2" t="s">
        <v>62</v>
      </c>
      <c r="E16" s="2">
        <v>24</v>
      </c>
      <c r="F16" s="20">
        <f t="shared" si="0"/>
        <v>44585</v>
      </c>
      <c r="G16" s="16">
        <f>IF(ISBLANK(K16),F16+(E16/(Timeline!$B$3/7)),K16)</f>
        <v>44591.72</v>
      </c>
      <c r="H16" s="2">
        <v>24</v>
      </c>
      <c r="I16" s="20">
        <f t="shared" si="1"/>
        <v>44585</v>
      </c>
      <c r="J16" s="16">
        <f>IF(ISBLANK(K16),I16+(H16/(Timeline!$B$3/7)),K16)</f>
        <v>44591.72</v>
      </c>
      <c r="K16" s="23"/>
      <c r="L16" s="2" t="s">
        <v>20</v>
      </c>
    </row>
    <row r="17" spans="1:12" x14ac:dyDescent="0.2">
      <c r="A17" s="19" t="s">
        <v>63</v>
      </c>
      <c r="B17" s="14" t="s">
        <v>64</v>
      </c>
      <c r="C17" s="2" t="s">
        <v>30</v>
      </c>
      <c r="D17" s="2" t="s">
        <v>65</v>
      </c>
      <c r="E17" s="2">
        <v>42</v>
      </c>
      <c r="F17" s="20">
        <f t="shared" si="0"/>
        <v>44591.72</v>
      </c>
      <c r="G17" s="16">
        <f>IF(ISBLANK(K17),F17+(E17/(Timeline!$B$3/7)),K17)</f>
        <v>44603.48</v>
      </c>
      <c r="H17" s="2">
        <v>78</v>
      </c>
      <c r="I17" s="20">
        <f t="shared" si="1"/>
        <v>44591.72</v>
      </c>
      <c r="J17" s="16">
        <f>IF(ISBLANK(K17),I17+(H17/(Timeline!$B$3/7)),K17)</f>
        <v>44613.56</v>
      </c>
      <c r="K17" s="23"/>
      <c r="L17" s="2" t="s">
        <v>66</v>
      </c>
    </row>
    <row r="18" spans="1:12" x14ac:dyDescent="0.2">
      <c r="A18" s="22" t="s">
        <v>67</v>
      </c>
      <c r="B18" s="14" t="s">
        <v>64</v>
      </c>
      <c r="C18" s="2" t="s">
        <v>30</v>
      </c>
      <c r="D18" s="2" t="s">
        <v>68</v>
      </c>
      <c r="E18" s="2">
        <v>72</v>
      </c>
      <c r="F18" s="20">
        <f t="shared" si="0"/>
        <v>44603.48</v>
      </c>
      <c r="G18" s="16">
        <f>IF(ISBLANK(K18),F18+(E18/(Timeline!$B$3/7)),K18)</f>
        <v>44623.640000000007</v>
      </c>
      <c r="H18" s="2">
        <v>108</v>
      </c>
      <c r="I18" s="20">
        <f t="shared" si="1"/>
        <v>44613.56</v>
      </c>
      <c r="J18" s="16">
        <f>IF(ISBLANK(K18),I18+(H18/(Timeline!$B$3/7)),K18)</f>
        <v>44643.799999999996</v>
      </c>
      <c r="K18" s="23"/>
      <c r="L18" s="21" t="s">
        <v>69</v>
      </c>
    </row>
    <row r="19" spans="1:12" x14ac:dyDescent="0.2">
      <c r="A19" s="22" t="s">
        <v>70</v>
      </c>
      <c r="B19" s="14" t="s">
        <v>64</v>
      </c>
      <c r="C19" s="2" t="s">
        <v>71</v>
      </c>
      <c r="D19" s="2" t="s">
        <v>72</v>
      </c>
      <c r="E19" s="2">
        <v>60</v>
      </c>
      <c r="F19" s="20">
        <f t="shared" si="0"/>
        <v>44623.640000000007</v>
      </c>
      <c r="G19" s="16">
        <f>IF(ISBLANK(K19),F19+(E19/(Timeline!$B$3/7)),K19)</f>
        <v>44640.44000000001</v>
      </c>
      <c r="H19" s="2">
        <v>72</v>
      </c>
      <c r="I19" s="20">
        <f t="shared" si="1"/>
        <v>44643.799999999996</v>
      </c>
      <c r="J19" s="16">
        <f>IF(ISBLANK(K19),I19+(H19/(Timeline!$B$3/7)),K19)</f>
        <v>44663.96</v>
      </c>
      <c r="K19" s="23"/>
      <c r="L19" s="28" t="s">
        <v>73</v>
      </c>
    </row>
    <row r="20" spans="1:12" x14ac:dyDescent="0.2">
      <c r="A20" s="13" t="s">
        <v>74</v>
      </c>
      <c r="B20" s="14" t="s">
        <v>64</v>
      </c>
      <c r="C20" s="2" t="s">
        <v>75</v>
      </c>
      <c r="D20" s="2" t="s">
        <v>76</v>
      </c>
      <c r="E20" s="2">
        <v>32</v>
      </c>
      <c r="F20" s="20">
        <f t="shared" si="0"/>
        <v>44640.44000000001</v>
      </c>
      <c r="G20" s="16">
        <f>IF(ISBLANK(K20),F20+(E20/(Timeline!$B$3/7)),K20)</f>
        <v>44649.400000000009</v>
      </c>
      <c r="H20" s="2">
        <v>96</v>
      </c>
      <c r="I20" s="20">
        <f t="shared" si="1"/>
        <v>44663.96</v>
      </c>
      <c r="J20" s="16">
        <f>IF(ISBLANK(K20),I20+(H20/(Timeline!$B$3/7)),K20)</f>
        <v>44690.84</v>
      </c>
      <c r="K20" s="23"/>
      <c r="L20" s="2" t="s">
        <v>77</v>
      </c>
    </row>
    <row r="21" spans="1:12" x14ac:dyDescent="0.2">
      <c r="A21" s="22" t="s">
        <v>78</v>
      </c>
      <c r="B21" s="14" t="s">
        <v>79</v>
      </c>
      <c r="C21" s="2" t="s">
        <v>40</v>
      </c>
      <c r="D21" s="2" t="s">
        <v>34</v>
      </c>
      <c r="E21" s="2">
        <v>16</v>
      </c>
      <c r="F21" s="20">
        <f t="shared" si="0"/>
        <v>44649.400000000009</v>
      </c>
      <c r="G21" s="16">
        <f>IF(ISBLANK(K21),F21+(E21/(Timeline!$B$3/7)),K21)</f>
        <v>44653.880000000012</v>
      </c>
      <c r="H21" s="2">
        <v>32</v>
      </c>
      <c r="I21" s="20">
        <f t="shared" si="1"/>
        <v>44690.84</v>
      </c>
      <c r="J21" s="16">
        <f>IF(ISBLANK(K21),I21+(H21/(Timeline!$B$3/7)),K21)</f>
        <v>44699.799999999996</v>
      </c>
      <c r="K21" s="23"/>
      <c r="L21" s="2" t="s">
        <v>80</v>
      </c>
    </row>
    <row r="22" spans="1:12" x14ac:dyDescent="0.2">
      <c r="A22" s="22" t="s">
        <v>81</v>
      </c>
      <c r="B22" s="14" t="s">
        <v>79</v>
      </c>
      <c r="C22" s="2" t="s">
        <v>40</v>
      </c>
      <c r="D22" s="2" t="s">
        <v>34</v>
      </c>
      <c r="E22" s="2">
        <v>16</v>
      </c>
      <c r="F22" s="20">
        <f t="shared" si="0"/>
        <v>44653.880000000012</v>
      </c>
      <c r="G22" s="16">
        <f>IF(ISBLANK(K22),F22+(E22/(Timeline!$B$3/7)),K22)</f>
        <v>44658.360000000015</v>
      </c>
      <c r="H22" s="2">
        <v>32</v>
      </c>
      <c r="I22" s="20">
        <f t="shared" si="1"/>
        <v>44699.799999999996</v>
      </c>
      <c r="J22" s="16">
        <f>IF(ISBLANK(K22),I22+(H22/(Timeline!$B$3/7)),K22)</f>
        <v>44708.759999999995</v>
      </c>
      <c r="K22" s="23"/>
      <c r="L22" s="2" t="s">
        <v>78</v>
      </c>
    </row>
    <row r="23" spans="1:12" x14ac:dyDescent="0.2">
      <c r="A23" s="22" t="s">
        <v>82</v>
      </c>
      <c r="B23" s="14" t="s">
        <v>79</v>
      </c>
      <c r="C23" s="2" t="s">
        <v>40</v>
      </c>
      <c r="D23" s="2" t="s">
        <v>34</v>
      </c>
      <c r="E23" s="2">
        <v>16</v>
      </c>
      <c r="F23" s="20">
        <f t="shared" si="0"/>
        <v>44658.360000000015</v>
      </c>
      <c r="G23" s="16">
        <f>IF(ISBLANK(K23),F23+(E23/(Timeline!$B$3/7)),K23)</f>
        <v>44662.840000000018</v>
      </c>
      <c r="H23" s="2">
        <v>32</v>
      </c>
      <c r="I23" s="20">
        <f t="shared" si="1"/>
        <v>44708.759999999995</v>
      </c>
      <c r="J23" s="16">
        <f>IF(ISBLANK(K23),I23+(H23/(Timeline!$B$3/7)),K23)</f>
        <v>44717.719999999994</v>
      </c>
      <c r="K23" s="23"/>
      <c r="L23" s="2" t="s">
        <v>81</v>
      </c>
    </row>
    <row r="24" spans="1:12" x14ac:dyDescent="0.2">
      <c r="A24" s="22" t="s">
        <v>83</v>
      </c>
      <c r="B24" s="14" t="s">
        <v>79</v>
      </c>
      <c r="C24" s="2" t="s">
        <v>40</v>
      </c>
      <c r="D24" s="2" t="s">
        <v>34</v>
      </c>
      <c r="E24" s="2">
        <v>16</v>
      </c>
      <c r="F24" s="20">
        <f t="shared" si="0"/>
        <v>44662.840000000018</v>
      </c>
      <c r="G24" s="16">
        <f>IF(ISBLANK(K24),F24+(E24/(Timeline!$B$3/7)),K24)</f>
        <v>44667.320000000022</v>
      </c>
      <c r="H24" s="2">
        <v>32</v>
      </c>
      <c r="I24" s="20">
        <f t="shared" si="1"/>
        <v>44717.719999999994</v>
      </c>
      <c r="J24" s="16">
        <f>IF(ISBLANK(K24),I24+(H24/(Timeline!$B$3/7)),K24)</f>
        <v>44726.679999999993</v>
      </c>
      <c r="K24" s="23"/>
      <c r="L24" s="2" t="s">
        <v>82</v>
      </c>
    </row>
    <row r="25" spans="1:12" x14ac:dyDescent="0.2">
      <c r="A25" s="22" t="s">
        <v>84</v>
      </c>
      <c r="B25" s="14" t="s">
        <v>85</v>
      </c>
      <c r="C25" s="2" t="s">
        <v>33</v>
      </c>
      <c r="D25" s="2" t="s">
        <v>86</v>
      </c>
      <c r="E25" s="2">
        <v>15</v>
      </c>
      <c r="F25" s="20">
        <f t="shared" si="0"/>
        <v>44667.320000000022</v>
      </c>
      <c r="G25" s="16">
        <f>IF(ISBLANK(K25),F25+(E25/(Timeline!$B$3/7)),K25)</f>
        <v>44671.520000000019</v>
      </c>
      <c r="H25" s="2">
        <v>15</v>
      </c>
      <c r="I25" s="20">
        <f t="shared" si="1"/>
        <v>44726.679999999993</v>
      </c>
      <c r="J25" s="16">
        <f>IF(ISBLANK(K25),I25+(H25/(Timeline!$B$3/7)),K25)</f>
        <v>44730.87999999999</v>
      </c>
      <c r="K25" s="23"/>
      <c r="L25" s="2" t="s">
        <v>20</v>
      </c>
    </row>
    <row r="26" spans="1:12" x14ac:dyDescent="0.2">
      <c r="A26" s="22" t="s">
        <v>87</v>
      </c>
      <c r="B26" s="14" t="s">
        <v>85</v>
      </c>
      <c r="C26" s="2" t="s">
        <v>40</v>
      </c>
      <c r="D26" s="2" t="s">
        <v>41</v>
      </c>
      <c r="E26" s="2">
        <v>16</v>
      </c>
      <c r="F26" s="20">
        <f t="shared" si="0"/>
        <v>44671.520000000019</v>
      </c>
      <c r="G26" s="16">
        <f>IF(ISBLANK(K26),F26+(E26/(Timeline!$B$3/7)),K26)</f>
        <v>44676.000000000022</v>
      </c>
      <c r="H26" s="2">
        <v>16</v>
      </c>
      <c r="I26" s="20">
        <f t="shared" si="1"/>
        <v>44730.87999999999</v>
      </c>
      <c r="J26" s="16">
        <f>IF(ISBLANK(K26),I26+(H26/(Timeline!$B$3/7)),K26)</f>
        <v>44735.359999999993</v>
      </c>
      <c r="K26" s="23"/>
      <c r="L26" s="2" t="s">
        <v>20</v>
      </c>
    </row>
    <row r="27" spans="1:12" x14ac:dyDescent="0.2">
      <c r="A27" s="22" t="s">
        <v>88</v>
      </c>
      <c r="B27" s="14" t="s">
        <v>85</v>
      </c>
      <c r="C27" s="2" t="s">
        <v>40</v>
      </c>
      <c r="D27" s="2" t="s">
        <v>41</v>
      </c>
      <c r="E27" s="2">
        <v>16</v>
      </c>
      <c r="F27" s="20">
        <f t="shared" si="0"/>
        <v>44676.000000000022</v>
      </c>
      <c r="G27" s="16">
        <f>IF(ISBLANK(K27),F27+(E27/(Timeline!$B$3/7)),K27)</f>
        <v>44680.480000000025</v>
      </c>
      <c r="H27" s="2">
        <v>16</v>
      </c>
      <c r="I27" s="20">
        <f t="shared" si="1"/>
        <v>44735.359999999993</v>
      </c>
      <c r="J27" s="16">
        <f>IF(ISBLANK(K27),I27+(H27/(Timeline!$B$3/7)),K27)</f>
        <v>44739.839999999997</v>
      </c>
      <c r="K27" s="23"/>
      <c r="L27" s="2" t="s">
        <v>20</v>
      </c>
    </row>
    <row r="28" spans="1:12" x14ac:dyDescent="0.2">
      <c r="A28" s="29" t="s">
        <v>89</v>
      </c>
      <c r="B28" s="14" t="s">
        <v>85</v>
      </c>
      <c r="C28" s="2" t="s">
        <v>40</v>
      </c>
      <c r="D28" s="2" t="s">
        <v>57</v>
      </c>
      <c r="E28" s="2">
        <v>20</v>
      </c>
      <c r="F28" s="20">
        <f t="shared" si="0"/>
        <v>44680.480000000025</v>
      </c>
      <c r="G28" s="16">
        <f>IF(ISBLANK(K28),F28+(E28/(Timeline!$B$3/7)),K28)</f>
        <v>44686.080000000024</v>
      </c>
      <c r="H28" s="2">
        <v>20</v>
      </c>
      <c r="I28" s="20">
        <f t="shared" si="1"/>
        <v>44739.839999999997</v>
      </c>
      <c r="J28" s="16">
        <f>IF(ISBLANK(K28),I28+(H28/(Timeline!$B$3/7)),K28)</f>
        <v>44745.439999999995</v>
      </c>
      <c r="K28" s="23"/>
      <c r="L28" s="2" t="s">
        <v>20</v>
      </c>
    </row>
    <row r="29" spans="1:12" x14ac:dyDescent="0.2">
      <c r="A29" s="22" t="s">
        <v>90</v>
      </c>
      <c r="B29" s="14" t="s">
        <v>91</v>
      </c>
      <c r="C29" s="2" t="s">
        <v>61</v>
      </c>
      <c r="D29" s="2" t="s">
        <v>19</v>
      </c>
      <c r="E29" s="2">
        <v>20</v>
      </c>
      <c r="F29" s="20">
        <f>IF(ISBLANK(K30),G30,K30)</f>
        <v>44691.680000000022</v>
      </c>
      <c r="G29" s="16">
        <f>IF(ISBLANK(K29),F29+(E29/(Timeline!$B$3/7)),K29)</f>
        <v>44697.280000000021</v>
      </c>
      <c r="H29" s="2">
        <v>20</v>
      </c>
      <c r="I29" s="20">
        <f>IF(ISBLANK(K30),J30,K30)</f>
        <v>44751.039999999994</v>
      </c>
      <c r="J29" s="16">
        <f>IF(ISBLANK(K29),I29+(H29/(Timeline!$B$3/7)),K29)</f>
        <v>44756.639999999992</v>
      </c>
      <c r="K29" s="23"/>
      <c r="L29" s="2" t="s">
        <v>92</v>
      </c>
    </row>
    <row r="30" spans="1:12" x14ac:dyDescent="0.2">
      <c r="A30" s="13" t="s">
        <v>93</v>
      </c>
      <c r="B30" s="14" t="s">
        <v>91</v>
      </c>
      <c r="C30" s="2" t="s">
        <v>61</v>
      </c>
      <c r="D30" s="2" t="s">
        <v>19</v>
      </c>
      <c r="E30" s="2">
        <v>20</v>
      </c>
      <c r="F30" s="20">
        <f t="shared" ref="F30:F31" si="2">IF(ISBLANK(K28),G28,K28)</f>
        <v>44686.080000000024</v>
      </c>
      <c r="G30" s="16">
        <f>IF(ISBLANK(K30),F30+(E30/(Timeline!$B$3/7)),K30)</f>
        <v>44691.680000000022</v>
      </c>
      <c r="H30" s="2">
        <v>20</v>
      </c>
      <c r="I30" s="20">
        <f t="shared" ref="I30:I31" si="3">IF(ISBLANK(K28),J28,K28)</f>
        <v>44745.439999999995</v>
      </c>
      <c r="J30" s="16">
        <f>IF(ISBLANK(K30),I30+(H30/(Timeline!$B$3/7)),K30)</f>
        <v>44751.039999999994</v>
      </c>
      <c r="K30" s="23"/>
      <c r="L30" s="2" t="s">
        <v>92</v>
      </c>
    </row>
    <row r="31" spans="1:12" x14ac:dyDescent="0.2">
      <c r="A31" s="22" t="s">
        <v>94</v>
      </c>
      <c r="B31" s="14" t="s">
        <v>91</v>
      </c>
      <c r="C31" s="2" t="s">
        <v>61</v>
      </c>
      <c r="D31" s="2" t="s">
        <v>19</v>
      </c>
      <c r="E31" s="2">
        <v>20</v>
      </c>
      <c r="F31" s="20">
        <f t="shared" si="2"/>
        <v>44697.280000000021</v>
      </c>
      <c r="G31" s="16">
        <f>IF(ISBLANK(K31),F31+(E31/(Timeline!$B$3/7)),K31)</f>
        <v>44702.880000000019</v>
      </c>
      <c r="H31" s="2">
        <v>20</v>
      </c>
      <c r="I31" s="20">
        <f t="shared" si="3"/>
        <v>44756.639999999992</v>
      </c>
      <c r="J31" s="16">
        <f>IF(ISBLANK(K31),I31+(H31/(Timeline!$B$3/7)),K31)</f>
        <v>44762.239999999991</v>
      </c>
      <c r="K31" s="23"/>
      <c r="L31" s="2" t="s">
        <v>92</v>
      </c>
    </row>
    <row r="32" spans="1:12" x14ac:dyDescent="0.2">
      <c r="A32" s="22" t="s">
        <v>95</v>
      </c>
      <c r="B32" s="14" t="s">
        <v>91</v>
      </c>
      <c r="C32" s="2" t="s">
        <v>96</v>
      </c>
      <c r="D32" s="2" t="s">
        <v>97</v>
      </c>
      <c r="E32" s="2">
        <v>44</v>
      </c>
      <c r="F32" s="20">
        <f t="shared" ref="F32:F41" si="4">IF(ISBLANK(K31),G31,K31)</f>
        <v>44702.880000000019</v>
      </c>
      <c r="G32" s="16">
        <f>IF(ISBLANK(K32),F32+(E32/(Timeline!$B$3/7)),K32)</f>
        <v>44715.200000000019</v>
      </c>
      <c r="H32" s="2">
        <v>66</v>
      </c>
      <c r="I32" s="20">
        <f t="shared" ref="I32:I41" si="5">IF(ISBLANK(K31),J31,K31)</f>
        <v>44762.239999999991</v>
      </c>
      <c r="J32" s="16">
        <f>IF(ISBLANK(K32),I32+(H32/(Timeline!$B$3/7)),K32)</f>
        <v>44780.719999999994</v>
      </c>
      <c r="K32" s="23"/>
      <c r="L32" s="2" t="s">
        <v>98</v>
      </c>
    </row>
    <row r="33" spans="1:12" x14ac:dyDescent="0.2">
      <c r="A33" s="22" t="s">
        <v>99</v>
      </c>
      <c r="B33" s="14" t="s">
        <v>91</v>
      </c>
      <c r="C33" s="2" t="s">
        <v>30</v>
      </c>
      <c r="D33" s="2" t="s">
        <v>62</v>
      </c>
      <c r="E33" s="2">
        <v>72</v>
      </c>
      <c r="F33" s="20">
        <f t="shared" si="4"/>
        <v>44715.200000000019</v>
      </c>
      <c r="G33" s="16">
        <f>IF(ISBLANK(K33),F33+(E33/(Timeline!$B$3/7)),K33)</f>
        <v>44735.360000000022</v>
      </c>
      <c r="H33" s="2">
        <v>72</v>
      </c>
      <c r="I33" s="20">
        <f t="shared" si="5"/>
        <v>44780.719999999994</v>
      </c>
      <c r="J33" s="16">
        <f>IF(ISBLANK(K33),I33+(H33/(Timeline!$B$3/7)),K33)</f>
        <v>44800.88</v>
      </c>
      <c r="K33" s="23"/>
      <c r="L33" s="2" t="s">
        <v>100</v>
      </c>
    </row>
    <row r="34" spans="1:12" x14ac:dyDescent="0.2">
      <c r="A34" s="22" t="s">
        <v>101</v>
      </c>
      <c r="B34" s="14" t="s">
        <v>91</v>
      </c>
      <c r="C34" s="2" t="s">
        <v>30</v>
      </c>
      <c r="D34" s="2" t="s">
        <v>28</v>
      </c>
      <c r="E34" s="2">
        <v>48</v>
      </c>
      <c r="F34" s="20">
        <f t="shared" si="4"/>
        <v>44735.360000000022</v>
      </c>
      <c r="G34" s="16">
        <f>IF(ISBLANK(K34),F34+(E34/(Timeline!$B$3/7)),K34)</f>
        <v>44748.800000000025</v>
      </c>
      <c r="H34" s="2">
        <v>60</v>
      </c>
      <c r="I34" s="20">
        <f t="shared" si="5"/>
        <v>44800.88</v>
      </c>
      <c r="J34" s="16">
        <f>IF(ISBLANK(K34),I34+(H34/(Timeline!$B$3/7)),K34)</f>
        <v>44817.68</v>
      </c>
      <c r="K34" s="23"/>
      <c r="L34" s="21" t="s">
        <v>102</v>
      </c>
    </row>
    <row r="35" spans="1:12" x14ac:dyDescent="0.2">
      <c r="A35" s="22" t="s">
        <v>103</v>
      </c>
      <c r="B35" s="14" t="s">
        <v>104</v>
      </c>
      <c r="C35" s="2" t="s">
        <v>40</v>
      </c>
      <c r="D35" s="2" t="s">
        <v>105</v>
      </c>
      <c r="E35" s="2">
        <v>24</v>
      </c>
      <c r="F35" s="20">
        <f t="shared" si="4"/>
        <v>44748.800000000025</v>
      </c>
      <c r="G35" s="16">
        <f>IF(ISBLANK(K35),F35+(E35/(Timeline!$B$3/7)),K35)</f>
        <v>44755.520000000026</v>
      </c>
      <c r="H35" s="2">
        <v>32</v>
      </c>
      <c r="I35" s="20">
        <f t="shared" si="5"/>
        <v>44817.68</v>
      </c>
      <c r="J35" s="16">
        <f>IF(ISBLANK(K35),I35+(H35/(Timeline!$B$3/7)),K35)</f>
        <v>44826.64</v>
      </c>
      <c r="K35" s="23"/>
      <c r="L35" s="2" t="s">
        <v>106</v>
      </c>
    </row>
    <row r="36" spans="1:12" x14ac:dyDescent="0.2">
      <c r="A36" s="22" t="s">
        <v>107</v>
      </c>
      <c r="B36" s="14" t="s">
        <v>104</v>
      </c>
      <c r="C36" s="2" t="s">
        <v>22</v>
      </c>
      <c r="D36" s="2" t="s">
        <v>105</v>
      </c>
      <c r="E36" s="2">
        <v>54</v>
      </c>
      <c r="F36" s="20">
        <f t="shared" si="4"/>
        <v>44755.520000000026</v>
      </c>
      <c r="G36" s="16">
        <f>IF(ISBLANK(K36),F36+(E36/(Timeline!$B$3/7)),K36)</f>
        <v>44770.640000000029</v>
      </c>
      <c r="H36" s="2">
        <v>72</v>
      </c>
      <c r="I36" s="20">
        <f t="shared" si="5"/>
        <v>44826.64</v>
      </c>
      <c r="J36" s="16">
        <f>IF(ISBLANK(K36),I36+(H36/(Timeline!$B$3/7)),K36)</f>
        <v>44846.8</v>
      </c>
      <c r="K36" s="23"/>
      <c r="L36" s="2" t="s">
        <v>108</v>
      </c>
    </row>
    <row r="37" spans="1:12" x14ac:dyDescent="0.2">
      <c r="A37" s="22" t="s">
        <v>109</v>
      </c>
      <c r="B37" s="14" t="s">
        <v>104</v>
      </c>
      <c r="C37" s="2" t="s">
        <v>110</v>
      </c>
      <c r="D37" s="2" t="s">
        <v>20</v>
      </c>
      <c r="E37" s="2">
        <v>100</v>
      </c>
      <c r="F37" s="20">
        <f t="shared" si="4"/>
        <v>44770.640000000029</v>
      </c>
      <c r="G37" s="16">
        <f>IF(ISBLANK(K37),F37+(E37/(Timeline!$B$3/7)),K37)</f>
        <v>44798.640000000029</v>
      </c>
      <c r="H37" s="2">
        <v>100</v>
      </c>
      <c r="I37" s="20">
        <f t="shared" si="5"/>
        <v>44846.8</v>
      </c>
      <c r="J37" s="16">
        <f>IF(ISBLANK(K37),I37+(H37/(Timeline!$B$3/7)),K37)</f>
        <v>44874.8</v>
      </c>
      <c r="K37" s="23"/>
      <c r="L37" s="2" t="s">
        <v>20</v>
      </c>
    </row>
    <row r="38" spans="1:12" x14ac:dyDescent="0.2">
      <c r="A38" s="22" t="s">
        <v>111</v>
      </c>
      <c r="B38" s="14" t="s">
        <v>104</v>
      </c>
      <c r="C38" s="2" t="s">
        <v>112</v>
      </c>
      <c r="D38" s="2" t="s">
        <v>20</v>
      </c>
      <c r="E38" s="2">
        <v>100</v>
      </c>
      <c r="F38" s="20">
        <f t="shared" si="4"/>
        <v>44798.640000000029</v>
      </c>
      <c r="G38" s="16">
        <f>IF(ISBLANK(K38),F38+(E38/(Timeline!$B$3/7)),K38)</f>
        <v>44826.640000000029</v>
      </c>
      <c r="H38" s="2">
        <v>100</v>
      </c>
      <c r="I38" s="20">
        <f t="shared" si="5"/>
        <v>44874.8</v>
      </c>
      <c r="J38" s="16">
        <f>IF(ISBLANK(K38),I38+(H38/(Timeline!$B$3/7)),K38)</f>
        <v>44902.8</v>
      </c>
      <c r="K38" s="23"/>
      <c r="L38" s="2" t="s">
        <v>20</v>
      </c>
    </row>
    <row r="39" spans="1:12" x14ac:dyDescent="0.2">
      <c r="A39" s="22" t="s">
        <v>113</v>
      </c>
      <c r="B39" s="14" t="s">
        <v>104</v>
      </c>
      <c r="C39" s="2" t="s">
        <v>75</v>
      </c>
      <c r="D39" s="2" t="s">
        <v>72</v>
      </c>
      <c r="E39" s="2">
        <v>48</v>
      </c>
      <c r="F39" s="20">
        <f t="shared" si="4"/>
        <v>44826.640000000029</v>
      </c>
      <c r="G39" s="16">
        <f>IF(ISBLANK(K39),F39+(E39/(Timeline!$B$3/7)),K39)</f>
        <v>44840.080000000031</v>
      </c>
      <c r="H39" s="2">
        <v>48</v>
      </c>
      <c r="I39" s="20">
        <f t="shared" si="5"/>
        <v>44902.8</v>
      </c>
      <c r="J39" s="16">
        <f>IF(ISBLANK(K39),I39+(H39/(Timeline!$B$3/7)),K39)</f>
        <v>44916.240000000005</v>
      </c>
      <c r="K39" s="23"/>
      <c r="L39" s="2" t="s">
        <v>114</v>
      </c>
    </row>
    <row r="40" spans="1:12" x14ac:dyDescent="0.2">
      <c r="A40" s="22" t="s">
        <v>115</v>
      </c>
      <c r="B40" s="14" t="s">
        <v>104</v>
      </c>
      <c r="C40" s="2" t="s">
        <v>40</v>
      </c>
      <c r="D40" s="2" t="s">
        <v>72</v>
      </c>
      <c r="E40" s="2">
        <v>24</v>
      </c>
      <c r="F40" s="20">
        <f t="shared" si="4"/>
        <v>44840.080000000031</v>
      </c>
      <c r="G40" s="16">
        <f>IF(ISBLANK(K40),F40+(E40/(Timeline!$B$3/7)),K40)</f>
        <v>44846.800000000032</v>
      </c>
      <c r="H40" s="2">
        <v>24</v>
      </c>
      <c r="I40" s="20">
        <f t="shared" si="5"/>
        <v>44916.240000000005</v>
      </c>
      <c r="J40" s="16">
        <f>IF(ISBLANK(K40),I40+(H40/(Timeline!$B$3/7)),K40)</f>
        <v>44922.960000000006</v>
      </c>
      <c r="K40" s="23"/>
      <c r="L40" s="2" t="s">
        <v>116</v>
      </c>
    </row>
    <row r="41" spans="1:12" x14ac:dyDescent="0.2">
      <c r="A41" s="30" t="s">
        <v>117</v>
      </c>
      <c r="B41" s="14" t="s">
        <v>117</v>
      </c>
      <c r="E41" s="2">
        <v>100</v>
      </c>
      <c r="F41" s="20">
        <f t="shared" si="4"/>
        <v>44846.800000000032</v>
      </c>
      <c r="G41" s="16">
        <f>IF(ISBLANK(K41),F41+(E41/(Timeline!$B$3/7)),K41)</f>
        <v>44874.800000000032</v>
      </c>
      <c r="H41" s="2">
        <v>100</v>
      </c>
      <c r="I41" s="20">
        <f t="shared" si="5"/>
        <v>44922.960000000006</v>
      </c>
      <c r="J41" s="16">
        <f>IF(ISBLANK(K41),I41+(H41/(Timeline!$B$3/7)),K41)</f>
        <v>44950.960000000006</v>
      </c>
      <c r="K41" s="31"/>
    </row>
  </sheetData>
  <phoneticPr fontId="13" type="noConversion"/>
  <hyperlinks>
    <hyperlink ref="A2" r:id="rId1" xr:uid="{00000000-0004-0000-0100-000000000000}"/>
    <hyperlink ref="A3" r:id="rId2" xr:uid="{00000000-0004-0000-0100-000001000000}"/>
    <hyperlink ref="L3" r:id="rId3" xr:uid="{00000000-0004-0000-0100-000002000000}"/>
    <hyperlink ref="A4" r:id="rId4" xr:uid="{00000000-0004-0000-0100-000003000000}"/>
    <hyperlink ref="A5" r:id="rId5" xr:uid="{00000000-0004-0000-0100-000004000000}"/>
    <hyperlink ref="A6" r:id="rId6" xr:uid="{00000000-0004-0000-0100-000005000000}"/>
    <hyperlink ref="L6" r:id="rId7" xr:uid="{00000000-0004-0000-0100-000006000000}"/>
    <hyperlink ref="A7" r:id="rId8" xr:uid="{00000000-0004-0000-0100-000007000000}"/>
    <hyperlink ref="A8" r:id="rId9" xr:uid="{00000000-0004-0000-0100-000008000000}"/>
    <hyperlink ref="A9" r:id="rId10" xr:uid="{00000000-0004-0000-0100-000009000000}"/>
    <hyperlink ref="L9" r:id="rId11" xr:uid="{00000000-0004-0000-0100-00000A000000}"/>
    <hyperlink ref="A10" r:id="rId12" xr:uid="{00000000-0004-0000-0100-00000B000000}"/>
    <hyperlink ref="A11" r:id="rId13" xr:uid="{00000000-0004-0000-0100-00000C000000}"/>
    <hyperlink ref="A12" r:id="rId14" xr:uid="{00000000-0004-0000-0100-00000D000000}"/>
    <hyperlink ref="L12" r:id="rId15" location="how-can-i-review-the-math-prerequisites" xr:uid="{00000000-0004-0000-0100-00000E000000}"/>
    <hyperlink ref="A13" r:id="rId16" xr:uid="{00000000-0004-0000-0100-00000F000000}"/>
    <hyperlink ref="A14" r:id="rId17" xr:uid="{00000000-0004-0000-0100-000010000000}"/>
    <hyperlink ref="A15" r:id="rId18" xr:uid="{00000000-0004-0000-0100-000011000000}"/>
    <hyperlink ref="A16" r:id="rId19" xr:uid="{00000000-0004-0000-0100-000012000000}"/>
    <hyperlink ref="A17" r:id="rId20" xr:uid="{00000000-0004-0000-0100-000013000000}"/>
    <hyperlink ref="A18" r:id="rId21" xr:uid="{00000000-0004-0000-0100-000014000000}"/>
    <hyperlink ref="L18" r:id="rId22" xr:uid="{00000000-0004-0000-0100-000015000000}"/>
    <hyperlink ref="A19" r:id="rId23" xr:uid="{00000000-0004-0000-0100-000016000000}"/>
    <hyperlink ref="L19" r:id="rId24" xr:uid="{00000000-0004-0000-0100-000017000000}"/>
    <hyperlink ref="A20" r:id="rId25" xr:uid="{00000000-0004-0000-0100-000018000000}"/>
    <hyperlink ref="A21" r:id="rId26" xr:uid="{00000000-0004-0000-0100-000019000000}"/>
    <hyperlink ref="A22" r:id="rId27" xr:uid="{00000000-0004-0000-0100-00001A000000}"/>
    <hyperlink ref="A23" r:id="rId28" xr:uid="{00000000-0004-0000-0100-00001B000000}"/>
    <hyperlink ref="A24" r:id="rId29" xr:uid="{00000000-0004-0000-0100-00001C000000}"/>
    <hyperlink ref="A25" r:id="rId30" xr:uid="{00000000-0004-0000-0100-00001D000000}"/>
    <hyperlink ref="A26" r:id="rId31" xr:uid="{00000000-0004-0000-0100-00001E000000}"/>
    <hyperlink ref="A27" r:id="rId32" xr:uid="{00000000-0004-0000-0100-00001F000000}"/>
    <hyperlink ref="A28" r:id="rId33" xr:uid="{00000000-0004-0000-0100-000020000000}"/>
    <hyperlink ref="A29" r:id="rId34" xr:uid="{00000000-0004-0000-0100-000021000000}"/>
    <hyperlink ref="A30" r:id="rId35" xr:uid="{00000000-0004-0000-0100-000022000000}"/>
    <hyperlink ref="A31" r:id="rId36" xr:uid="{00000000-0004-0000-0100-000023000000}"/>
    <hyperlink ref="A32" r:id="rId37" xr:uid="{00000000-0004-0000-0100-000024000000}"/>
    <hyperlink ref="A33" r:id="rId38" xr:uid="{00000000-0004-0000-0100-000025000000}"/>
    <hyperlink ref="A34" r:id="rId39" xr:uid="{00000000-0004-0000-0100-000026000000}"/>
    <hyperlink ref="L34" r:id="rId40" location="why-require-experience-with-a-sizable-project-before-the-Software-Engineering-courses" xr:uid="{00000000-0004-0000-0100-000027000000}"/>
    <hyperlink ref="A35" r:id="rId41" xr:uid="{00000000-0004-0000-0100-000028000000}"/>
    <hyperlink ref="A36" r:id="rId42" xr:uid="{00000000-0004-0000-0100-000029000000}"/>
    <hyperlink ref="A37" r:id="rId43" xr:uid="{00000000-0004-0000-0100-00002A000000}"/>
    <hyperlink ref="A38" r:id="rId44" xr:uid="{00000000-0004-0000-0100-00002B000000}"/>
    <hyperlink ref="A39" r:id="rId45" xr:uid="{00000000-0004-0000-0100-00002C000000}"/>
    <hyperlink ref="A40" r:id="rId46" xr:uid="{00000000-0004-0000-0100-00002D000000}"/>
    <hyperlink ref="A41" r:id="rId47" location="final-project" xr:uid="{00000000-0004-0000-0100-00002E000000}"/>
  </hyperlinks>
  <pageMargins left="0.7" right="0.7" top="0.75" bottom="0.75" header="0.3" footer="0.3"/>
  <pageSetup paperSize="9" orientation="portrait" verticalDpi="0"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Timeline</vt:lpstr>
      <vt:lpstr>Curriculum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lxp</cp:lastModifiedBy>
  <dcterms:modified xsi:type="dcterms:W3CDTF">2022-01-23T03:40:41Z</dcterms:modified>
</cp:coreProperties>
</file>