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318973b1843abf5/Elements24/"/>
    </mc:Choice>
  </mc:AlternateContent>
  <xr:revisionPtr revIDLastSave="416" documentId="8_{B3948E14-E2EA-4150-AC71-6FE0017D59C0}" xr6:coauthVersionLast="47" xr6:coauthVersionMax="47" xr10:uidLastSave="{B2D3B0E9-670C-4F72-A778-A8C25098ABB0}"/>
  <bookViews>
    <workbookView xWindow="-108" yWindow="-108" windowWidth="23256" windowHeight="12456" activeTab="1" xr2:uid="{AF1BED9A-1826-4A77-896E-1FA8C1AACAF7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" i="2" l="1"/>
  <c r="F6" i="2"/>
  <c r="C21" i="2"/>
  <c r="H10" i="2"/>
  <c r="C6" i="4" l="1" a="1"/>
  <c r="C6" i="4" s="1"/>
  <c r="C6" i="3" a="1"/>
  <c r="C6" i="3" s="1"/>
  <c r="C6" i="2" a="1"/>
  <c r="C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<sst xmlns="http://schemas.openxmlformats.org/spreadsheetml/2006/main" count="404" uniqueCount="155">
  <si>
    <t>Taxa</t>
  </si>
  <si>
    <t>Site</t>
  </si>
  <si>
    <t>Date</t>
  </si>
  <si>
    <t>Naid10</t>
  </si>
  <si>
    <t>Naididae</t>
  </si>
  <si>
    <t>Naid9</t>
  </si>
  <si>
    <t>Tany1</t>
  </si>
  <si>
    <t>Tanypodinae</t>
  </si>
  <si>
    <t>Lower Neosho</t>
  </si>
  <si>
    <t>Hex5</t>
  </si>
  <si>
    <t>Hexagenia</t>
  </si>
  <si>
    <t>Hex6</t>
  </si>
  <si>
    <t>Tany2</t>
  </si>
  <si>
    <t>Naid2</t>
  </si>
  <si>
    <t>Naid11</t>
  </si>
  <si>
    <t>Hex7</t>
  </si>
  <si>
    <t>Hex8</t>
  </si>
  <si>
    <t>Tany3</t>
  </si>
  <si>
    <t>Naid12</t>
  </si>
  <si>
    <t>Ceratopoginae</t>
  </si>
  <si>
    <t>Tany5</t>
  </si>
  <si>
    <t>Orth10</t>
  </si>
  <si>
    <t>Orthocladiinae</t>
  </si>
  <si>
    <t>Orth7</t>
  </si>
  <si>
    <t>Orth2</t>
  </si>
  <si>
    <t>Hex9</t>
  </si>
  <si>
    <t>Hex1</t>
  </si>
  <si>
    <t>Cer3</t>
  </si>
  <si>
    <t>Cer2</t>
  </si>
  <si>
    <t>Hex4</t>
  </si>
  <si>
    <t>Hex2</t>
  </si>
  <si>
    <t>Naid1</t>
  </si>
  <si>
    <t>Spha1</t>
  </si>
  <si>
    <t>Sphaeridae</t>
  </si>
  <si>
    <t>Hex3</t>
  </si>
  <si>
    <t>Cer1</t>
  </si>
  <si>
    <t>Naid7</t>
  </si>
  <si>
    <t>Naid6</t>
  </si>
  <si>
    <t>Orth11</t>
  </si>
  <si>
    <t>Orth4</t>
  </si>
  <si>
    <t>Orth6</t>
  </si>
  <si>
    <t>Orth8</t>
  </si>
  <si>
    <t>Naid5</t>
  </si>
  <si>
    <t>Hex12</t>
  </si>
  <si>
    <t>Hex11</t>
  </si>
  <si>
    <t>Hex10</t>
  </si>
  <si>
    <t>Spha2</t>
  </si>
  <si>
    <t>Naid8</t>
  </si>
  <si>
    <t>Tany6</t>
  </si>
  <si>
    <t>Orth12</t>
  </si>
  <si>
    <t>Orth4u</t>
  </si>
  <si>
    <t>Upper Neosho</t>
  </si>
  <si>
    <t>Orth5u</t>
  </si>
  <si>
    <t>Naid5u</t>
  </si>
  <si>
    <t>Naid9u</t>
  </si>
  <si>
    <t>Orth3u</t>
  </si>
  <si>
    <t>Hex1u</t>
  </si>
  <si>
    <t>Hex2u</t>
  </si>
  <si>
    <t>Orth1u</t>
  </si>
  <si>
    <t>Tany1u</t>
  </si>
  <si>
    <t>Naid7u</t>
  </si>
  <si>
    <t>Naid6u</t>
  </si>
  <si>
    <t>Orth2u</t>
  </si>
  <si>
    <t>Naid11u</t>
  </si>
  <si>
    <t>Naid12u</t>
  </si>
  <si>
    <t>Naid8u</t>
  </si>
  <si>
    <t>Naid3u</t>
  </si>
  <si>
    <t>Orth6u</t>
  </si>
  <si>
    <t>Naid1u</t>
  </si>
  <si>
    <t>Naid2u</t>
  </si>
  <si>
    <t>Hex9u</t>
  </si>
  <si>
    <t>Hex5u</t>
  </si>
  <si>
    <t>Hex4u</t>
  </si>
  <si>
    <t>Hex7u</t>
  </si>
  <si>
    <t>Orth10u</t>
  </si>
  <si>
    <t>Orth9u</t>
  </si>
  <si>
    <t>Chao1u</t>
  </si>
  <si>
    <t>Chaoborus</t>
  </si>
  <si>
    <t>Cer1u</t>
  </si>
  <si>
    <t>Cer2u</t>
  </si>
  <si>
    <t>Cer3u</t>
  </si>
  <si>
    <t>Hex3u</t>
  </si>
  <si>
    <t>Tany2u</t>
  </si>
  <si>
    <t>Orth8u</t>
  </si>
  <si>
    <t>Hex10u</t>
  </si>
  <si>
    <t>Spha1u</t>
  </si>
  <si>
    <t>Orth7u</t>
  </si>
  <si>
    <t>Orth11u</t>
  </si>
  <si>
    <t>Din1</t>
  </si>
  <si>
    <t>Din2</t>
  </si>
  <si>
    <t>Din3</t>
  </si>
  <si>
    <t>Din4</t>
  </si>
  <si>
    <t>Din5</t>
  </si>
  <si>
    <t>Din6</t>
  </si>
  <si>
    <t>Din7</t>
  </si>
  <si>
    <t>Din8</t>
  </si>
  <si>
    <t>Dineutus</t>
  </si>
  <si>
    <t>Hex1p</t>
  </si>
  <si>
    <t>Hex2p</t>
  </si>
  <si>
    <t>Hex3p</t>
  </si>
  <si>
    <t>Hex4p</t>
  </si>
  <si>
    <t>Hex5p</t>
  </si>
  <si>
    <t>Sed1</t>
  </si>
  <si>
    <t>Sediment</t>
  </si>
  <si>
    <t>Sed2</t>
  </si>
  <si>
    <t>Sed3</t>
  </si>
  <si>
    <t>Sed4</t>
  </si>
  <si>
    <t>Sed5</t>
  </si>
  <si>
    <t>Sed6</t>
  </si>
  <si>
    <t>Chao1p</t>
  </si>
  <si>
    <t>Chao2p</t>
  </si>
  <si>
    <t>Chao3p</t>
  </si>
  <si>
    <t>Chao4p</t>
  </si>
  <si>
    <t>Chao5p</t>
  </si>
  <si>
    <t xml:space="preserve">Chao6p </t>
  </si>
  <si>
    <t>Rhe1p</t>
  </si>
  <si>
    <t>Rheumobates</t>
  </si>
  <si>
    <t xml:space="preserve">Rhe2p </t>
  </si>
  <si>
    <t>Rhe3p</t>
  </si>
  <si>
    <t>Rhe4p</t>
  </si>
  <si>
    <t>Rhe5p</t>
  </si>
  <si>
    <t>Rhe6p</t>
  </si>
  <si>
    <t>Filtered water</t>
  </si>
  <si>
    <t>Weight</t>
  </si>
  <si>
    <t>HexHick</t>
  </si>
  <si>
    <t>HexElk</t>
  </si>
  <si>
    <t>HexHon</t>
  </si>
  <si>
    <t>Hickory creek</t>
  </si>
  <si>
    <t>Elk creek</t>
  </si>
  <si>
    <t>Honey creek</t>
  </si>
  <si>
    <t>Naid4u</t>
  </si>
  <si>
    <t>Orth6.2</t>
  </si>
  <si>
    <t>Orth10.2</t>
  </si>
  <si>
    <t>orth5</t>
  </si>
  <si>
    <t xml:space="preserve">orth3 </t>
  </si>
  <si>
    <t>Hex8u</t>
  </si>
  <si>
    <t>Rhe7p</t>
  </si>
  <si>
    <t>LowF1</t>
  </si>
  <si>
    <t>LowF2</t>
  </si>
  <si>
    <t>LowF3</t>
  </si>
  <si>
    <t>UpF1</t>
  </si>
  <si>
    <t>UpF2</t>
  </si>
  <si>
    <t>UpF3</t>
  </si>
  <si>
    <t>LowUn1</t>
  </si>
  <si>
    <t>LowUn2</t>
  </si>
  <si>
    <t>LowUn3</t>
  </si>
  <si>
    <t>UpUn1</t>
  </si>
  <si>
    <t>UpUn2</t>
  </si>
  <si>
    <t>UpUn3</t>
  </si>
  <si>
    <t>Sample</t>
  </si>
  <si>
    <t>Unfiltered water</t>
  </si>
  <si>
    <t>Number of rows by 'Taxa'</t>
  </si>
  <si>
    <t>Count of Rows</t>
  </si>
  <si>
    <t>Number of rows by 'Taxa' and 'Date'</t>
  </si>
  <si>
    <t>Number of rows by 'Date', 'Site', and 'Taxa'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</si>
</sst>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i/>
      <sz val="11"/>
      <color rgb="FF000000"/>
      <name val="Calibri"/>
      <family val="2"/>
    </font>
    <font>
      <b/>
      <sz val="11"/>
      <color rgb="FFFFFFFF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 applyAlignment="1">
      <alignment horizontal="left" vertic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89C7B-002E-4CF0-A2A8-764819A39478}">
  <dimension ref="A1:E130"/>
  <sheetViews>
    <sheetView workbookViewId="0">
      <selection activeCell="C13" sqref="C13"/>
    </sheetView>
  </sheetViews>
  <sheetFormatPr defaultRowHeight="14.4" x14ac:dyDescent="0.3"/>
  <cols>
    <col min="2" max="2" width="16.77734375" customWidth="1"/>
    <col min="4" max="4" width="30.109375" customWidth="1"/>
  </cols>
  <sheetData>
    <row r="1" spans="1:5" x14ac:dyDescent="0.3">
      <c r="A1" t="s">
        <v>149</v>
      </c>
      <c r="B1" t="s">
        <v>0</v>
      </c>
      <c r="C1" t="s">
        <v>1</v>
      </c>
      <c r="D1" t="s">
        <v>2</v>
      </c>
      <c r="E1" t="s">
        <v>123</v>
      </c>
    </row>
    <row r="2" spans="1:5" x14ac:dyDescent="0.3">
      <c r="A2" t="s">
        <v>3</v>
      </c>
      <c r="B2" t="s">
        <v>4</v>
      </c>
      <c r="C2" t="s">
        <v>8</v>
      </c>
      <c r="D2" s="1">
        <v>45427</v>
      </c>
      <c r="E2">
        <v>1.0940000000000001</v>
      </c>
    </row>
    <row r="3" spans="1:5" x14ac:dyDescent="0.3">
      <c r="A3" t="s">
        <v>5</v>
      </c>
      <c r="B3" t="s">
        <v>4</v>
      </c>
      <c r="C3" t="s">
        <v>8</v>
      </c>
      <c r="D3" s="1">
        <v>45427</v>
      </c>
      <c r="E3">
        <v>0.70599999999999996</v>
      </c>
    </row>
    <row r="4" spans="1:5" x14ac:dyDescent="0.3">
      <c r="A4" t="s">
        <v>6</v>
      </c>
      <c r="B4" t="s">
        <v>7</v>
      </c>
      <c r="C4" t="s">
        <v>8</v>
      </c>
      <c r="D4" s="1">
        <v>45427</v>
      </c>
      <c r="E4">
        <v>0.63400000000000001</v>
      </c>
    </row>
    <row r="5" spans="1:5" x14ac:dyDescent="0.3">
      <c r="A5" t="s">
        <v>9</v>
      </c>
      <c r="B5" t="s">
        <v>10</v>
      </c>
      <c r="C5" t="s">
        <v>8</v>
      </c>
      <c r="D5" s="1">
        <v>45427</v>
      </c>
      <c r="E5">
        <v>2.0209999999999999</v>
      </c>
    </row>
    <row r="6" spans="1:5" x14ac:dyDescent="0.3">
      <c r="A6" t="s">
        <v>11</v>
      </c>
      <c r="B6" t="s">
        <v>10</v>
      </c>
      <c r="C6" t="s">
        <v>8</v>
      </c>
      <c r="D6" s="1">
        <v>45427</v>
      </c>
      <c r="E6">
        <v>1.466</v>
      </c>
    </row>
    <row r="7" spans="1:5" x14ac:dyDescent="0.3">
      <c r="A7" t="s">
        <v>12</v>
      </c>
      <c r="B7" t="s">
        <v>7</v>
      </c>
      <c r="C7" t="s">
        <v>8</v>
      </c>
      <c r="D7" s="1">
        <v>45427</v>
      </c>
      <c r="E7">
        <v>0.35899999999999999</v>
      </c>
    </row>
    <row r="8" spans="1:5" x14ac:dyDescent="0.3">
      <c r="A8" t="s">
        <v>13</v>
      </c>
      <c r="B8" t="s">
        <v>4</v>
      </c>
      <c r="C8" t="s">
        <v>8</v>
      </c>
      <c r="D8" s="1">
        <v>45427</v>
      </c>
      <c r="E8">
        <v>0.77300000000000002</v>
      </c>
    </row>
    <row r="9" spans="1:5" x14ac:dyDescent="0.3">
      <c r="A9" t="s">
        <v>14</v>
      </c>
      <c r="B9" t="s">
        <v>4</v>
      </c>
      <c r="C9" t="s">
        <v>8</v>
      </c>
      <c r="D9" s="1">
        <v>45427</v>
      </c>
      <c r="E9">
        <v>1.032</v>
      </c>
    </row>
    <row r="10" spans="1:5" x14ac:dyDescent="0.3">
      <c r="A10" t="s">
        <v>15</v>
      </c>
      <c r="B10" t="s">
        <v>10</v>
      </c>
      <c r="C10" t="s">
        <v>8</v>
      </c>
      <c r="D10" s="1">
        <v>45427</v>
      </c>
      <c r="E10">
        <v>2.4359999999999999</v>
      </c>
    </row>
    <row r="11" spans="1:5" x14ac:dyDescent="0.3">
      <c r="A11" t="s">
        <v>16</v>
      </c>
      <c r="B11" t="s">
        <v>10</v>
      </c>
      <c r="C11" t="s">
        <v>8</v>
      </c>
      <c r="D11" s="1">
        <v>45427</v>
      </c>
      <c r="E11">
        <v>1.92</v>
      </c>
    </row>
    <row r="12" spans="1:5" x14ac:dyDescent="0.3">
      <c r="A12" t="s">
        <v>135</v>
      </c>
      <c r="B12" t="s">
        <v>10</v>
      </c>
      <c r="C12" t="s">
        <v>51</v>
      </c>
      <c r="D12" s="1">
        <v>45427</v>
      </c>
      <c r="E12">
        <v>2.7280000000000002</v>
      </c>
    </row>
    <row r="13" spans="1:5" x14ac:dyDescent="0.3">
      <c r="A13" t="s">
        <v>17</v>
      </c>
      <c r="B13" t="s">
        <v>7</v>
      </c>
      <c r="C13" t="s">
        <v>8</v>
      </c>
      <c r="D13" s="1">
        <v>45427</v>
      </c>
      <c r="E13">
        <v>0.35799999999999998</v>
      </c>
    </row>
    <row r="14" spans="1:5" x14ac:dyDescent="0.3">
      <c r="A14" t="s">
        <v>134</v>
      </c>
      <c r="B14" t="s">
        <v>22</v>
      </c>
      <c r="C14" t="s">
        <v>8</v>
      </c>
      <c r="D14" s="1">
        <v>45427</v>
      </c>
      <c r="E14">
        <v>0.42299999999999999</v>
      </c>
    </row>
    <row r="15" spans="1:5" x14ac:dyDescent="0.3">
      <c r="A15" t="s">
        <v>18</v>
      </c>
      <c r="B15" t="s">
        <v>4</v>
      </c>
      <c r="C15" t="s">
        <v>8</v>
      </c>
      <c r="D15" s="1">
        <v>45427</v>
      </c>
      <c r="E15">
        <v>0.749</v>
      </c>
    </row>
    <row r="16" spans="1:5" x14ac:dyDescent="0.3">
      <c r="A16" t="s">
        <v>20</v>
      </c>
      <c r="B16" t="s">
        <v>7</v>
      </c>
      <c r="C16" t="s">
        <v>8</v>
      </c>
      <c r="D16" s="1">
        <v>45427</v>
      </c>
      <c r="E16">
        <v>0.378</v>
      </c>
    </row>
    <row r="17" spans="1:5" x14ac:dyDescent="0.3">
      <c r="A17" t="s">
        <v>21</v>
      </c>
      <c r="B17" t="s">
        <v>22</v>
      </c>
      <c r="C17" t="s">
        <v>8</v>
      </c>
      <c r="D17" s="1">
        <v>45427</v>
      </c>
      <c r="E17">
        <v>1.425</v>
      </c>
    </row>
    <row r="18" spans="1:5" x14ac:dyDescent="0.3">
      <c r="A18" t="s">
        <v>23</v>
      </c>
      <c r="B18" t="s">
        <v>22</v>
      </c>
      <c r="C18" t="s">
        <v>8</v>
      </c>
      <c r="D18" s="1">
        <v>45427</v>
      </c>
      <c r="E18">
        <v>0.40400000000000003</v>
      </c>
    </row>
    <row r="19" spans="1:5" x14ac:dyDescent="0.3">
      <c r="A19" t="s">
        <v>24</v>
      </c>
      <c r="B19" t="s">
        <v>22</v>
      </c>
      <c r="C19" t="s">
        <v>8</v>
      </c>
      <c r="D19" s="1">
        <v>45427</v>
      </c>
      <c r="E19">
        <v>0.35699999999999998</v>
      </c>
    </row>
    <row r="20" spans="1:5" x14ac:dyDescent="0.3">
      <c r="A20" t="s">
        <v>25</v>
      </c>
      <c r="B20" t="s">
        <v>10</v>
      </c>
      <c r="C20" t="s">
        <v>8</v>
      </c>
      <c r="D20" s="1">
        <v>45427</v>
      </c>
      <c r="E20">
        <v>1.8859999999999999</v>
      </c>
    </row>
    <row r="21" spans="1:5" x14ac:dyDescent="0.3">
      <c r="A21" t="s">
        <v>26</v>
      </c>
      <c r="B21" t="s">
        <v>10</v>
      </c>
      <c r="C21" t="s">
        <v>8</v>
      </c>
      <c r="D21" s="1">
        <v>45427</v>
      </c>
      <c r="E21">
        <v>2.0790000000000002</v>
      </c>
    </row>
    <row r="22" spans="1:5" x14ac:dyDescent="0.3">
      <c r="A22" t="s">
        <v>27</v>
      </c>
      <c r="B22" t="s">
        <v>19</v>
      </c>
      <c r="C22" t="s">
        <v>8</v>
      </c>
      <c r="D22" s="1">
        <v>45427</v>
      </c>
      <c r="E22">
        <v>0.42399999999999999</v>
      </c>
    </row>
    <row r="23" spans="1:5" x14ac:dyDescent="0.3">
      <c r="A23" t="s">
        <v>28</v>
      </c>
      <c r="B23" t="s">
        <v>19</v>
      </c>
      <c r="C23" t="s">
        <v>8</v>
      </c>
      <c r="D23" s="1">
        <v>45427</v>
      </c>
      <c r="E23">
        <v>0.19700000000000001</v>
      </c>
    </row>
    <row r="24" spans="1:5" x14ac:dyDescent="0.3">
      <c r="A24" t="s">
        <v>29</v>
      </c>
      <c r="B24" t="s">
        <v>10</v>
      </c>
      <c r="C24" t="s">
        <v>8</v>
      </c>
      <c r="D24" s="1">
        <v>45427</v>
      </c>
      <c r="E24">
        <v>1.966</v>
      </c>
    </row>
    <row r="25" spans="1:5" x14ac:dyDescent="0.3">
      <c r="A25" t="s">
        <v>30</v>
      </c>
      <c r="B25" t="s">
        <v>10</v>
      </c>
      <c r="C25" t="s">
        <v>8</v>
      </c>
      <c r="D25" s="1">
        <v>45427</v>
      </c>
      <c r="E25">
        <v>1.575</v>
      </c>
    </row>
    <row r="26" spans="1:5" x14ac:dyDescent="0.3">
      <c r="A26" t="s">
        <v>31</v>
      </c>
      <c r="B26" t="s">
        <v>4</v>
      </c>
      <c r="C26" t="s">
        <v>8</v>
      </c>
      <c r="D26" s="1">
        <v>45427</v>
      </c>
      <c r="E26">
        <v>1.7729999999999999</v>
      </c>
    </row>
    <row r="27" spans="1:5" x14ac:dyDescent="0.3">
      <c r="A27" t="s">
        <v>32</v>
      </c>
      <c r="B27" t="s">
        <v>33</v>
      </c>
      <c r="C27" t="s">
        <v>8</v>
      </c>
      <c r="D27" s="1">
        <v>45427</v>
      </c>
      <c r="E27">
        <v>2.8849999999999998</v>
      </c>
    </row>
    <row r="28" spans="1:5" x14ac:dyDescent="0.3">
      <c r="A28" t="s">
        <v>34</v>
      </c>
      <c r="B28" t="s">
        <v>10</v>
      </c>
      <c r="C28" t="s">
        <v>8</v>
      </c>
      <c r="D28" s="1">
        <v>45427</v>
      </c>
      <c r="E28">
        <v>4.0449999999999999</v>
      </c>
    </row>
    <row r="29" spans="1:5" x14ac:dyDescent="0.3">
      <c r="A29" t="s">
        <v>132</v>
      </c>
      <c r="B29" t="s">
        <v>22</v>
      </c>
      <c r="C29" t="s">
        <v>8</v>
      </c>
      <c r="D29" s="1">
        <v>45427</v>
      </c>
      <c r="E29">
        <v>0.48</v>
      </c>
    </row>
    <row r="30" spans="1:5" x14ac:dyDescent="0.3">
      <c r="A30" t="s">
        <v>35</v>
      </c>
      <c r="B30" t="s">
        <v>19</v>
      </c>
      <c r="C30" t="s">
        <v>8</v>
      </c>
      <c r="D30" s="1">
        <v>45427</v>
      </c>
      <c r="E30">
        <v>0.31900000000000001</v>
      </c>
    </row>
    <row r="31" spans="1:5" x14ac:dyDescent="0.3">
      <c r="A31" t="s">
        <v>36</v>
      </c>
      <c r="B31" t="s">
        <v>4</v>
      </c>
      <c r="C31" t="s">
        <v>8</v>
      </c>
      <c r="D31" s="1">
        <v>45427</v>
      </c>
      <c r="E31">
        <v>1.708</v>
      </c>
    </row>
    <row r="32" spans="1:5" x14ac:dyDescent="0.3">
      <c r="A32" t="s">
        <v>37</v>
      </c>
      <c r="B32" t="s">
        <v>4</v>
      </c>
      <c r="C32" t="s">
        <v>8</v>
      </c>
      <c r="D32" s="1">
        <v>45427</v>
      </c>
      <c r="E32">
        <v>0.66700000000000004</v>
      </c>
    </row>
    <row r="33" spans="1:5" x14ac:dyDescent="0.3">
      <c r="A33" t="s">
        <v>38</v>
      </c>
      <c r="B33" t="s">
        <v>22</v>
      </c>
      <c r="C33" t="s">
        <v>8</v>
      </c>
      <c r="D33" s="1">
        <v>45427</v>
      </c>
      <c r="E33">
        <v>1.546</v>
      </c>
    </row>
    <row r="34" spans="1:5" x14ac:dyDescent="0.3">
      <c r="A34" t="s">
        <v>39</v>
      </c>
      <c r="B34" t="s">
        <v>22</v>
      </c>
      <c r="C34" t="s">
        <v>8</v>
      </c>
      <c r="D34" s="1">
        <v>45427</v>
      </c>
      <c r="E34">
        <v>0.68100000000000005</v>
      </c>
    </row>
    <row r="35" spans="1:5" x14ac:dyDescent="0.3">
      <c r="A35" t="s">
        <v>131</v>
      </c>
      <c r="B35" t="s">
        <v>22</v>
      </c>
      <c r="C35" t="s">
        <v>8</v>
      </c>
      <c r="D35" s="1">
        <v>45427</v>
      </c>
      <c r="E35">
        <v>0.68400000000000005</v>
      </c>
    </row>
    <row r="36" spans="1:5" x14ac:dyDescent="0.3">
      <c r="A36" t="s">
        <v>40</v>
      </c>
      <c r="B36" t="s">
        <v>22</v>
      </c>
      <c r="C36" t="s">
        <v>8</v>
      </c>
      <c r="D36" s="1">
        <v>45427</v>
      </c>
      <c r="E36">
        <v>1.5349999999999999</v>
      </c>
    </row>
    <row r="37" spans="1:5" x14ac:dyDescent="0.3">
      <c r="A37" t="s">
        <v>41</v>
      </c>
      <c r="B37" t="s">
        <v>22</v>
      </c>
      <c r="C37" t="s">
        <v>8</v>
      </c>
      <c r="D37" s="1">
        <v>45427</v>
      </c>
      <c r="E37">
        <v>0.73699999999999999</v>
      </c>
    </row>
    <row r="38" spans="1:5" x14ac:dyDescent="0.3">
      <c r="A38" t="s">
        <v>42</v>
      </c>
      <c r="B38" t="s">
        <v>4</v>
      </c>
      <c r="C38" t="s">
        <v>8</v>
      </c>
      <c r="D38" s="1">
        <v>45427</v>
      </c>
      <c r="E38">
        <v>1.087</v>
      </c>
    </row>
    <row r="39" spans="1:5" x14ac:dyDescent="0.3">
      <c r="A39" t="s">
        <v>43</v>
      </c>
      <c r="B39" t="s">
        <v>10</v>
      </c>
      <c r="C39" t="s">
        <v>8</v>
      </c>
      <c r="D39" s="1">
        <v>45427</v>
      </c>
      <c r="E39">
        <v>1.3620000000000001</v>
      </c>
    </row>
    <row r="40" spans="1:5" x14ac:dyDescent="0.3">
      <c r="A40" t="s">
        <v>44</v>
      </c>
      <c r="B40" t="s">
        <v>10</v>
      </c>
      <c r="C40" t="s">
        <v>8</v>
      </c>
      <c r="D40" s="1">
        <v>45427</v>
      </c>
      <c r="E40">
        <v>2.452</v>
      </c>
    </row>
    <row r="41" spans="1:5" x14ac:dyDescent="0.3">
      <c r="A41" t="s">
        <v>45</v>
      </c>
      <c r="B41" t="s">
        <v>10</v>
      </c>
      <c r="C41" t="s">
        <v>8</v>
      </c>
      <c r="D41" s="1">
        <v>45427</v>
      </c>
      <c r="E41">
        <v>1.51</v>
      </c>
    </row>
    <row r="42" spans="1:5" x14ac:dyDescent="0.3">
      <c r="A42" t="s">
        <v>46</v>
      </c>
      <c r="B42" t="s">
        <v>33</v>
      </c>
      <c r="C42" t="s">
        <v>8</v>
      </c>
      <c r="D42" s="1">
        <v>45427</v>
      </c>
      <c r="E42">
        <v>2.3210000000000002</v>
      </c>
    </row>
    <row r="43" spans="1:5" x14ac:dyDescent="0.3">
      <c r="A43" t="s">
        <v>47</v>
      </c>
      <c r="B43" t="s">
        <v>4</v>
      </c>
      <c r="C43" t="s">
        <v>8</v>
      </c>
      <c r="D43" s="1">
        <v>45427</v>
      </c>
      <c r="E43">
        <v>1.42</v>
      </c>
    </row>
    <row r="44" spans="1:5" x14ac:dyDescent="0.3">
      <c r="A44" t="s">
        <v>48</v>
      </c>
      <c r="B44" t="s">
        <v>7</v>
      </c>
      <c r="C44" t="s">
        <v>8</v>
      </c>
      <c r="D44" s="1">
        <v>45427</v>
      </c>
      <c r="E44">
        <v>0.56200000000000006</v>
      </c>
    </row>
    <row r="45" spans="1:5" x14ac:dyDescent="0.3">
      <c r="A45" t="s">
        <v>49</v>
      </c>
      <c r="B45" t="s">
        <v>22</v>
      </c>
      <c r="C45" t="s">
        <v>8</v>
      </c>
      <c r="D45" s="1">
        <v>45427</v>
      </c>
      <c r="E45">
        <v>1.2230000000000001</v>
      </c>
    </row>
    <row r="46" spans="1:5" x14ac:dyDescent="0.3">
      <c r="A46" t="s">
        <v>133</v>
      </c>
      <c r="B46" t="s">
        <v>22</v>
      </c>
      <c r="C46" t="s">
        <v>8</v>
      </c>
      <c r="D46" s="1">
        <v>45427</v>
      </c>
      <c r="E46">
        <v>0.372</v>
      </c>
    </row>
    <row r="47" spans="1:5" x14ac:dyDescent="0.3">
      <c r="A47" t="s">
        <v>50</v>
      </c>
      <c r="B47" t="s">
        <v>22</v>
      </c>
      <c r="C47" t="s">
        <v>51</v>
      </c>
      <c r="D47" s="1">
        <v>45427</v>
      </c>
      <c r="E47">
        <v>0.96199999999999997</v>
      </c>
    </row>
    <row r="48" spans="1:5" x14ac:dyDescent="0.3">
      <c r="A48" t="s">
        <v>52</v>
      </c>
      <c r="B48" t="s">
        <v>22</v>
      </c>
      <c r="C48" t="s">
        <v>51</v>
      </c>
      <c r="D48" s="1">
        <v>45427</v>
      </c>
      <c r="E48">
        <v>0.876</v>
      </c>
    </row>
    <row r="49" spans="1:5" x14ac:dyDescent="0.3">
      <c r="A49" t="s">
        <v>53</v>
      </c>
      <c r="B49" t="s">
        <v>4</v>
      </c>
      <c r="C49" t="s">
        <v>51</v>
      </c>
      <c r="D49" s="1">
        <v>45427</v>
      </c>
      <c r="E49">
        <v>0.41499999999999998</v>
      </c>
    </row>
    <row r="50" spans="1:5" x14ac:dyDescent="0.3">
      <c r="A50" t="s">
        <v>54</v>
      </c>
      <c r="B50" t="s">
        <v>4</v>
      </c>
      <c r="C50" t="s">
        <v>51</v>
      </c>
      <c r="D50" s="1">
        <v>45427</v>
      </c>
      <c r="E50">
        <v>0.77500000000000002</v>
      </c>
    </row>
    <row r="51" spans="1:5" x14ac:dyDescent="0.3">
      <c r="A51" t="s">
        <v>55</v>
      </c>
      <c r="B51" t="s">
        <v>22</v>
      </c>
      <c r="C51" t="s">
        <v>51</v>
      </c>
      <c r="D51" s="1">
        <v>45427</v>
      </c>
      <c r="E51">
        <v>0.98699999999999999</v>
      </c>
    </row>
    <row r="52" spans="1:5" x14ac:dyDescent="0.3">
      <c r="A52" t="s">
        <v>56</v>
      </c>
      <c r="B52" t="s">
        <v>10</v>
      </c>
      <c r="C52" t="s">
        <v>51</v>
      </c>
      <c r="D52" s="1">
        <v>45427</v>
      </c>
      <c r="E52">
        <v>2.6909999999999998</v>
      </c>
    </row>
    <row r="53" spans="1:5" x14ac:dyDescent="0.3">
      <c r="A53" t="s">
        <v>57</v>
      </c>
      <c r="B53" t="s">
        <v>10</v>
      </c>
      <c r="C53" t="s">
        <v>51</v>
      </c>
      <c r="D53" s="1">
        <v>45427</v>
      </c>
      <c r="E53">
        <v>1.3540000000000001</v>
      </c>
    </row>
    <row r="54" spans="1:5" x14ac:dyDescent="0.3">
      <c r="A54" t="s">
        <v>58</v>
      </c>
      <c r="B54" t="s">
        <v>22</v>
      </c>
      <c r="C54" t="s">
        <v>51</v>
      </c>
      <c r="D54" s="1">
        <v>45427</v>
      </c>
      <c r="E54">
        <v>0.97599999999999998</v>
      </c>
    </row>
    <row r="55" spans="1:5" x14ac:dyDescent="0.3">
      <c r="A55" t="s">
        <v>59</v>
      </c>
      <c r="B55" t="s">
        <v>7</v>
      </c>
      <c r="C55" t="s">
        <v>51</v>
      </c>
      <c r="D55" s="1">
        <v>45427</v>
      </c>
      <c r="E55">
        <v>0.59199999999999997</v>
      </c>
    </row>
    <row r="56" spans="1:5" x14ac:dyDescent="0.3">
      <c r="A56" t="s">
        <v>60</v>
      </c>
      <c r="B56" t="s">
        <v>4</v>
      </c>
      <c r="C56" t="s">
        <v>51</v>
      </c>
      <c r="D56" s="1">
        <v>45427</v>
      </c>
      <c r="E56">
        <v>0.81399999999999995</v>
      </c>
    </row>
    <row r="57" spans="1:5" x14ac:dyDescent="0.3">
      <c r="A57" t="s">
        <v>61</v>
      </c>
      <c r="B57" t="s">
        <v>4</v>
      </c>
      <c r="C57" t="s">
        <v>51</v>
      </c>
      <c r="D57" s="1">
        <v>45427</v>
      </c>
      <c r="E57">
        <v>0.76400000000000001</v>
      </c>
    </row>
    <row r="58" spans="1:5" x14ac:dyDescent="0.3">
      <c r="A58" t="s">
        <v>62</v>
      </c>
      <c r="B58" t="s">
        <v>22</v>
      </c>
      <c r="C58" t="s">
        <v>51</v>
      </c>
      <c r="D58" s="1">
        <v>45427</v>
      </c>
      <c r="E58">
        <v>1.0940000000000001</v>
      </c>
    </row>
    <row r="59" spans="1:5" x14ac:dyDescent="0.3">
      <c r="A59" t="s">
        <v>63</v>
      </c>
      <c r="B59" t="s">
        <v>4</v>
      </c>
      <c r="C59" t="s">
        <v>51</v>
      </c>
      <c r="D59" s="1">
        <v>45427</v>
      </c>
      <c r="E59">
        <v>0.52500000000000002</v>
      </c>
    </row>
    <row r="60" spans="1:5" x14ac:dyDescent="0.3">
      <c r="A60" t="s">
        <v>64</v>
      </c>
      <c r="B60" t="s">
        <v>4</v>
      </c>
      <c r="C60" t="s">
        <v>51</v>
      </c>
      <c r="D60" s="1">
        <v>45427</v>
      </c>
      <c r="E60">
        <v>0.438</v>
      </c>
    </row>
    <row r="61" spans="1:5" x14ac:dyDescent="0.3">
      <c r="A61" t="s">
        <v>65</v>
      </c>
      <c r="B61" t="s">
        <v>4</v>
      </c>
      <c r="C61" t="s">
        <v>51</v>
      </c>
      <c r="D61" s="1">
        <v>45427</v>
      </c>
      <c r="E61">
        <v>0.51800000000000002</v>
      </c>
    </row>
    <row r="62" spans="1:5" x14ac:dyDescent="0.3">
      <c r="A62" t="s">
        <v>66</v>
      </c>
      <c r="B62" t="s">
        <v>4</v>
      </c>
      <c r="C62" t="s">
        <v>51</v>
      </c>
      <c r="D62" s="1">
        <v>45427</v>
      </c>
      <c r="E62">
        <v>0.876</v>
      </c>
    </row>
    <row r="63" spans="1:5" x14ac:dyDescent="0.3">
      <c r="A63" t="s">
        <v>67</v>
      </c>
      <c r="B63" t="s">
        <v>22</v>
      </c>
      <c r="C63" t="s">
        <v>51</v>
      </c>
      <c r="D63" s="1">
        <v>45427</v>
      </c>
      <c r="E63">
        <v>1.4339999999999999</v>
      </c>
    </row>
    <row r="64" spans="1:5" x14ac:dyDescent="0.3">
      <c r="A64" t="s">
        <v>68</v>
      </c>
      <c r="B64" t="s">
        <v>4</v>
      </c>
      <c r="C64" t="s">
        <v>51</v>
      </c>
      <c r="D64" s="1">
        <v>45427</v>
      </c>
      <c r="E64">
        <v>0.375</v>
      </c>
    </row>
    <row r="65" spans="1:5" x14ac:dyDescent="0.3">
      <c r="A65" t="s">
        <v>69</v>
      </c>
      <c r="B65" t="s">
        <v>4</v>
      </c>
      <c r="C65" t="s">
        <v>51</v>
      </c>
      <c r="D65" s="1">
        <v>45427</v>
      </c>
      <c r="E65">
        <v>0.93700000000000006</v>
      </c>
    </row>
    <row r="66" spans="1:5" x14ac:dyDescent="0.3">
      <c r="A66" t="s">
        <v>70</v>
      </c>
      <c r="B66" t="s">
        <v>10</v>
      </c>
      <c r="C66" t="s">
        <v>51</v>
      </c>
      <c r="D66" s="1">
        <v>45427</v>
      </c>
      <c r="E66">
        <v>1.774</v>
      </c>
    </row>
    <row r="67" spans="1:5" x14ac:dyDescent="0.3">
      <c r="A67" t="s">
        <v>71</v>
      </c>
      <c r="B67" t="s">
        <v>10</v>
      </c>
      <c r="C67" t="s">
        <v>51</v>
      </c>
      <c r="D67" s="1">
        <v>45427</v>
      </c>
      <c r="E67">
        <v>2.2229999999999999</v>
      </c>
    </row>
    <row r="68" spans="1:5" x14ac:dyDescent="0.3">
      <c r="A68" t="s">
        <v>72</v>
      </c>
      <c r="B68" t="s">
        <v>10</v>
      </c>
      <c r="C68" t="s">
        <v>51</v>
      </c>
      <c r="D68" s="1">
        <v>45427</v>
      </c>
      <c r="E68">
        <v>0.70199999999999996</v>
      </c>
    </row>
    <row r="69" spans="1:5" x14ac:dyDescent="0.3">
      <c r="A69" t="s">
        <v>73</v>
      </c>
      <c r="B69" t="s">
        <v>10</v>
      </c>
      <c r="C69" t="s">
        <v>51</v>
      </c>
      <c r="D69" s="1">
        <v>45427</v>
      </c>
      <c r="E69">
        <v>1.716</v>
      </c>
    </row>
    <row r="70" spans="1:5" x14ac:dyDescent="0.3">
      <c r="A70" t="s">
        <v>74</v>
      </c>
      <c r="B70" t="s">
        <v>22</v>
      </c>
      <c r="C70" t="s">
        <v>51</v>
      </c>
      <c r="D70" s="1">
        <v>45427</v>
      </c>
      <c r="E70">
        <v>0.67600000000000005</v>
      </c>
    </row>
    <row r="71" spans="1:5" x14ac:dyDescent="0.3">
      <c r="A71" t="s">
        <v>75</v>
      </c>
      <c r="B71" t="s">
        <v>22</v>
      </c>
      <c r="C71" t="s">
        <v>51</v>
      </c>
      <c r="D71" s="1">
        <v>45427</v>
      </c>
      <c r="E71">
        <v>0.73699999999999999</v>
      </c>
    </row>
    <row r="72" spans="1:5" x14ac:dyDescent="0.3">
      <c r="A72" t="s">
        <v>76</v>
      </c>
      <c r="B72" t="s">
        <v>77</v>
      </c>
      <c r="C72" t="s">
        <v>51</v>
      </c>
      <c r="D72" s="1">
        <v>45427</v>
      </c>
      <c r="E72">
        <v>0.23799999999999999</v>
      </c>
    </row>
    <row r="73" spans="1:5" x14ac:dyDescent="0.3">
      <c r="A73" t="s">
        <v>78</v>
      </c>
      <c r="B73" t="s">
        <v>19</v>
      </c>
      <c r="C73" t="s">
        <v>51</v>
      </c>
      <c r="D73" s="1">
        <v>45427</v>
      </c>
      <c r="E73">
        <v>0.42299999999999999</v>
      </c>
    </row>
    <row r="74" spans="1:5" x14ac:dyDescent="0.3">
      <c r="A74" t="s">
        <v>79</v>
      </c>
      <c r="B74" t="s">
        <v>19</v>
      </c>
      <c r="C74" t="s">
        <v>51</v>
      </c>
      <c r="D74" s="1">
        <v>45427</v>
      </c>
      <c r="E74">
        <v>0.111</v>
      </c>
    </row>
    <row r="75" spans="1:5" x14ac:dyDescent="0.3">
      <c r="A75" t="s">
        <v>80</v>
      </c>
      <c r="B75" t="s">
        <v>19</v>
      </c>
      <c r="C75" t="s">
        <v>51</v>
      </c>
      <c r="D75" s="1">
        <v>45427</v>
      </c>
      <c r="E75">
        <v>0.17899999999999999</v>
      </c>
    </row>
    <row r="76" spans="1:5" x14ac:dyDescent="0.3">
      <c r="A76" t="s">
        <v>130</v>
      </c>
      <c r="B76" t="s">
        <v>4</v>
      </c>
      <c r="C76" t="s">
        <v>51</v>
      </c>
      <c r="D76" s="1">
        <v>45427</v>
      </c>
      <c r="E76">
        <v>0.623</v>
      </c>
    </row>
    <row r="77" spans="1:5" x14ac:dyDescent="0.3">
      <c r="A77" t="s">
        <v>81</v>
      </c>
      <c r="B77" t="s">
        <v>10</v>
      </c>
      <c r="C77" t="s">
        <v>51</v>
      </c>
      <c r="D77" s="1">
        <v>45427</v>
      </c>
      <c r="E77">
        <v>1.325</v>
      </c>
    </row>
    <row r="78" spans="1:5" x14ac:dyDescent="0.3">
      <c r="A78" t="s">
        <v>82</v>
      </c>
      <c r="B78" t="s">
        <v>7</v>
      </c>
      <c r="C78" t="s">
        <v>51</v>
      </c>
      <c r="D78" s="1">
        <v>45427</v>
      </c>
      <c r="E78">
        <v>0.11799999999999999</v>
      </c>
    </row>
    <row r="79" spans="1:5" x14ac:dyDescent="0.3">
      <c r="A79" t="s">
        <v>83</v>
      </c>
      <c r="B79" t="s">
        <v>22</v>
      </c>
      <c r="C79" t="s">
        <v>51</v>
      </c>
      <c r="D79" s="1">
        <v>45427</v>
      </c>
      <c r="E79">
        <v>0.80400000000000005</v>
      </c>
    </row>
    <row r="80" spans="1:5" x14ac:dyDescent="0.3">
      <c r="A80" t="s">
        <v>84</v>
      </c>
      <c r="B80" t="s">
        <v>10</v>
      </c>
      <c r="C80" t="s">
        <v>51</v>
      </c>
      <c r="D80" s="1">
        <v>45427</v>
      </c>
      <c r="E80">
        <v>2.7949999999999999</v>
      </c>
    </row>
    <row r="81" spans="1:5" x14ac:dyDescent="0.3">
      <c r="A81" t="s">
        <v>85</v>
      </c>
      <c r="B81" t="s">
        <v>33</v>
      </c>
      <c r="C81" t="s">
        <v>51</v>
      </c>
      <c r="D81" s="1">
        <v>45427</v>
      </c>
      <c r="E81">
        <v>1.8169999999999999</v>
      </c>
    </row>
    <row r="82" spans="1:5" x14ac:dyDescent="0.3">
      <c r="A82" t="s">
        <v>86</v>
      </c>
      <c r="B82" t="s">
        <v>22</v>
      </c>
      <c r="C82" t="s">
        <v>51</v>
      </c>
      <c r="D82" s="1">
        <v>45427</v>
      </c>
      <c r="E82">
        <v>0.63100000000000001</v>
      </c>
    </row>
    <row r="83" spans="1:5" x14ac:dyDescent="0.3">
      <c r="A83" t="s">
        <v>87</v>
      </c>
      <c r="B83" t="s">
        <v>22</v>
      </c>
      <c r="C83" t="s">
        <v>51</v>
      </c>
      <c r="D83" s="1">
        <v>45427</v>
      </c>
      <c r="E83">
        <v>0.58199999999999996</v>
      </c>
    </row>
    <row r="84" spans="1:5" x14ac:dyDescent="0.3">
      <c r="A84" t="s">
        <v>88</v>
      </c>
      <c r="B84" t="s">
        <v>96</v>
      </c>
      <c r="C84" t="s">
        <v>8</v>
      </c>
      <c r="D84" s="1">
        <v>45456</v>
      </c>
      <c r="E84">
        <v>1.772</v>
      </c>
    </row>
    <row r="85" spans="1:5" x14ac:dyDescent="0.3">
      <c r="A85" t="s">
        <v>89</v>
      </c>
      <c r="B85" t="s">
        <v>96</v>
      </c>
      <c r="C85" t="s">
        <v>8</v>
      </c>
      <c r="D85" s="1">
        <v>45456</v>
      </c>
      <c r="E85">
        <v>1.635</v>
      </c>
    </row>
    <row r="86" spans="1:5" x14ac:dyDescent="0.3">
      <c r="A86" t="s">
        <v>90</v>
      </c>
      <c r="B86" t="s">
        <v>96</v>
      </c>
      <c r="C86" t="s">
        <v>8</v>
      </c>
      <c r="D86" s="1">
        <v>45456</v>
      </c>
      <c r="E86">
        <v>1.1759999999999999</v>
      </c>
    </row>
    <row r="87" spans="1:5" x14ac:dyDescent="0.3">
      <c r="A87" t="s">
        <v>91</v>
      </c>
      <c r="B87" t="s">
        <v>96</v>
      </c>
      <c r="C87" t="s">
        <v>8</v>
      </c>
      <c r="D87" s="1">
        <v>45456</v>
      </c>
      <c r="E87">
        <v>1.8979999999999999</v>
      </c>
    </row>
    <row r="88" spans="1:5" x14ac:dyDescent="0.3">
      <c r="A88" t="s">
        <v>92</v>
      </c>
      <c r="B88" t="s">
        <v>96</v>
      </c>
      <c r="C88" t="s">
        <v>8</v>
      </c>
      <c r="D88" s="1">
        <v>45456</v>
      </c>
      <c r="E88">
        <v>2.2970000000000002</v>
      </c>
    </row>
    <row r="89" spans="1:5" x14ac:dyDescent="0.3">
      <c r="A89" t="s">
        <v>93</v>
      </c>
      <c r="B89" t="s">
        <v>96</v>
      </c>
      <c r="C89" t="s">
        <v>8</v>
      </c>
      <c r="D89" s="1">
        <v>45456</v>
      </c>
      <c r="E89">
        <v>2.9180000000000001</v>
      </c>
    </row>
    <row r="90" spans="1:5" x14ac:dyDescent="0.3">
      <c r="A90" t="s">
        <v>94</v>
      </c>
      <c r="B90" t="s">
        <v>96</v>
      </c>
      <c r="C90" t="s">
        <v>8</v>
      </c>
      <c r="D90" s="1">
        <v>45456</v>
      </c>
      <c r="E90">
        <v>2.85</v>
      </c>
    </row>
    <row r="91" spans="1:5" x14ac:dyDescent="0.3">
      <c r="A91" t="s">
        <v>95</v>
      </c>
      <c r="B91" t="s">
        <v>96</v>
      </c>
      <c r="C91" t="s">
        <v>8</v>
      </c>
      <c r="D91" s="1">
        <v>45456</v>
      </c>
      <c r="E91">
        <v>1.89</v>
      </c>
    </row>
    <row r="92" spans="1:5" x14ac:dyDescent="0.3">
      <c r="A92" t="s">
        <v>97</v>
      </c>
      <c r="B92" t="s">
        <v>10</v>
      </c>
      <c r="C92" t="s">
        <v>8</v>
      </c>
      <c r="D92" s="1">
        <v>44813</v>
      </c>
      <c r="E92">
        <v>1.1319999999999999</v>
      </c>
    </row>
    <row r="93" spans="1:5" x14ac:dyDescent="0.3">
      <c r="A93" t="s">
        <v>98</v>
      </c>
      <c r="B93" t="s">
        <v>10</v>
      </c>
      <c r="C93" t="s">
        <v>8</v>
      </c>
      <c r="D93" s="1">
        <v>44813</v>
      </c>
      <c r="E93">
        <v>2.3650000000000002</v>
      </c>
    </row>
    <row r="94" spans="1:5" x14ac:dyDescent="0.3">
      <c r="A94" t="s">
        <v>99</v>
      </c>
      <c r="B94" t="s">
        <v>10</v>
      </c>
      <c r="C94" t="s">
        <v>8</v>
      </c>
      <c r="D94" s="1">
        <v>44817</v>
      </c>
      <c r="E94">
        <v>1.706</v>
      </c>
    </row>
    <row r="95" spans="1:5" x14ac:dyDescent="0.3">
      <c r="A95" t="s">
        <v>100</v>
      </c>
      <c r="B95" t="s">
        <v>10</v>
      </c>
      <c r="C95" t="s">
        <v>8</v>
      </c>
      <c r="D95" s="1">
        <v>44817</v>
      </c>
      <c r="E95">
        <v>2.4529999999999998</v>
      </c>
    </row>
    <row r="96" spans="1:5" x14ac:dyDescent="0.3">
      <c r="A96" t="s">
        <v>101</v>
      </c>
      <c r="B96" t="s">
        <v>10</v>
      </c>
      <c r="C96" t="s">
        <v>8</v>
      </c>
      <c r="D96" s="1">
        <v>44817</v>
      </c>
      <c r="E96">
        <v>1.264</v>
      </c>
    </row>
    <row r="97" spans="1:5" x14ac:dyDescent="0.3">
      <c r="A97" t="s">
        <v>102</v>
      </c>
      <c r="B97" t="s">
        <v>103</v>
      </c>
      <c r="C97" t="s">
        <v>51</v>
      </c>
      <c r="D97" s="1">
        <v>45427</v>
      </c>
      <c r="E97">
        <v>2.2650000000000001</v>
      </c>
    </row>
    <row r="98" spans="1:5" x14ac:dyDescent="0.3">
      <c r="A98" t="s">
        <v>104</v>
      </c>
      <c r="B98" t="s">
        <v>103</v>
      </c>
      <c r="C98" t="s">
        <v>51</v>
      </c>
      <c r="D98" s="1">
        <v>45427</v>
      </c>
      <c r="E98">
        <v>6.19</v>
      </c>
    </row>
    <row r="99" spans="1:5" x14ac:dyDescent="0.3">
      <c r="A99" t="s">
        <v>105</v>
      </c>
      <c r="B99" t="s">
        <v>103</v>
      </c>
      <c r="C99" t="s">
        <v>51</v>
      </c>
      <c r="D99" s="1">
        <v>45427</v>
      </c>
      <c r="E99">
        <v>8.2040000000000006</v>
      </c>
    </row>
    <row r="100" spans="1:5" x14ac:dyDescent="0.3">
      <c r="A100" t="s">
        <v>106</v>
      </c>
      <c r="B100" t="s">
        <v>103</v>
      </c>
      <c r="C100" t="s">
        <v>8</v>
      </c>
      <c r="D100" s="1">
        <v>45427</v>
      </c>
      <c r="E100">
        <v>5.6390000000000002</v>
      </c>
    </row>
    <row r="101" spans="1:5" x14ac:dyDescent="0.3">
      <c r="A101" t="s">
        <v>107</v>
      </c>
      <c r="B101" t="s">
        <v>103</v>
      </c>
      <c r="C101" t="s">
        <v>8</v>
      </c>
      <c r="D101" s="1">
        <v>45427</v>
      </c>
      <c r="E101">
        <v>9.7230000000000008</v>
      </c>
    </row>
    <row r="102" spans="1:5" x14ac:dyDescent="0.3">
      <c r="A102" t="s">
        <v>108</v>
      </c>
      <c r="B102" t="s">
        <v>103</v>
      </c>
      <c r="C102" t="s">
        <v>8</v>
      </c>
      <c r="D102" s="1">
        <v>45427</v>
      </c>
      <c r="E102">
        <v>5.6779999999999999</v>
      </c>
    </row>
    <row r="103" spans="1:5" x14ac:dyDescent="0.3">
      <c r="A103" t="s">
        <v>109</v>
      </c>
      <c r="B103" t="s">
        <v>77</v>
      </c>
      <c r="C103" t="s">
        <v>8</v>
      </c>
      <c r="D103" s="1">
        <v>44817</v>
      </c>
      <c r="E103">
        <v>0.59399999999999997</v>
      </c>
    </row>
    <row r="104" spans="1:5" x14ac:dyDescent="0.3">
      <c r="A104" t="s">
        <v>110</v>
      </c>
      <c r="B104" t="s">
        <v>77</v>
      </c>
      <c r="C104" t="s">
        <v>8</v>
      </c>
      <c r="D104" s="1">
        <v>44817</v>
      </c>
      <c r="E104">
        <v>0.49</v>
      </c>
    </row>
    <row r="105" spans="1:5" x14ac:dyDescent="0.3">
      <c r="A105" t="s">
        <v>111</v>
      </c>
      <c r="B105" t="s">
        <v>77</v>
      </c>
      <c r="C105" t="s">
        <v>8</v>
      </c>
      <c r="D105" s="1">
        <v>44817</v>
      </c>
      <c r="E105">
        <v>0.51200000000000001</v>
      </c>
    </row>
    <row r="106" spans="1:5" x14ac:dyDescent="0.3">
      <c r="A106" t="s">
        <v>112</v>
      </c>
      <c r="B106" t="s">
        <v>77</v>
      </c>
      <c r="C106" t="s">
        <v>8</v>
      </c>
      <c r="D106" s="1">
        <v>44817</v>
      </c>
      <c r="E106">
        <v>0.54500000000000004</v>
      </c>
    </row>
    <row r="107" spans="1:5" x14ac:dyDescent="0.3">
      <c r="A107" t="s">
        <v>113</v>
      </c>
      <c r="B107" t="s">
        <v>77</v>
      </c>
      <c r="C107" t="s">
        <v>8</v>
      </c>
      <c r="D107" s="1">
        <v>44817</v>
      </c>
      <c r="E107">
        <v>0.48399999999999999</v>
      </c>
    </row>
    <row r="108" spans="1:5" x14ac:dyDescent="0.3">
      <c r="A108" t="s">
        <v>114</v>
      </c>
      <c r="B108" t="s">
        <v>77</v>
      </c>
      <c r="C108" t="s">
        <v>8</v>
      </c>
      <c r="D108" s="1">
        <v>44817</v>
      </c>
      <c r="E108">
        <v>0.56799999999999995</v>
      </c>
    </row>
    <row r="109" spans="1:5" x14ac:dyDescent="0.3">
      <c r="A109" t="s">
        <v>115</v>
      </c>
      <c r="B109" t="s">
        <v>116</v>
      </c>
      <c r="C109" t="s">
        <v>8</v>
      </c>
      <c r="D109" s="1">
        <v>44817</v>
      </c>
      <c r="E109">
        <v>0.82499999999999996</v>
      </c>
    </row>
    <row r="110" spans="1:5" x14ac:dyDescent="0.3">
      <c r="A110" t="s">
        <v>117</v>
      </c>
      <c r="B110" t="s">
        <v>116</v>
      </c>
      <c r="C110" t="s">
        <v>8</v>
      </c>
      <c r="D110" s="1">
        <v>44817</v>
      </c>
      <c r="E110">
        <v>0.93600000000000005</v>
      </c>
    </row>
    <row r="111" spans="1:5" x14ac:dyDescent="0.3">
      <c r="A111" t="s">
        <v>118</v>
      </c>
      <c r="B111" t="s">
        <v>116</v>
      </c>
      <c r="C111" t="s">
        <v>8</v>
      </c>
      <c r="D111" s="1">
        <v>44817</v>
      </c>
      <c r="E111">
        <v>0.77200000000000002</v>
      </c>
    </row>
    <row r="112" spans="1:5" x14ac:dyDescent="0.3">
      <c r="A112" t="s">
        <v>119</v>
      </c>
      <c r="B112" t="s">
        <v>116</v>
      </c>
      <c r="C112" t="s">
        <v>8</v>
      </c>
      <c r="D112" s="1">
        <v>44817</v>
      </c>
      <c r="E112">
        <v>0.83199999999999996</v>
      </c>
    </row>
    <row r="113" spans="1:5" x14ac:dyDescent="0.3">
      <c r="A113" t="s">
        <v>120</v>
      </c>
      <c r="B113" t="s">
        <v>116</v>
      </c>
      <c r="C113" t="s">
        <v>8</v>
      </c>
      <c r="D113" s="1">
        <v>44817</v>
      </c>
      <c r="E113">
        <v>0.77900000000000003</v>
      </c>
    </row>
    <row r="114" spans="1:5" x14ac:dyDescent="0.3">
      <c r="A114" t="s">
        <v>121</v>
      </c>
      <c r="B114" t="s">
        <v>116</v>
      </c>
      <c r="C114" t="s">
        <v>8</v>
      </c>
      <c r="D114" s="1">
        <v>44813</v>
      </c>
      <c r="E114">
        <v>0.85299999999999998</v>
      </c>
    </row>
    <row r="115" spans="1:5" x14ac:dyDescent="0.3">
      <c r="A115" t="s">
        <v>136</v>
      </c>
      <c r="B115" t="s">
        <v>116</v>
      </c>
      <c r="C115" t="s">
        <v>8</v>
      </c>
      <c r="D115" s="1">
        <v>44817</v>
      </c>
      <c r="E115">
        <v>0.73699999999999999</v>
      </c>
    </row>
    <row r="116" spans="1:5" x14ac:dyDescent="0.3">
      <c r="A116" t="s">
        <v>124</v>
      </c>
      <c r="B116" t="s">
        <v>10</v>
      </c>
      <c r="C116" t="s">
        <v>127</v>
      </c>
      <c r="D116" s="1">
        <v>44814</v>
      </c>
      <c r="E116">
        <v>3.3490000000000002</v>
      </c>
    </row>
    <row r="117" spans="1:5" x14ac:dyDescent="0.3">
      <c r="A117" t="s">
        <v>125</v>
      </c>
      <c r="B117" t="s">
        <v>10</v>
      </c>
      <c r="C117" t="s">
        <v>128</v>
      </c>
      <c r="D117" s="1">
        <v>44814</v>
      </c>
      <c r="E117">
        <v>1.6359999999999999</v>
      </c>
    </row>
    <row r="118" spans="1:5" x14ac:dyDescent="0.3">
      <c r="A118" t="s">
        <v>126</v>
      </c>
      <c r="B118" t="s">
        <v>10</v>
      </c>
      <c r="C118" t="s">
        <v>129</v>
      </c>
      <c r="D118" s="1">
        <v>44814</v>
      </c>
      <c r="E118">
        <v>3.2360000000000002</v>
      </c>
    </row>
    <row r="119" spans="1:5" x14ac:dyDescent="0.3">
      <c r="A119" t="s">
        <v>137</v>
      </c>
      <c r="B119" t="s">
        <v>122</v>
      </c>
      <c r="C119" t="s">
        <v>8</v>
      </c>
      <c r="D119" s="1">
        <v>45427</v>
      </c>
    </row>
    <row r="120" spans="1:5" x14ac:dyDescent="0.3">
      <c r="A120" t="s">
        <v>138</v>
      </c>
      <c r="B120" t="s">
        <v>122</v>
      </c>
      <c r="C120" t="s">
        <v>8</v>
      </c>
      <c r="D120" s="1">
        <v>45427</v>
      </c>
    </row>
    <row r="121" spans="1:5" x14ac:dyDescent="0.3">
      <c r="A121" t="s">
        <v>139</v>
      </c>
      <c r="B121" t="s">
        <v>122</v>
      </c>
      <c r="C121" t="s">
        <v>8</v>
      </c>
      <c r="D121" s="1">
        <v>45427</v>
      </c>
    </row>
    <row r="122" spans="1:5" x14ac:dyDescent="0.3">
      <c r="A122" t="s">
        <v>140</v>
      </c>
      <c r="B122" t="s">
        <v>122</v>
      </c>
      <c r="C122" t="s">
        <v>51</v>
      </c>
      <c r="D122" s="1">
        <v>45427</v>
      </c>
    </row>
    <row r="123" spans="1:5" x14ac:dyDescent="0.3">
      <c r="A123" t="s">
        <v>141</v>
      </c>
      <c r="B123" t="s">
        <v>122</v>
      </c>
      <c r="C123" t="s">
        <v>51</v>
      </c>
      <c r="D123" s="1">
        <v>45427</v>
      </c>
    </row>
    <row r="124" spans="1:5" x14ac:dyDescent="0.3">
      <c r="A124" t="s">
        <v>142</v>
      </c>
      <c r="B124" t="s">
        <v>122</v>
      </c>
      <c r="C124" t="s">
        <v>51</v>
      </c>
      <c r="D124" s="1">
        <v>45427</v>
      </c>
    </row>
    <row r="125" spans="1:5" x14ac:dyDescent="0.3">
      <c r="A125" t="s">
        <v>143</v>
      </c>
      <c r="B125" t="s">
        <v>150</v>
      </c>
      <c r="C125" t="s">
        <v>8</v>
      </c>
      <c r="D125" s="1">
        <v>45427</v>
      </c>
    </row>
    <row r="126" spans="1:5" x14ac:dyDescent="0.3">
      <c r="A126" t="s">
        <v>144</v>
      </c>
      <c r="B126" t="s">
        <v>150</v>
      </c>
      <c r="C126" t="s">
        <v>8</v>
      </c>
      <c r="D126" s="1">
        <v>45427</v>
      </c>
    </row>
    <row r="127" spans="1:5" x14ac:dyDescent="0.3">
      <c r="A127" t="s">
        <v>145</v>
      </c>
      <c r="B127" t="s">
        <v>150</v>
      </c>
      <c r="C127" t="s">
        <v>8</v>
      </c>
      <c r="D127" s="1">
        <v>45427</v>
      </c>
    </row>
    <row r="128" spans="1:5" x14ac:dyDescent="0.3">
      <c r="A128" t="s">
        <v>146</v>
      </c>
      <c r="B128" t="s">
        <v>150</v>
      </c>
      <c r="C128" t="s">
        <v>51</v>
      </c>
      <c r="D128" s="1">
        <v>45427</v>
      </c>
    </row>
    <row r="129" spans="1:4" x14ac:dyDescent="0.3">
      <c r="A129" t="s">
        <v>147</v>
      </c>
      <c r="B129" t="s">
        <v>150</v>
      </c>
      <c r="C129" t="s">
        <v>51</v>
      </c>
      <c r="D129" s="1">
        <v>45427</v>
      </c>
    </row>
    <row r="130" spans="1:4" x14ac:dyDescent="0.3">
      <c r="A130" t="s">
        <v>148</v>
      </c>
      <c r="B130" t="s">
        <v>150</v>
      </c>
      <c r="C130" t="s">
        <v>51</v>
      </c>
      <c r="D130" s="1">
        <v>45427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6EF69-583C-4831-A23E-F408B5381C65}">
  <dimension ref="B2:J21"/>
  <sheetViews>
    <sheetView showGridLines="0" tabSelected="1" workbookViewId="0">
      <selection activeCell="J7" sqref="J7"/>
    </sheetView>
  </sheetViews>
  <sheetFormatPr defaultRowHeight="14.4" x14ac:dyDescent="0.3"/>
  <cols>
    <col min="2" max="2" width="3.6640625" customWidth="1"/>
    <col min="3" max="3" width="13.88671875" bestFit="1" customWidth="1"/>
    <col min="4" max="4" width="12.44140625" bestFit="1" customWidth="1"/>
  </cols>
  <sheetData>
    <row r="2" spans="2:10" x14ac:dyDescent="0.3">
      <c r="B2" s="2" t="s">
        <v>151</v>
      </c>
    </row>
    <row r="4" spans="2:10" x14ac:dyDescent="0.3">
      <c r="C4" s="3" t="s">
        <v>0</v>
      </c>
      <c r="D4" s="3" t="s">
        <v>152</v>
      </c>
    </row>
    <row r="6" spans="2:10" x14ac:dyDescent="0.3">
      <c r="C6" t="str" cm="1">
        <f t="array" ref="C6:D17">IF(SUM(ISERROR(Sheet1!$B$2:$D$130)*1,MIN(SUM(1-ISNUMBER(Sheet1!$B$2:$B$130)),SUM(1-ISTEXT(Sheet1!$B$2:$B$130))))&gt;0,NA(),_xlfn._xlws.SORT(CHOOSE({1,2},_xlfn.UNIQUE(Sheet1!$B$2:$B$130),MMULT(((_xlfn.UNIQUE(Sheet1!$B$2:$B$130)=TRANSPOSE(Sheet1!$B$2:$B$130))+0),_xlfn.SEQUENCE(ROWS(Sheet1!$B$2:$D$130),1,1,0))),2,-1))</f>
        <v>Hexagenia</v>
      </c>
      <c r="D6">
        <v>29</v>
      </c>
      <c r="F6">
        <f>D6+D7+D8+D10+D13+SUM(D14:D16)</f>
        <v>104</v>
      </c>
      <c r="J6">
        <f>D6+D7+D8+D10+D13</f>
        <v>86</v>
      </c>
    </row>
    <row r="7" spans="2:10" x14ac:dyDescent="0.3">
      <c r="C7" t="str">
        <v>Orthocladiinae</v>
      </c>
      <c r="D7">
        <v>23</v>
      </c>
    </row>
    <row r="8" spans="2:10" x14ac:dyDescent="0.3">
      <c r="C8" t="str">
        <v>Naididae</v>
      </c>
      <c r="D8">
        <v>21</v>
      </c>
    </row>
    <row r="9" spans="2:10" x14ac:dyDescent="0.3">
      <c r="C9" t="str">
        <v>Dineutus</v>
      </c>
      <c r="D9">
        <v>8</v>
      </c>
    </row>
    <row r="10" spans="2:10" x14ac:dyDescent="0.3">
      <c r="C10" t="str">
        <v>Tanypodinae</v>
      </c>
      <c r="D10">
        <v>7</v>
      </c>
      <c r="H10">
        <f>114-86</f>
        <v>28</v>
      </c>
    </row>
    <row r="11" spans="2:10" x14ac:dyDescent="0.3">
      <c r="C11" t="str">
        <v>Chaoborus</v>
      </c>
      <c r="D11">
        <v>7</v>
      </c>
    </row>
    <row r="12" spans="2:10" x14ac:dyDescent="0.3">
      <c r="C12" t="str">
        <v>Rheumobates</v>
      </c>
      <c r="D12">
        <v>7</v>
      </c>
    </row>
    <row r="13" spans="2:10" x14ac:dyDescent="0.3">
      <c r="C13" t="str">
        <v>Ceratopoginae</v>
      </c>
      <c r="D13">
        <v>6</v>
      </c>
    </row>
    <row r="14" spans="2:10" x14ac:dyDescent="0.3">
      <c r="C14" t="str">
        <v>Sediment</v>
      </c>
      <c r="D14">
        <v>6</v>
      </c>
    </row>
    <row r="15" spans="2:10" x14ac:dyDescent="0.3">
      <c r="C15" t="str">
        <v>Filtered water</v>
      </c>
      <c r="D15">
        <v>6</v>
      </c>
    </row>
    <row r="16" spans="2:10" x14ac:dyDescent="0.3">
      <c r="C16" t="str">
        <v>Unfiltered water</v>
      </c>
      <c r="D16">
        <v>6</v>
      </c>
    </row>
    <row r="17" spans="3:4" x14ac:dyDescent="0.3">
      <c r="C17" t="str">
        <v>Sphaeridae</v>
      </c>
      <c r="D17">
        <v>3</v>
      </c>
    </row>
    <row r="21" spans="3:4" x14ac:dyDescent="0.3">
      <c r="C21">
        <f>SUM(D6:D17)</f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87899-CFFC-4D5F-9151-698124CA8030}">
  <dimension ref="B2:E22"/>
  <sheetViews>
    <sheetView showGridLines="0" topLeftCell="A3" workbookViewId="0">
      <selection activeCell="H13" sqref="H13"/>
    </sheetView>
  </sheetViews>
  <sheetFormatPr defaultRowHeight="14.4" x14ac:dyDescent="0.3"/>
  <cols>
    <col min="2" max="2" width="3.6640625" customWidth="1"/>
    <col min="3" max="3" width="13.88671875" bestFit="1" customWidth="1"/>
    <col min="4" max="4" width="9.33203125" bestFit="1" customWidth="1"/>
    <col min="5" max="5" width="12.44140625" bestFit="1" customWidth="1"/>
  </cols>
  <sheetData>
    <row r="2" spans="2:5" x14ac:dyDescent="0.3">
      <c r="B2" s="2" t="s">
        <v>153</v>
      </c>
    </row>
    <row r="4" spans="2:5" x14ac:dyDescent="0.3">
      <c r="C4" s="3" t="s">
        <v>0</v>
      </c>
      <c r="D4" s="3" t="s">
        <v>2</v>
      </c>
      <c r="E4" s="3" t="s">
        <v>152</v>
      </c>
    </row>
    <row r="6" spans="2:5" x14ac:dyDescent="0.3">
      <c r="C6" t="str" cm="1">
        <f t="array" ref="C6:E22">IF(SUM(ISERROR(Sheet1!$B$2:$D$130)*1,MIN(SUM(1-ISNUMBER(Sheet1!$B$2:$B$130)),SUM(1-ISTEXT(Sheet1!$B$2:$B$130))),MIN(SUM(1-ISNUMBER(Sheet1!$D$2:$D$130)),SUM(1-ISTEXT(Sheet1!$D$2:$D$130))))&gt;0,NA(),_xlfn._xlws.SORT(CHOOSE({1,1,2},_xlfn.UNIQUE(INDEX(Sheet1!$B$2:$D$130,_xlfn.SEQUENCE(ROWS(Sheet1!$B$2:$D$130)),{1,3})),MMULT(((_xlfn.UNIQUE(SUBSTITUTE(SUBSTITUTE(INDEX(INDEX(Sheet1!$B$2:$D$130,_xlfn.SEQUENCE(ROWS(Sheet1!$B$2:$D$130)),{1,3}),,1),"\","\\"),",","\,")&amp;","&amp;SUBSTITUTE(SUBSTITUTE(INDEX(INDEX(Sheet1!$B$2:$D$130,_xlfn.SEQUENCE(ROWS(Sheet1!$B$2:$D$130)),{1,3}),,2),"\","\\"),",","\,"))=TRANSPOSE(SUBSTITUTE(SUBSTITUTE(INDEX(INDEX(Sheet1!$B$2:$D$130,_xlfn.SEQUENCE(ROWS(Sheet1!$B$2:$D$130)),{1,3}),,1),"\","\\"),",","\,")&amp;","&amp;SUBSTITUTE(SUBSTITUTE(INDEX(INDEX(Sheet1!$B$2:$D$130,_xlfn.SEQUENCE(ROWS(Sheet1!$B$2:$D$130)),{1,3}),,2),"\","\\"),",","\,")))+0),_xlfn.SEQUENCE(ROWS(Sheet1!$B$2:$D$130),1,1,0))),2,1))</f>
        <v>Hexagenia</v>
      </c>
      <c r="D6" s="1">
        <v>44813</v>
      </c>
      <c r="E6">
        <v>2</v>
      </c>
    </row>
    <row r="7" spans="2:5" x14ac:dyDescent="0.3">
      <c r="C7" t="str">
        <v>Rheumobates</v>
      </c>
      <c r="D7" s="1">
        <v>44813</v>
      </c>
      <c r="E7">
        <v>1</v>
      </c>
    </row>
    <row r="8" spans="2:5" x14ac:dyDescent="0.3">
      <c r="C8" t="str">
        <v>Hexagenia</v>
      </c>
      <c r="D8" s="1">
        <v>44814</v>
      </c>
      <c r="E8">
        <v>3</v>
      </c>
    </row>
    <row r="9" spans="2:5" x14ac:dyDescent="0.3">
      <c r="C9" t="str">
        <v>Hexagenia</v>
      </c>
      <c r="D9" s="1">
        <v>44817</v>
      </c>
      <c r="E9">
        <v>3</v>
      </c>
    </row>
    <row r="10" spans="2:5" x14ac:dyDescent="0.3">
      <c r="C10" t="str">
        <v>Chaoborus</v>
      </c>
      <c r="D10" s="1">
        <v>44817</v>
      </c>
      <c r="E10">
        <v>6</v>
      </c>
    </row>
    <row r="11" spans="2:5" x14ac:dyDescent="0.3">
      <c r="C11" t="str">
        <v>Rheumobates</v>
      </c>
      <c r="D11" s="1">
        <v>44817</v>
      </c>
      <c r="E11">
        <v>6</v>
      </c>
    </row>
    <row r="12" spans="2:5" x14ac:dyDescent="0.3">
      <c r="C12" t="str">
        <v>Naididae</v>
      </c>
      <c r="D12" s="1">
        <v>45427</v>
      </c>
      <c r="E12">
        <v>21</v>
      </c>
    </row>
    <row r="13" spans="2:5" x14ac:dyDescent="0.3">
      <c r="C13" t="str">
        <v>Tanypodinae</v>
      </c>
      <c r="D13" s="1">
        <v>45427</v>
      </c>
      <c r="E13">
        <v>7</v>
      </c>
    </row>
    <row r="14" spans="2:5" x14ac:dyDescent="0.3">
      <c r="C14" t="str">
        <v>Hexagenia</v>
      </c>
      <c r="D14" s="1">
        <v>45427</v>
      </c>
      <c r="E14">
        <v>21</v>
      </c>
    </row>
    <row r="15" spans="2:5" x14ac:dyDescent="0.3">
      <c r="C15" t="str">
        <v>Orthocladiinae</v>
      </c>
      <c r="D15" s="1">
        <v>45427</v>
      </c>
      <c r="E15">
        <v>23</v>
      </c>
    </row>
    <row r="16" spans="2:5" x14ac:dyDescent="0.3">
      <c r="C16" t="str">
        <v>Ceratopoginae</v>
      </c>
      <c r="D16" s="1">
        <v>45427</v>
      </c>
      <c r="E16">
        <v>6</v>
      </c>
    </row>
    <row r="17" spans="3:5" x14ac:dyDescent="0.3">
      <c r="C17" t="str">
        <v>Sphaeridae</v>
      </c>
      <c r="D17" s="1">
        <v>45427</v>
      </c>
      <c r="E17">
        <v>3</v>
      </c>
    </row>
    <row r="18" spans="3:5" x14ac:dyDescent="0.3">
      <c r="C18" t="str">
        <v>Chaoborus</v>
      </c>
      <c r="D18" s="1">
        <v>45427</v>
      </c>
      <c r="E18">
        <v>1</v>
      </c>
    </row>
    <row r="19" spans="3:5" x14ac:dyDescent="0.3">
      <c r="C19" t="str">
        <v>Sediment</v>
      </c>
      <c r="D19" s="1">
        <v>45427</v>
      </c>
      <c r="E19">
        <v>6</v>
      </c>
    </row>
    <row r="20" spans="3:5" x14ac:dyDescent="0.3">
      <c r="C20" t="str">
        <v>Filtered water</v>
      </c>
      <c r="D20" s="1">
        <v>45427</v>
      </c>
      <c r="E20">
        <v>6</v>
      </c>
    </row>
    <row r="21" spans="3:5" x14ac:dyDescent="0.3">
      <c r="C21" t="str">
        <v>Unfiltered water</v>
      </c>
      <c r="D21" s="1">
        <v>45427</v>
      </c>
      <c r="E21">
        <v>6</v>
      </c>
    </row>
    <row r="22" spans="3:5" x14ac:dyDescent="0.3">
      <c r="C22" t="str">
        <v>Dineutus</v>
      </c>
      <c r="D22" s="1">
        <v>45456</v>
      </c>
      <c r="E22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DB209-68A7-476C-BD07-613F4B54E4A9}">
  <dimension ref="B2:F33"/>
  <sheetViews>
    <sheetView showGridLines="0" workbookViewId="0">
      <selection activeCell="A17" sqref="A17:XFD17"/>
    </sheetView>
  </sheetViews>
  <sheetFormatPr defaultRowHeight="14.4" x14ac:dyDescent="0.3"/>
  <cols>
    <col min="2" max="2" width="3.6640625" customWidth="1"/>
    <col min="3" max="3" width="9.33203125" bestFit="1" customWidth="1"/>
    <col min="4" max="4" width="12.44140625" bestFit="1" customWidth="1"/>
    <col min="5" max="5" width="13.88671875" bestFit="1" customWidth="1"/>
    <col min="6" max="6" width="12.44140625" bestFit="1" customWidth="1"/>
  </cols>
  <sheetData>
    <row r="2" spans="2:6" x14ac:dyDescent="0.3">
      <c r="B2" s="2" t="s">
        <v>154</v>
      </c>
    </row>
    <row r="4" spans="2:6" x14ac:dyDescent="0.3">
      <c r="C4" s="3" t="s">
        <v>2</v>
      </c>
      <c r="D4" s="3" t="s">
        <v>1</v>
      </c>
      <c r="E4" s="3" t="s">
        <v>0</v>
      </c>
      <c r="F4" s="3" t="s">
        <v>152</v>
      </c>
    </row>
    <row r="6" spans="2:6" x14ac:dyDescent="0.3">
      <c r="C6" s="1" cm="1">
        <f t="array" ref="C6:F33">IF(SUM(ISERROR(Sheet1!$B$2:$D$130)*1,MIN(SUM(1-ISNUMBER(Sheet1!$D$2:$D$130)),SUM(1-ISTEXT(Sheet1!$D$2:$D$130))),MIN(SUM(1-ISNUMBER(Sheet1!$C$2:$C$130)),SUM(1-ISTEXT(Sheet1!$C$2:$C$130))),MIN(SUM(1-ISNUMBER(Sheet1!$B$2:$B$130)),SUM(1-ISTEXT(Sheet1!$B$2:$B$130))))&gt;0,NA(),_xlfn._xlws.SORT(CHOOSE({1,1,1,2},_xlfn.UNIQUE(INDEX(Sheet1!$B$2:$D$130,_xlfn.SEQUENCE(ROWS(Sheet1!$B$2:$D$130)),{3,2,1})),MMULT(((_xlfn.UNIQUE(SUBSTITUTE(SUBSTITUTE(INDEX(INDEX(Sheet1!$B$2:$D$130,_xlfn.SEQUENCE(ROWS(Sheet1!$B$2:$D$130)),{3,2,1}),,1),"\","\\"),",","\,")&amp;","&amp;SUBSTITUTE(SUBSTITUTE(INDEX(INDEX(Sheet1!$B$2:$D$130,_xlfn.SEQUENCE(ROWS(Sheet1!$B$2:$D$130)),{3,2,1}),,2),"\","\\"),",","\,")&amp;","&amp;SUBSTITUTE(SUBSTITUTE(INDEX(INDEX(Sheet1!$B$2:$D$130,_xlfn.SEQUENCE(ROWS(Sheet1!$B$2:$D$130)),{3,2,1}),,3),"\","\\"),",","\,"))=TRANSPOSE(SUBSTITUTE(SUBSTITUTE(INDEX(INDEX(Sheet1!$B$2:$D$130,_xlfn.SEQUENCE(ROWS(Sheet1!$B$2:$D$130)),{3,2,1}),,1),"\","\\"),",","\,")&amp;","&amp;SUBSTITUTE(SUBSTITUTE(INDEX(INDEX(Sheet1!$B$2:$D$130,_xlfn.SEQUENCE(ROWS(Sheet1!$B$2:$D$130)),{3,2,1}),,2),"\","\\"),",","\,")&amp;","&amp;SUBSTITUTE(SUBSTITUTE(INDEX(INDEX(Sheet1!$B$2:$D$130,_xlfn.SEQUENCE(ROWS(Sheet1!$B$2:$D$130)),{3,2,1}),,3),"\","\\"),",","\,")))+0),_xlfn.SEQUENCE(ROWS(Sheet1!$B$2:$D$130),1,1,0))),1,1))</f>
        <v>44813</v>
      </c>
      <c r="D6" t="str">
        <v>Lower Neosho</v>
      </c>
      <c r="E6" t="str">
        <v>Hexagenia</v>
      </c>
      <c r="F6">
        <v>2</v>
      </c>
    </row>
    <row r="7" spans="2:6" x14ac:dyDescent="0.3">
      <c r="C7" s="1">
        <v>44813</v>
      </c>
      <c r="D7" t="str">
        <v>Lower Neosho</v>
      </c>
      <c r="E7" t="str">
        <v>Rheumobates</v>
      </c>
      <c r="F7">
        <v>1</v>
      </c>
    </row>
    <row r="8" spans="2:6" x14ac:dyDescent="0.3">
      <c r="C8" s="1">
        <v>44814</v>
      </c>
      <c r="D8" t="str">
        <v>Hickory creek</v>
      </c>
      <c r="E8" t="str">
        <v>Hexagenia</v>
      </c>
      <c r="F8">
        <v>1</v>
      </c>
    </row>
    <row r="9" spans="2:6" x14ac:dyDescent="0.3">
      <c r="C9" s="1">
        <v>44814</v>
      </c>
      <c r="D9" t="str">
        <v>Elk creek</v>
      </c>
      <c r="E9" t="str">
        <v>Hexagenia</v>
      </c>
      <c r="F9">
        <v>1</v>
      </c>
    </row>
    <row r="10" spans="2:6" x14ac:dyDescent="0.3">
      <c r="C10" s="1">
        <v>44814</v>
      </c>
      <c r="D10" t="str">
        <v>Honey creek</v>
      </c>
      <c r="E10" t="str">
        <v>Hexagenia</v>
      </c>
      <c r="F10">
        <v>1</v>
      </c>
    </row>
    <row r="11" spans="2:6" x14ac:dyDescent="0.3">
      <c r="C11" s="1">
        <v>44817</v>
      </c>
      <c r="D11" t="str">
        <v>Lower Neosho</v>
      </c>
      <c r="E11" t="str">
        <v>Hexagenia</v>
      </c>
      <c r="F11">
        <v>3</v>
      </c>
    </row>
    <row r="12" spans="2:6" x14ac:dyDescent="0.3">
      <c r="C12" s="1">
        <v>44817</v>
      </c>
      <c r="D12" t="str">
        <v>Lower Neosho</v>
      </c>
      <c r="E12" t="str">
        <v>Chaoborus</v>
      </c>
      <c r="F12">
        <v>6</v>
      </c>
    </row>
    <row r="13" spans="2:6" x14ac:dyDescent="0.3">
      <c r="C13" s="1">
        <v>44817</v>
      </c>
      <c r="D13" t="str">
        <v>Lower Neosho</v>
      </c>
      <c r="E13" t="str">
        <v>Rheumobates</v>
      </c>
      <c r="F13">
        <v>6</v>
      </c>
    </row>
    <row r="14" spans="2:6" x14ac:dyDescent="0.3">
      <c r="C14" s="1">
        <v>45427</v>
      </c>
      <c r="D14" t="str">
        <v>Lower Neosho</v>
      </c>
      <c r="E14" t="str">
        <v>Naididae</v>
      </c>
      <c r="F14">
        <v>10</v>
      </c>
    </row>
    <row r="15" spans="2:6" x14ac:dyDescent="0.3">
      <c r="C15" s="1">
        <v>45427</v>
      </c>
      <c r="D15" t="str">
        <v>Lower Neosho</v>
      </c>
      <c r="E15" t="str">
        <v>Tanypodinae</v>
      </c>
      <c r="F15">
        <v>5</v>
      </c>
    </row>
    <row r="16" spans="2:6" x14ac:dyDescent="0.3">
      <c r="C16" s="1">
        <v>45427</v>
      </c>
      <c r="D16" t="str">
        <v>Lower Neosho</v>
      </c>
      <c r="E16" t="str">
        <v>Hexagenia</v>
      </c>
      <c r="F16">
        <v>12</v>
      </c>
    </row>
    <row r="17" spans="3:6" x14ac:dyDescent="0.3">
      <c r="C17" s="1">
        <v>45427</v>
      </c>
      <c r="D17" t="str">
        <v>Upper Neosho</v>
      </c>
      <c r="E17" t="str">
        <v>Hexagenia</v>
      </c>
      <c r="F17">
        <v>9</v>
      </c>
    </row>
    <row r="18" spans="3:6" x14ac:dyDescent="0.3">
      <c r="C18" s="1">
        <v>45427</v>
      </c>
      <c r="D18" t="str">
        <v>Lower Neosho</v>
      </c>
      <c r="E18" t="str">
        <v>Orthocladiinae</v>
      </c>
      <c r="F18">
        <v>12</v>
      </c>
    </row>
    <row r="19" spans="3:6" x14ac:dyDescent="0.3">
      <c r="C19" s="1">
        <v>45427</v>
      </c>
      <c r="D19" t="str">
        <v>Lower Neosho</v>
      </c>
      <c r="E19" t="str">
        <v>Ceratopoginae</v>
      </c>
      <c r="F19">
        <v>3</v>
      </c>
    </row>
    <row r="20" spans="3:6" x14ac:dyDescent="0.3">
      <c r="C20" s="1">
        <v>45427</v>
      </c>
      <c r="D20" t="str">
        <v>Lower Neosho</v>
      </c>
      <c r="E20" t="str">
        <v>Sphaeridae</v>
      </c>
      <c r="F20">
        <v>2</v>
      </c>
    </row>
    <row r="21" spans="3:6" x14ac:dyDescent="0.3">
      <c r="C21" s="1">
        <v>45427</v>
      </c>
      <c r="D21" t="str">
        <v>Upper Neosho</v>
      </c>
      <c r="E21" t="str">
        <v>Orthocladiinae</v>
      </c>
      <c r="F21">
        <v>11</v>
      </c>
    </row>
    <row r="22" spans="3:6" x14ac:dyDescent="0.3">
      <c r="C22" s="1">
        <v>45427</v>
      </c>
      <c r="D22" t="str">
        <v>Upper Neosho</v>
      </c>
      <c r="E22" t="str">
        <v>Naididae</v>
      </c>
      <c r="F22">
        <v>11</v>
      </c>
    </row>
    <row r="23" spans="3:6" x14ac:dyDescent="0.3">
      <c r="C23" s="1">
        <v>45427</v>
      </c>
      <c r="D23" t="str">
        <v>Upper Neosho</v>
      </c>
      <c r="E23" t="str">
        <v>Tanypodinae</v>
      </c>
      <c r="F23">
        <v>2</v>
      </c>
    </row>
    <row r="24" spans="3:6" x14ac:dyDescent="0.3">
      <c r="C24" s="1">
        <v>45427</v>
      </c>
      <c r="D24" t="str">
        <v>Upper Neosho</v>
      </c>
      <c r="E24" t="str">
        <v>Chaoborus</v>
      </c>
      <c r="F24">
        <v>1</v>
      </c>
    </row>
    <row r="25" spans="3:6" x14ac:dyDescent="0.3">
      <c r="C25" s="1">
        <v>45427</v>
      </c>
      <c r="D25" t="str">
        <v>Upper Neosho</v>
      </c>
      <c r="E25" t="str">
        <v>Ceratopoginae</v>
      </c>
      <c r="F25">
        <v>3</v>
      </c>
    </row>
    <row r="26" spans="3:6" x14ac:dyDescent="0.3">
      <c r="C26" s="1">
        <v>45427</v>
      </c>
      <c r="D26" t="str">
        <v>Upper Neosho</v>
      </c>
      <c r="E26" t="str">
        <v>Sphaeridae</v>
      </c>
      <c r="F26">
        <v>1</v>
      </c>
    </row>
    <row r="27" spans="3:6" x14ac:dyDescent="0.3">
      <c r="C27" s="1">
        <v>45427</v>
      </c>
      <c r="D27" t="str">
        <v>Upper Neosho</v>
      </c>
      <c r="E27" t="str">
        <v>Sediment</v>
      </c>
      <c r="F27">
        <v>3</v>
      </c>
    </row>
    <row r="28" spans="3:6" x14ac:dyDescent="0.3">
      <c r="C28" s="1">
        <v>45427</v>
      </c>
      <c r="D28" t="str">
        <v>Lower Neosho</v>
      </c>
      <c r="E28" t="str">
        <v>Sediment</v>
      </c>
      <c r="F28">
        <v>3</v>
      </c>
    </row>
    <row r="29" spans="3:6" x14ac:dyDescent="0.3">
      <c r="C29" s="1">
        <v>45427</v>
      </c>
      <c r="D29" t="str">
        <v>Lower Neosho</v>
      </c>
      <c r="E29" t="str">
        <v>Filtered water</v>
      </c>
      <c r="F29">
        <v>3</v>
      </c>
    </row>
    <row r="30" spans="3:6" x14ac:dyDescent="0.3">
      <c r="C30" s="1">
        <v>45427</v>
      </c>
      <c r="D30" t="str">
        <v>Upper Neosho</v>
      </c>
      <c r="E30" t="str">
        <v>Filtered water</v>
      </c>
      <c r="F30">
        <v>3</v>
      </c>
    </row>
    <row r="31" spans="3:6" x14ac:dyDescent="0.3">
      <c r="C31" s="1">
        <v>45427</v>
      </c>
      <c r="D31" t="str">
        <v>Lower Neosho</v>
      </c>
      <c r="E31" t="str">
        <v>Unfiltered water</v>
      </c>
      <c r="F31">
        <v>3</v>
      </c>
    </row>
    <row r="32" spans="3:6" x14ac:dyDescent="0.3">
      <c r="C32" s="1">
        <v>45427</v>
      </c>
      <c r="D32" t="str">
        <v>Upper Neosho</v>
      </c>
      <c r="E32" t="str">
        <v>Unfiltered water</v>
      </c>
      <c r="F32">
        <v>3</v>
      </c>
    </row>
    <row r="33" spans="3:6" x14ac:dyDescent="0.3">
      <c r="C33" s="1">
        <v>45456</v>
      </c>
      <c r="D33" t="str">
        <v>Lower Neosho</v>
      </c>
      <c r="E33" t="str">
        <v>Dineutus</v>
      </c>
      <c r="F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Miess</dc:creator>
  <cp:lastModifiedBy>Sam Miess</cp:lastModifiedBy>
  <dcterms:created xsi:type="dcterms:W3CDTF">2024-06-18T16:57:07Z</dcterms:created>
  <dcterms:modified xsi:type="dcterms:W3CDTF">2025-02-06T16:51:52Z</dcterms:modified>
</cp:coreProperties>
</file>