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jur\Documents\"/>
    </mc:Choice>
  </mc:AlternateContent>
  <xr:revisionPtr revIDLastSave="0" documentId="13_ncr:1_{39199133-A758-4CA8-9B23-69E485DEA8DA}" xr6:coauthVersionLast="40" xr6:coauthVersionMax="40" xr10:uidLastSave="{00000000-0000-0000-0000-000000000000}"/>
  <bookViews>
    <workbookView xWindow="-120" yWindow="-120" windowWidth="29040" windowHeight="17790" activeTab="1" xr2:uid="{AB2AD1CC-B8CE-42F8-888B-A45F9FBFB24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2" l="1"/>
  <c r="H205" i="2"/>
  <c r="J205" i="2" s="1"/>
  <c r="D205" i="2"/>
  <c r="G205" i="2"/>
  <c r="E107" i="2"/>
  <c r="H107" i="2" s="1"/>
  <c r="C107" i="2"/>
  <c r="H104" i="2"/>
  <c r="G104" i="2"/>
  <c r="F104" i="2"/>
  <c r="D104" i="2"/>
  <c r="E102" i="2"/>
  <c r="H102" i="2" s="1"/>
  <c r="C102" i="2"/>
  <c r="H99" i="2"/>
  <c r="G99" i="2"/>
  <c r="F99" i="2"/>
  <c r="D99" i="2"/>
  <c r="D100" i="2"/>
  <c r="F100" i="2"/>
  <c r="G100" i="2"/>
  <c r="H100" i="2"/>
  <c r="E97" i="2"/>
  <c r="H97" i="2" s="1"/>
  <c r="C97" i="2"/>
  <c r="G97" i="2" s="1"/>
  <c r="H94" i="2"/>
  <c r="G94" i="2"/>
  <c r="F94" i="2"/>
  <c r="D94" i="2"/>
  <c r="E92" i="2"/>
  <c r="H92" i="2" s="1"/>
  <c r="D92" i="2"/>
  <c r="C92" i="2"/>
  <c r="F92" i="2" s="1"/>
  <c r="H89" i="2"/>
  <c r="G89" i="2"/>
  <c r="F89" i="2"/>
  <c r="D89" i="2"/>
  <c r="E82" i="2"/>
  <c r="H82" i="2" s="1"/>
  <c r="C82" i="2"/>
  <c r="G82" i="2" s="1"/>
  <c r="H79" i="2"/>
  <c r="G79" i="2"/>
  <c r="F79" i="2"/>
  <c r="D79" i="2"/>
  <c r="E87" i="2"/>
  <c r="H87" i="2" s="1"/>
  <c r="E112" i="2"/>
  <c r="H112" i="2" s="1"/>
  <c r="E116" i="2"/>
  <c r="H116" i="2" s="1"/>
  <c r="E77" i="2"/>
  <c r="H77" i="2" s="1"/>
  <c r="F33" i="2"/>
  <c r="H204" i="2"/>
  <c r="G204" i="2"/>
  <c r="F204" i="2"/>
  <c r="H203" i="2"/>
  <c r="G203" i="2"/>
  <c r="F203" i="2"/>
  <c r="H202" i="2"/>
  <c r="G202" i="2"/>
  <c r="F202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0" i="2"/>
  <c r="G150" i="2"/>
  <c r="F150" i="2"/>
  <c r="H149" i="2"/>
  <c r="G149" i="2"/>
  <c r="F149" i="2"/>
  <c r="H147" i="2"/>
  <c r="G147" i="2"/>
  <c r="F147" i="2"/>
  <c r="H146" i="2"/>
  <c r="G146" i="2"/>
  <c r="F146" i="2"/>
  <c r="H145" i="2"/>
  <c r="G145" i="2"/>
  <c r="F145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25" i="2"/>
  <c r="G125" i="2"/>
  <c r="F125" i="2"/>
  <c r="H124" i="2"/>
  <c r="G124" i="2"/>
  <c r="F124" i="2"/>
  <c r="H123" i="2"/>
  <c r="G123" i="2"/>
  <c r="F123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5" i="2"/>
  <c r="G115" i="2"/>
  <c r="F115" i="2"/>
  <c r="H114" i="2"/>
  <c r="G114" i="2"/>
  <c r="F114" i="2"/>
  <c r="H111" i="2"/>
  <c r="G111" i="2"/>
  <c r="F111" i="2"/>
  <c r="H110" i="2"/>
  <c r="G110" i="2"/>
  <c r="F110" i="2"/>
  <c r="H109" i="2"/>
  <c r="G109" i="2"/>
  <c r="F109" i="2"/>
  <c r="G107" i="2"/>
  <c r="H106" i="2"/>
  <c r="G106" i="2"/>
  <c r="F106" i="2"/>
  <c r="H105" i="2"/>
  <c r="G105" i="2"/>
  <c r="F105" i="2"/>
  <c r="H101" i="2"/>
  <c r="G101" i="2"/>
  <c r="F101" i="2"/>
  <c r="H96" i="2"/>
  <c r="G96" i="2"/>
  <c r="F96" i="2"/>
  <c r="H95" i="2"/>
  <c r="G95" i="2"/>
  <c r="F95" i="2"/>
  <c r="H91" i="2"/>
  <c r="G91" i="2"/>
  <c r="F91" i="2"/>
  <c r="H90" i="2"/>
  <c r="G90" i="2"/>
  <c r="F90" i="2"/>
  <c r="H86" i="2"/>
  <c r="G86" i="2"/>
  <c r="F86" i="2"/>
  <c r="H85" i="2"/>
  <c r="G85" i="2"/>
  <c r="F85" i="2"/>
  <c r="H84" i="2"/>
  <c r="G84" i="2"/>
  <c r="F84" i="2"/>
  <c r="H81" i="2"/>
  <c r="G81" i="2"/>
  <c r="F81" i="2"/>
  <c r="H80" i="2"/>
  <c r="G80" i="2"/>
  <c r="F80" i="2"/>
  <c r="H76" i="2"/>
  <c r="G76" i="2"/>
  <c r="F76" i="2"/>
  <c r="H75" i="2"/>
  <c r="G75" i="2"/>
  <c r="F75" i="2"/>
  <c r="H74" i="2"/>
  <c r="G74" i="2"/>
  <c r="F74" i="2"/>
  <c r="H72" i="2"/>
  <c r="G72" i="2"/>
  <c r="F72" i="2"/>
  <c r="H71" i="2"/>
  <c r="G71" i="2"/>
  <c r="F71" i="2"/>
  <c r="H70" i="2"/>
  <c r="G70" i="2"/>
  <c r="F70" i="2"/>
  <c r="H69" i="2"/>
  <c r="G69" i="2"/>
  <c r="F69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2" i="2"/>
  <c r="G52" i="2"/>
  <c r="F52" i="2"/>
  <c r="H51" i="2"/>
  <c r="G51" i="2"/>
  <c r="F51" i="2"/>
  <c r="H49" i="2"/>
  <c r="G49" i="2"/>
  <c r="F49" i="2"/>
  <c r="H48" i="2"/>
  <c r="G48" i="2"/>
  <c r="F48" i="2"/>
  <c r="H47" i="2"/>
  <c r="G47" i="2"/>
  <c r="F47" i="2"/>
  <c r="H46" i="2"/>
  <c r="G46" i="2"/>
  <c r="F46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I44" i="2" l="1"/>
  <c r="I138" i="2"/>
  <c r="I182" i="2"/>
  <c r="J185" i="2"/>
  <c r="K185" i="2" s="1"/>
  <c r="J79" i="2"/>
  <c r="J152" i="2"/>
  <c r="I70" i="2"/>
  <c r="I139" i="2"/>
  <c r="I120" i="2"/>
  <c r="I187" i="2"/>
  <c r="J58" i="2"/>
  <c r="I124" i="2"/>
  <c r="I200" i="2"/>
  <c r="F97" i="2"/>
  <c r="I183" i="2"/>
  <c r="J67" i="2"/>
  <c r="I175" i="2"/>
  <c r="I194" i="2"/>
  <c r="J104" i="2"/>
  <c r="I51" i="2"/>
  <c r="J190" i="2"/>
  <c r="J89" i="2"/>
  <c r="I205" i="2"/>
  <c r="I104" i="2"/>
  <c r="F107" i="2"/>
  <c r="J99" i="2"/>
  <c r="I100" i="2"/>
  <c r="J100" i="2"/>
  <c r="I99" i="2"/>
  <c r="J94" i="2"/>
  <c r="I94" i="2"/>
  <c r="G92" i="2"/>
  <c r="I89" i="2"/>
  <c r="K89" i="2" s="1"/>
  <c r="F82" i="2"/>
  <c r="I79" i="2"/>
  <c r="K79" i="2" s="1"/>
  <c r="H143" i="2"/>
  <c r="G143" i="2"/>
  <c r="F143" i="2"/>
  <c r="H142" i="2"/>
  <c r="G142" i="2"/>
  <c r="F142" i="2"/>
  <c r="G6" i="2"/>
  <c r="G24" i="2"/>
  <c r="G23" i="2"/>
  <c r="G22" i="2"/>
  <c r="G18" i="2"/>
  <c r="G17" i="2"/>
  <c r="G16" i="2"/>
  <c r="G7" i="2"/>
  <c r="G8" i="2"/>
  <c r="G9" i="2"/>
  <c r="G10" i="2"/>
  <c r="G11" i="2"/>
  <c r="G12" i="2"/>
  <c r="G13" i="2"/>
  <c r="G14" i="2"/>
  <c r="F24" i="2"/>
  <c r="F23" i="2"/>
  <c r="F22" i="2"/>
  <c r="F18" i="2"/>
  <c r="F17" i="2"/>
  <c r="F16" i="2"/>
  <c r="H24" i="2"/>
  <c r="H23" i="2"/>
  <c r="H22" i="2"/>
  <c r="H18" i="2"/>
  <c r="H17" i="2"/>
  <c r="H16" i="2"/>
  <c r="F7" i="2"/>
  <c r="F8" i="2"/>
  <c r="F9" i="2"/>
  <c r="F10" i="2"/>
  <c r="F11" i="2"/>
  <c r="F12" i="2"/>
  <c r="F13" i="2"/>
  <c r="F14" i="2"/>
  <c r="H7" i="2"/>
  <c r="H8" i="2"/>
  <c r="H9" i="2"/>
  <c r="H10" i="2"/>
  <c r="H11" i="2"/>
  <c r="H12" i="2"/>
  <c r="H13" i="2"/>
  <c r="H14" i="2"/>
  <c r="H6" i="2"/>
  <c r="F6" i="2"/>
  <c r="D14" i="2"/>
  <c r="D13" i="2"/>
  <c r="D12" i="2"/>
  <c r="D11" i="2"/>
  <c r="D10" i="2"/>
  <c r="D9" i="2"/>
  <c r="D8" i="2"/>
  <c r="D7" i="2"/>
  <c r="D6" i="2"/>
  <c r="D204" i="2"/>
  <c r="I204" i="2" s="1"/>
  <c r="D203" i="2"/>
  <c r="J203" i="2" s="1"/>
  <c r="D202" i="2"/>
  <c r="J202" i="2" s="1"/>
  <c r="D200" i="2"/>
  <c r="J200" i="2" s="1"/>
  <c r="D199" i="2"/>
  <c r="I199" i="2" s="1"/>
  <c r="D198" i="2"/>
  <c r="J198" i="2" s="1"/>
  <c r="D197" i="2"/>
  <c r="D195" i="2"/>
  <c r="D194" i="2"/>
  <c r="J194" i="2" s="1"/>
  <c r="D193" i="2"/>
  <c r="I193" i="2" s="1"/>
  <c r="D192" i="2"/>
  <c r="D190" i="2"/>
  <c r="I190" i="2" s="1"/>
  <c r="D189" i="2"/>
  <c r="I189" i="2" s="1"/>
  <c r="D188" i="2"/>
  <c r="D187" i="2"/>
  <c r="J187" i="2" s="1"/>
  <c r="D186" i="2"/>
  <c r="I186" i="2" s="1"/>
  <c r="D185" i="2"/>
  <c r="I185" i="2" s="1"/>
  <c r="D183" i="2"/>
  <c r="J183" i="2" s="1"/>
  <c r="K183" i="2" s="1"/>
  <c r="D182" i="2"/>
  <c r="J182" i="2" s="1"/>
  <c r="D181" i="2"/>
  <c r="I181" i="2" s="1"/>
  <c r="D180" i="2"/>
  <c r="I180" i="2" s="1"/>
  <c r="D173" i="2"/>
  <c r="J173" i="2" s="1"/>
  <c r="D174" i="2"/>
  <c r="I174" i="2" s="1"/>
  <c r="D175" i="2"/>
  <c r="J175" i="2" s="1"/>
  <c r="K175" i="2" s="1"/>
  <c r="D176" i="2"/>
  <c r="D177" i="2"/>
  <c r="J177" i="2" s="1"/>
  <c r="D178" i="2"/>
  <c r="D172" i="2"/>
  <c r="D165" i="2"/>
  <c r="I165" i="2" s="1"/>
  <c r="D166" i="2"/>
  <c r="J166" i="2" s="1"/>
  <c r="D167" i="2"/>
  <c r="J167" i="2" s="1"/>
  <c r="D168" i="2"/>
  <c r="I168" i="2" s="1"/>
  <c r="D169" i="2"/>
  <c r="J169" i="2" s="1"/>
  <c r="D170" i="2"/>
  <c r="I170" i="2" s="1"/>
  <c r="D164" i="2"/>
  <c r="J164" i="2" s="1"/>
  <c r="D162" i="2"/>
  <c r="I162" i="2" s="1"/>
  <c r="D161" i="2"/>
  <c r="I161" i="2" s="1"/>
  <c r="D160" i="2"/>
  <c r="J160" i="2" s="1"/>
  <c r="D159" i="2"/>
  <c r="J159" i="2" s="1"/>
  <c r="D155" i="2"/>
  <c r="I155" i="2" s="1"/>
  <c r="D154" i="2"/>
  <c r="J154" i="2" s="1"/>
  <c r="D153" i="2"/>
  <c r="J153" i="2" s="1"/>
  <c r="D152" i="2"/>
  <c r="I152" i="2" s="1"/>
  <c r="D150" i="2"/>
  <c r="D149" i="2"/>
  <c r="J149" i="2" s="1"/>
  <c r="D146" i="2"/>
  <c r="J146" i="2" s="1"/>
  <c r="D147" i="2"/>
  <c r="D145" i="2"/>
  <c r="J145" i="2" s="1"/>
  <c r="D143" i="2"/>
  <c r="D142" i="2"/>
  <c r="D125" i="2"/>
  <c r="I125" i="2" s="1"/>
  <c r="D124" i="2"/>
  <c r="J124" i="2" s="1"/>
  <c r="D123" i="2"/>
  <c r="D121" i="2"/>
  <c r="D120" i="2"/>
  <c r="J120" i="2" s="1"/>
  <c r="D119" i="2"/>
  <c r="I119" i="2" s="1"/>
  <c r="D118" i="2"/>
  <c r="I118" i="2" s="1"/>
  <c r="C116" i="2"/>
  <c r="D115" i="2"/>
  <c r="J115" i="2" s="1"/>
  <c r="D114" i="2"/>
  <c r="J114" i="2" s="1"/>
  <c r="C112" i="2"/>
  <c r="D111" i="2"/>
  <c r="J111" i="2" s="1"/>
  <c r="D110" i="2"/>
  <c r="J110" i="2" s="1"/>
  <c r="D109" i="2"/>
  <c r="I109" i="2" s="1"/>
  <c r="D107" i="2"/>
  <c r="D106" i="2"/>
  <c r="J106" i="2" s="1"/>
  <c r="D105" i="2"/>
  <c r="I105" i="2" s="1"/>
  <c r="D101" i="2"/>
  <c r="D97" i="2"/>
  <c r="D96" i="2"/>
  <c r="J96" i="2" s="1"/>
  <c r="D95" i="2"/>
  <c r="I95" i="2" s="1"/>
  <c r="D91" i="2"/>
  <c r="J91" i="2" s="1"/>
  <c r="D90" i="2"/>
  <c r="I90" i="2" s="1"/>
  <c r="C87" i="2"/>
  <c r="D85" i="2"/>
  <c r="I85" i="2" s="1"/>
  <c r="D86" i="2"/>
  <c r="I86" i="2" s="1"/>
  <c r="D84" i="2"/>
  <c r="I84" i="2" s="1"/>
  <c r="D81" i="2"/>
  <c r="J81" i="2" s="1"/>
  <c r="D80" i="2"/>
  <c r="I80" i="2" s="1"/>
  <c r="D82" i="2"/>
  <c r="C77" i="2"/>
  <c r="D75" i="2"/>
  <c r="D76" i="2"/>
  <c r="J76" i="2" s="1"/>
  <c r="D74" i="2"/>
  <c r="D72" i="2"/>
  <c r="J72" i="2" s="1"/>
  <c r="D71" i="2"/>
  <c r="J71" i="2" s="1"/>
  <c r="D70" i="2"/>
  <c r="J70" i="2" s="1"/>
  <c r="D69" i="2"/>
  <c r="I69" i="2" s="1"/>
  <c r="D55" i="2"/>
  <c r="J55" i="2" s="1"/>
  <c r="D56" i="2"/>
  <c r="D57" i="2"/>
  <c r="I57" i="2" s="1"/>
  <c r="D58" i="2"/>
  <c r="I58" i="2" s="1"/>
  <c r="D59" i="2"/>
  <c r="I59" i="2" s="1"/>
  <c r="D60" i="2"/>
  <c r="I60" i="2" s="1"/>
  <c r="D61" i="2"/>
  <c r="D62" i="2"/>
  <c r="I62" i="2" s="1"/>
  <c r="D63" i="2"/>
  <c r="D64" i="2"/>
  <c r="I64" i="2" s="1"/>
  <c r="D65" i="2"/>
  <c r="D66" i="2"/>
  <c r="J66" i="2" s="1"/>
  <c r="D67" i="2"/>
  <c r="I67" i="2" s="1"/>
  <c r="D54" i="2"/>
  <c r="I54" i="2" s="1"/>
  <c r="D52" i="2"/>
  <c r="J52" i="2" s="1"/>
  <c r="D51" i="2"/>
  <c r="J51" i="2" s="1"/>
  <c r="K51" i="2" s="1"/>
  <c r="D44" i="2"/>
  <c r="J44" i="2" s="1"/>
  <c r="D43" i="2"/>
  <c r="I43" i="2" s="1"/>
  <c r="D42" i="2"/>
  <c r="I42" i="2" s="1"/>
  <c r="D41" i="2"/>
  <c r="I41" i="2" s="1"/>
  <c r="D40" i="2"/>
  <c r="I40" i="2" s="1"/>
  <c r="D39" i="2"/>
  <c r="I39" i="2" s="1"/>
  <c r="D34" i="2"/>
  <c r="I34" i="2" s="1"/>
  <c r="D35" i="2"/>
  <c r="J35" i="2" s="1"/>
  <c r="D36" i="2"/>
  <c r="J36" i="2" s="1"/>
  <c r="D37" i="2"/>
  <c r="J37" i="2" s="1"/>
  <c r="D33" i="2"/>
  <c r="I33" i="2" s="1"/>
  <c r="D27" i="2"/>
  <c r="J27" i="2" s="1"/>
  <c r="D28" i="2"/>
  <c r="I28" i="2" s="1"/>
  <c r="D29" i="2"/>
  <c r="J29" i="2" s="1"/>
  <c r="D30" i="2"/>
  <c r="I30" i="2" s="1"/>
  <c r="D31" i="2"/>
  <c r="I31" i="2" s="1"/>
  <c r="D26" i="2"/>
  <c r="I26" i="2" s="1"/>
  <c r="D23" i="2"/>
  <c r="D24" i="2"/>
  <c r="D22" i="2"/>
  <c r="D18" i="2"/>
  <c r="D17" i="2"/>
  <c r="D16" i="2"/>
  <c r="D47" i="2"/>
  <c r="D48" i="2"/>
  <c r="I48" i="2" s="1"/>
  <c r="D49" i="2"/>
  <c r="I49" i="2" s="1"/>
  <c r="D46" i="2"/>
  <c r="D132" i="2"/>
  <c r="J132" i="2" s="1"/>
  <c r="D133" i="2"/>
  <c r="I133" i="2" s="1"/>
  <c r="D134" i="2"/>
  <c r="J134" i="2" s="1"/>
  <c r="D135" i="2"/>
  <c r="D136" i="2"/>
  <c r="J136" i="2" s="1"/>
  <c r="D137" i="2"/>
  <c r="J137" i="2" s="1"/>
  <c r="D138" i="2"/>
  <c r="J138" i="2" s="1"/>
  <c r="D139" i="2"/>
  <c r="J139" i="2" s="1"/>
  <c r="D140" i="2"/>
  <c r="J140" i="2" s="1"/>
  <c r="D131" i="2"/>
  <c r="J131" i="2" s="1"/>
  <c r="K35" i="2" l="1"/>
  <c r="K180" i="2"/>
  <c r="K58" i="2"/>
  <c r="I134" i="2"/>
  <c r="K134" i="2" s="1"/>
  <c r="D112" i="2"/>
  <c r="G112" i="2"/>
  <c r="F112" i="2"/>
  <c r="I9" i="2"/>
  <c r="J9" i="2"/>
  <c r="J59" i="2"/>
  <c r="I153" i="2"/>
  <c r="K200" i="2"/>
  <c r="J84" i="2"/>
  <c r="K84" i="2" s="1"/>
  <c r="I36" i="2"/>
  <c r="K36" i="2" s="1"/>
  <c r="J180" i="2"/>
  <c r="J26" i="2"/>
  <c r="K26" i="2" s="1"/>
  <c r="I76" i="2"/>
  <c r="J125" i="2"/>
  <c r="K125" i="2" s="1"/>
  <c r="K182" i="2"/>
  <c r="I35" i="2"/>
  <c r="I188" i="2"/>
  <c r="J188" i="2"/>
  <c r="I97" i="2"/>
  <c r="J123" i="2"/>
  <c r="K123" i="2" s="1"/>
  <c r="I123" i="2"/>
  <c r="I22" i="2"/>
  <c r="J22" i="2"/>
  <c r="K27" i="2"/>
  <c r="J74" i="2"/>
  <c r="I74" i="2"/>
  <c r="K124" i="2"/>
  <c r="J150" i="2"/>
  <c r="K150" i="2" s="1"/>
  <c r="I150" i="2"/>
  <c r="I172" i="2"/>
  <c r="J172" i="2"/>
  <c r="I10" i="2"/>
  <c r="J10" i="2"/>
  <c r="J80" i="2"/>
  <c r="J181" i="2"/>
  <c r="K181" i="2" s="1"/>
  <c r="J43" i="2"/>
  <c r="K43" i="2" s="1"/>
  <c r="J168" i="2"/>
  <c r="J49" i="2"/>
  <c r="K49" i="2" s="1"/>
  <c r="J133" i="2"/>
  <c r="K133" i="2" s="1"/>
  <c r="J193" i="2"/>
  <c r="K193" i="2" s="1"/>
  <c r="I71" i="2"/>
  <c r="K71" i="2" s="1"/>
  <c r="I149" i="2"/>
  <c r="K149" i="2" s="1"/>
  <c r="I177" i="2"/>
  <c r="I136" i="2"/>
  <c r="I52" i="2"/>
  <c r="K52" i="2" s="1"/>
  <c r="J118" i="2"/>
  <c r="K118" i="2" s="1"/>
  <c r="J34" i="2"/>
  <c r="I198" i="2"/>
  <c r="I18" i="2"/>
  <c r="J18" i="2"/>
  <c r="K139" i="2"/>
  <c r="J46" i="2"/>
  <c r="I46" i="2"/>
  <c r="I24" i="2"/>
  <c r="J24" i="2"/>
  <c r="K24" i="2" s="1"/>
  <c r="J65" i="2"/>
  <c r="I65" i="2"/>
  <c r="I178" i="2"/>
  <c r="J178" i="2"/>
  <c r="K178" i="2" s="1"/>
  <c r="I192" i="2"/>
  <c r="J192" i="2"/>
  <c r="K192" i="2" s="1"/>
  <c r="I11" i="2"/>
  <c r="J11" i="2"/>
  <c r="I169" i="2"/>
  <c r="J31" i="2"/>
  <c r="K31" i="2" s="1"/>
  <c r="I166" i="2"/>
  <c r="K166" i="2" s="1"/>
  <c r="J40" i="2"/>
  <c r="K40" i="2" s="1"/>
  <c r="J86" i="2"/>
  <c r="K86" i="2" s="1"/>
  <c r="J64" i="2"/>
  <c r="K64" i="2" s="1"/>
  <c r="J170" i="2"/>
  <c r="I29" i="2"/>
  <c r="K29" i="2" s="1"/>
  <c r="J28" i="2"/>
  <c r="K28" i="2" s="1"/>
  <c r="I173" i="2"/>
  <c r="J85" i="2"/>
  <c r="J30" i="2"/>
  <c r="K30" i="2" s="1"/>
  <c r="J162" i="2"/>
  <c r="K162" i="2" s="1"/>
  <c r="J60" i="2"/>
  <c r="I154" i="2"/>
  <c r="K154" i="2" s="1"/>
  <c r="I37" i="2"/>
  <c r="I167" i="2"/>
  <c r="J161" i="2"/>
  <c r="K161" i="2" s="1"/>
  <c r="I81" i="2"/>
  <c r="K81" i="2" s="1"/>
  <c r="K67" i="2"/>
  <c r="J63" i="2"/>
  <c r="I63" i="2"/>
  <c r="D77" i="2"/>
  <c r="J77" i="2" s="1"/>
  <c r="G77" i="2"/>
  <c r="I143" i="2"/>
  <c r="J143" i="2"/>
  <c r="I176" i="2"/>
  <c r="J176" i="2"/>
  <c r="I13" i="2"/>
  <c r="J13" i="2"/>
  <c r="I160" i="2"/>
  <c r="I140" i="2"/>
  <c r="J42" i="2"/>
  <c r="K42" i="2" s="1"/>
  <c r="J39" i="2"/>
  <c r="K39" i="2" s="1"/>
  <c r="J174" i="2"/>
  <c r="K174" i="2" s="1"/>
  <c r="J33" i="2"/>
  <c r="K33" i="2" s="1"/>
  <c r="I145" i="2"/>
  <c r="K145" i="2" s="1"/>
  <c r="I159" i="2"/>
  <c r="K159" i="2" s="1"/>
  <c r="I203" i="2"/>
  <c r="K203" i="2" s="1"/>
  <c r="J204" i="2"/>
  <c r="I164" i="2"/>
  <c r="K164" i="2" s="1"/>
  <c r="I72" i="2"/>
  <c r="K72" i="2" s="1"/>
  <c r="J48" i="2"/>
  <c r="K48" i="2" s="1"/>
  <c r="I8" i="2"/>
  <c r="J8" i="2"/>
  <c r="K8" i="2" s="1"/>
  <c r="I23" i="2"/>
  <c r="J23" i="2"/>
  <c r="K23" i="2" s="1"/>
  <c r="J56" i="2"/>
  <c r="I56" i="2"/>
  <c r="I75" i="2"/>
  <c r="J75" i="2"/>
  <c r="D87" i="2"/>
  <c r="J87" i="2" s="1"/>
  <c r="G87" i="2"/>
  <c r="K153" i="2"/>
  <c r="I47" i="2"/>
  <c r="J47" i="2"/>
  <c r="I82" i="2"/>
  <c r="J195" i="2"/>
  <c r="I195" i="2"/>
  <c r="J6" i="2"/>
  <c r="I6" i="2"/>
  <c r="I14" i="2"/>
  <c r="J14" i="2"/>
  <c r="K14" i="2" s="1"/>
  <c r="F77" i="2"/>
  <c r="I132" i="2"/>
  <c r="I66" i="2"/>
  <c r="J165" i="2"/>
  <c r="K165" i="2" s="1"/>
  <c r="J199" i="2"/>
  <c r="I146" i="2"/>
  <c r="K146" i="2" s="1"/>
  <c r="J186" i="2"/>
  <c r="K186" i="2" s="1"/>
  <c r="I202" i="2"/>
  <c r="K202" i="2" s="1"/>
  <c r="J57" i="2"/>
  <c r="K57" i="2" s="1"/>
  <c r="I17" i="2"/>
  <c r="J17" i="2"/>
  <c r="J121" i="2"/>
  <c r="K121" i="2" s="1"/>
  <c r="I121" i="2"/>
  <c r="J54" i="2"/>
  <c r="K152" i="2"/>
  <c r="D116" i="2"/>
  <c r="J116" i="2" s="1"/>
  <c r="G116" i="2"/>
  <c r="F116" i="2"/>
  <c r="J142" i="2"/>
  <c r="I142" i="2"/>
  <c r="I12" i="2"/>
  <c r="J12" i="2"/>
  <c r="I135" i="2"/>
  <c r="J135" i="2"/>
  <c r="J16" i="2"/>
  <c r="K16" i="2" s="1"/>
  <c r="I16" i="2"/>
  <c r="K34" i="2"/>
  <c r="J61" i="2"/>
  <c r="I61" i="2"/>
  <c r="K70" i="2"/>
  <c r="K120" i="2"/>
  <c r="J147" i="2"/>
  <c r="I147" i="2"/>
  <c r="I197" i="2"/>
  <c r="J197" i="2"/>
  <c r="K197" i="2" s="1"/>
  <c r="J7" i="2"/>
  <c r="I7" i="2"/>
  <c r="F87" i="2"/>
  <c r="J62" i="2"/>
  <c r="I27" i="2"/>
  <c r="J41" i="2"/>
  <c r="K41" i="2" s="1"/>
  <c r="I137" i="2"/>
  <c r="I131" i="2"/>
  <c r="K131" i="2" s="1"/>
  <c r="J189" i="2"/>
  <c r="J155" i="2"/>
  <c r="K155" i="2" s="1"/>
  <c r="J119" i="2"/>
  <c r="K119" i="2" s="1"/>
  <c r="I55" i="2"/>
  <c r="K55" i="2" s="1"/>
  <c r="J69" i="2"/>
  <c r="D102" i="2"/>
  <c r="J102" i="2" s="1"/>
  <c r="G102" i="2"/>
  <c r="F102" i="2"/>
  <c r="J112" i="2"/>
  <c r="J95" i="2"/>
  <c r="J109" i="2"/>
  <c r="K109" i="2" s="1"/>
  <c r="I106" i="2"/>
  <c r="K106" i="2" s="1"/>
  <c r="J107" i="2"/>
  <c r="I107" i="2"/>
  <c r="I115" i="2"/>
  <c r="K115" i="2" s="1"/>
  <c r="I96" i="2"/>
  <c r="I111" i="2"/>
  <c r="J105" i="2"/>
  <c r="I101" i="2"/>
  <c r="J101" i="2"/>
  <c r="J97" i="2"/>
  <c r="I91" i="2"/>
  <c r="I114" i="2"/>
  <c r="I110" i="2"/>
  <c r="K110" i="2" s="1"/>
  <c r="J90" i="2"/>
  <c r="J82" i="2"/>
  <c r="K82" i="2" s="1"/>
  <c r="J92" i="2"/>
  <c r="I92" i="2"/>
  <c r="I116" i="2" l="1"/>
  <c r="K116" i="2" s="1"/>
  <c r="K7" i="2"/>
  <c r="K61" i="2"/>
  <c r="K6" i="2"/>
  <c r="K10" i="2"/>
  <c r="K142" i="2"/>
  <c r="K17" i="2"/>
  <c r="K176" i="2"/>
  <c r="K22" i="2"/>
  <c r="I112" i="2"/>
  <c r="K112" i="2" s="1"/>
  <c r="K147" i="2"/>
  <c r="K135" i="2"/>
  <c r="I77" i="2"/>
  <c r="K143" i="2"/>
  <c r="K46" i="2"/>
  <c r="I87" i="2"/>
  <c r="K87" i="2" s="1"/>
  <c r="K47" i="2"/>
  <c r="K9" i="2"/>
  <c r="I102" i="2"/>
  <c r="K107" i="2"/>
</calcChain>
</file>

<file path=xl/sharedStrings.xml><?xml version="1.0" encoding="utf-8"?>
<sst xmlns="http://schemas.openxmlformats.org/spreadsheetml/2006/main" count="295" uniqueCount="162">
  <si>
    <t>&lt;none&gt;                          862.67  932.67</t>
  </si>
  <si>
    <t>- StockOptionLevel          1   864.73  932.73</t>
  </si>
  <si>
    <t>+ DailyRate                 1   860.98  932.98</t>
  </si>
  <si>
    <t>+ EmployeeNumber            1   861.84  933.84</t>
  </si>
  <si>
    <t>+ PercentSalaryHike         1   862.36  934.36</t>
  </si>
  <si>
    <t>+ MonthlyRate               1   862.50  934.50</t>
  </si>
  <si>
    <t>+ PerformanceRating         1   862.60  934.60</t>
  </si>
  <si>
    <t>+ JobLevel                  1   862.61  934.61</t>
  </si>
  <si>
    <t>+ HourlyRate                1   862.63  934.63</t>
  </si>
  <si>
    <t>+ MonthlyIncome             1   862.66  934.66</t>
  </si>
  <si>
    <t>+ Education                 1   862.67  934.67</t>
  </si>
  <si>
    <t>- Gender                    1   867.07  935.07</t>
  </si>
  <si>
    <t>+ Department                2   861.30  935.30</t>
  </si>
  <si>
    <t>- EducationField            5   875.43  935.43</t>
  </si>
  <si>
    <t>- YearsAtCompany            1   868.13  936.13</t>
  </si>
  <si>
    <t>- Age                       1   868.50  936.50</t>
  </si>
  <si>
    <t>- TotalWorkingYears         1   869.02  937.02</t>
  </si>
  <si>
    <t>- TrainingTimesLastYear     1   869.56  937.56</t>
  </si>
  <si>
    <t>- YearsWithCurrManager      1   870.44  938.44</t>
  </si>
  <si>
    <t>- WorkLifeBalance           1   871.33  939.33</t>
  </si>
  <si>
    <t>- RelationshipSatisfaction  1   872.35  940.35</t>
  </si>
  <si>
    <t>- YearsInCurrentRole        1   873.60  941.60</t>
  </si>
  <si>
    <t>- MaritalStatus             2   876.48  942.48</t>
  </si>
  <si>
    <t>- DistanceFromHome          1   880.79  948.79</t>
  </si>
  <si>
    <t>- YearsSinceLastPromotion   1   882.11  950.11</t>
  </si>
  <si>
    <t>- JobInvolvement            1   882.14  950.14</t>
  </si>
  <si>
    <t>- JobRole                   8   901.82  955.82</t>
  </si>
  <si>
    <t>- NumCompaniesWorked        1   888.12  956.12</t>
  </si>
  <si>
    <t>- JobSatisfaction           1   890.43  958.43</t>
  </si>
  <si>
    <t>- EnvironmentSatisfaction   1   891.10  959.10</t>
  </si>
  <si>
    <t>- BusinessTravel            2   893.41  959.41</t>
  </si>
  <si>
    <t>- OverTime                  1   979.35 1047.35</t>
  </si>
  <si>
    <t>Attrition</t>
  </si>
  <si>
    <t># of Companies</t>
  </si>
  <si>
    <t>Yes</t>
  </si>
  <si>
    <t>No</t>
  </si>
  <si>
    <t>Environment Satisfaction</t>
  </si>
  <si>
    <t>Job Satisfaction</t>
  </si>
  <si>
    <t>Frequently</t>
  </si>
  <si>
    <t>Rarely</t>
  </si>
  <si>
    <t>None</t>
  </si>
  <si>
    <t>Business Travel</t>
  </si>
  <si>
    <t>Daily Rate</t>
  </si>
  <si>
    <t>SKIPPED</t>
  </si>
  <si>
    <t>Department</t>
  </si>
  <si>
    <t>HR</t>
  </si>
  <si>
    <t>R&amp;D</t>
  </si>
  <si>
    <t>Sales</t>
  </si>
  <si>
    <t>Distance From Home</t>
  </si>
  <si>
    <t>0-5</t>
  </si>
  <si>
    <t>6-10</t>
  </si>
  <si>
    <t>11-15</t>
  </si>
  <si>
    <t>16-20</t>
  </si>
  <si>
    <t>21-25</t>
  </si>
  <si>
    <t>26-30</t>
  </si>
  <si>
    <t>Education</t>
  </si>
  <si>
    <t>1</t>
  </si>
  <si>
    <t>2</t>
  </si>
  <si>
    <t>3</t>
  </si>
  <si>
    <t>4</t>
  </si>
  <si>
    <t>5</t>
  </si>
  <si>
    <t>Education Field</t>
  </si>
  <si>
    <t>Life Sciences</t>
  </si>
  <si>
    <t>Marketing</t>
  </si>
  <si>
    <t>Medical</t>
  </si>
  <si>
    <t>Technical</t>
  </si>
  <si>
    <t>Other</t>
  </si>
  <si>
    <t>Gender</t>
  </si>
  <si>
    <t>Male</t>
  </si>
  <si>
    <t>Female</t>
  </si>
  <si>
    <t>Hourly Rate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</si>
  <si>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</si>
  <si>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</si>
  <si>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</si>
  <si>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</si>
  <si>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</si>
  <si>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</si>
  <si>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</si>
  <si>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</si>
  <si>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</si>
  <si>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</si>
  <si>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</si>
  <si>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</si>
  <si>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</si>
  <si>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</si>
  <si>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>Job Involvment</t>
  </si>
  <si>
    <t>Job Role / Job Level</t>
  </si>
  <si>
    <t>HR / 3</t>
  </si>
  <si>
    <t>HR / 2</t>
  </si>
  <si>
    <t>HR - Total</t>
  </si>
  <si>
    <t>Healthcare Rep / 4</t>
  </si>
  <si>
    <t>Healthcare Rep / 3</t>
  </si>
  <si>
    <t>Healthcare Rep / 2</t>
  </si>
  <si>
    <t>Healthcare Rep - Total</t>
  </si>
  <si>
    <t>HR / 1</t>
  </si>
  <si>
    <t>Lab Tech / 3</t>
  </si>
  <si>
    <t>Lab Tech / 2</t>
  </si>
  <si>
    <t>Lab Tech / 1</t>
  </si>
  <si>
    <t>Lab Tech - Total</t>
  </si>
  <si>
    <t>Manager / 3</t>
  </si>
  <si>
    <t>Manager / 5</t>
  </si>
  <si>
    <t>Manager - Total</t>
  </si>
  <si>
    <t>Manufacturing Dir / 3</t>
  </si>
  <si>
    <t>Manufacturing Dir / 2</t>
  </si>
  <si>
    <t>Manufacturing Dir - Total</t>
  </si>
  <si>
    <t>Research Scientist / 1</t>
  </si>
  <si>
    <t>Research Scientist - Total</t>
  </si>
  <si>
    <t>Research Scientist / 2</t>
  </si>
  <si>
    <t>Sales Exec / 4</t>
  </si>
  <si>
    <t>Sales Exec / 3</t>
  </si>
  <si>
    <t>Sales Exec / 2</t>
  </si>
  <si>
    <t>Sales Exec - Total</t>
  </si>
  <si>
    <t>Sales Rep / 1</t>
  </si>
  <si>
    <t>Sales Rep / 2</t>
  </si>
  <si>
    <t>Sales Rep - Total</t>
  </si>
  <si>
    <t>Marital Status</t>
  </si>
  <si>
    <t>Single</t>
  </si>
  <si>
    <t>Married</t>
  </si>
  <si>
    <t>Divorced</t>
  </si>
  <si>
    <t>Monthly Income</t>
  </si>
  <si>
    <t>Monthly Rate</t>
  </si>
  <si>
    <t>Overtime</t>
  </si>
  <si>
    <t>% Salary Hike</t>
  </si>
  <si>
    <t>Performance Rating</t>
  </si>
  <si>
    <t>Relationship Satisfaction</t>
  </si>
  <si>
    <t>Standard Hours</t>
  </si>
  <si>
    <t>Stock Option Level</t>
  </si>
  <si>
    <t>Total Working Years</t>
  </si>
  <si>
    <t>0-4</t>
  </si>
  <si>
    <t>5-9</t>
  </si>
  <si>
    <t>10-14</t>
  </si>
  <si>
    <t>15-19</t>
  </si>
  <si>
    <t>20-24</t>
  </si>
  <si>
    <t>&gt;= 30</t>
  </si>
  <si>
    <t>Training Time</t>
  </si>
  <si>
    <t>6</t>
  </si>
  <si>
    <t>Work Life Balance</t>
  </si>
  <si>
    <t>Years at Company</t>
  </si>
  <si>
    <t>25-29</t>
  </si>
  <si>
    <t>&gt;=25</t>
  </si>
  <si>
    <t>Year in Current Role</t>
  </si>
  <si>
    <t>&gt;=15</t>
  </si>
  <si>
    <t>Years Since Last Promotion</t>
  </si>
  <si>
    <t>Years w/ Current Mgr</t>
  </si>
  <si>
    <t>Age</t>
  </si>
  <si>
    <t>18-20</t>
  </si>
  <si>
    <t>&gt;=56</t>
  </si>
  <si>
    <t>Ranges</t>
  </si>
  <si>
    <t># that Left</t>
  </si>
  <si>
    <t>% that Left</t>
  </si>
  <si>
    <t>Total of Range</t>
  </si>
  <si>
    <t>% of Range that Left</t>
  </si>
  <si>
    <t>Range % of Total Company</t>
  </si>
  <si>
    <t>% that Left of Total Company</t>
  </si>
  <si>
    <t>Manager / 4</t>
  </si>
  <si>
    <t>Manufacturing Dir / 4</t>
  </si>
  <si>
    <t>Research Dir / 5</t>
  </si>
  <si>
    <t>Research Dir / 4</t>
  </si>
  <si>
    <t>Research Dir / 3</t>
  </si>
  <si>
    <t>Research Dir - Total</t>
  </si>
  <si>
    <t>Research Scientist / 3</t>
  </si>
  <si>
    <t>naf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</si>
</sst>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10" fontId="0" fillId="0" borderId="0" xfId="1" applyNumberFormat="1" applyFont="1"/>
    <xf numFmtId="0" fontId="3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0" fontId="1" fillId="0" borderId="0" xfId="1" applyNumberFormat="1"/>
    <xf numFmtId="10" fontId="0" fillId="0" borderId="0" xfId="0" applyNumberFormat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20"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885B-377D-4ABF-8C77-E8E59E08BE3E}">
  <dimension ref="A1:A32"/>
  <sheetViews>
    <sheetView zoomScaleNormal="100" workbookViewId="0">
      <selection activeCell="C32" sqref="C32"/>
    </sheetView>
  </sheetViews>
  <sheetFormatPr defaultRowHeight="15" x14ac:dyDescent="0.25"/>
  <cols>
    <col min="1" max="1" width="55.14062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2" t="s">
        <v>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BCCD-B212-425D-868A-D1CDF4CABB5C}">
  <dimension ref="A1:M205"/>
  <sheetViews>
    <sheetView tabSelected="1" workbookViewId="0">
      <selection activeCell="L3" sqref="L3"/>
    </sheetView>
  </sheetViews>
  <sheetFormatPr defaultRowHeight="15" x14ac:dyDescent="0.25"/>
  <cols>
    <col min="1" max="1" width="25.140625" style="4" bestFit="1" customWidth="1"/>
    <col min="2" max="2" width="23.42578125" style="7" bestFit="1" customWidth="1"/>
    <col min="3" max="3" width="9.85546875" bestFit="1" customWidth="1"/>
    <col min="4" max="4" width="10.42578125" bestFit="1" customWidth="1"/>
    <col min="5" max="5" width="13.7109375" bestFit="1" customWidth="1"/>
    <col min="6" max="6" width="23.5703125" bestFit="1" customWidth="1"/>
    <col min="7" max="7" width="26.85546875" bestFit="1" customWidth="1"/>
    <col min="8" max="8" width="24.7109375" bestFit="1" customWidth="1"/>
    <col min="9" max="10" width="16.7109375" bestFit="1" customWidth="1"/>
    <col min="11" max="11" width="18.5703125" bestFit="1" customWidth="1"/>
    <col min="12" max="12" width="24.140625" customWidth="1"/>
    <col min="13" max="13" width="16.140625" bestFit="1" customWidth="1"/>
    <col min="16" max="16" width="18.5703125" bestFit="1" customWidth="1"/>
    <col min="17" max="17" width="23.28515625" bestFit="1" customWidth="1"/>
  </cols>
  <sheetData>
    <row r="1" spans="1:13" x14ac:dyDescent="0.25">
      <c r="A1" s="4" t="s">
        <v>32</v>
      </c>
    </row>
    <row r="2" spans="1:13" x14ac:dyDescent="0.25">
      <c r="B2" s="7" t="s">
        <v>34</v>
      </c>
      <c r="C2">
        <v>237</v>
      </c>
    </row>
    <row r="3" spans="1:13" x14ac:dyDescent="0.25">
      <c r="B3" s="7" t="s">
        <v>35</v>
      </c>
      <c r="C3">
        <v>1233</v>
      </c>
    </row>
    <row r="5" spans="1:13" x14ac:dyDescent="0.25">
      <c r="B5" s="11" t="s">
        <v>147</v>
      </c>
      <c r="C5" s="4" t="s">
        <v>148</v>
      </c>
      <c r="D5" s="4" t="s">
        <v>149</v>
      </c>
      <c r="E5" s="4" t="s">
        <v>150</v>
      </c>
      <c r="F5" s="12" t="s">
        <v>151</v>
      </c>
      <c r="G5" s="12" t="s">
        <v>153</v>
      </c>
      <c r="H5" s="12" t="s">
        <v>152</v>
      </c>
    </row>
    <row r="6" spans="1:13" x14ac:dyDescent="0.25">
      <c r="A6" s="4" t="s">
        <v>144</v>
      </c>
      <c r="B6" s="9" t="s">
        <v>145</v>
      </c>
      <c r="C6">
        <v>16</v>
      </c>
      <c r="D6" s="3">
        <f t="shared" ref="D6:D14" si="0">C6/$C$2</f>
        <v>6.7510548523206745E-2</v>
      </c>
      <c r="E6">
        <v>28</v>
      </c>
      <c r="F6" s="13">
        <f>C6/E6</f>
        <v>0.5714285714285714</v>
      </c>
      <c r="G6" s="3">
        <f>C6/1470</f>
        <v>1.0884353741496598E-2</v>
      </c>
      <c r="H6" s="3">
        <f>E6/1470</f>
        <v>1.9047619047619049E-2</v>
      </c>
      <c r="I6" t="str">
        <f>IF(D6&gt;F6, "POSSIBLE FACTOR", "naf")</f>
        <v>naf</v>
      </c>
      <c r="J6" t="str">
        <f>IF(D6&gt;H6, "POSSIBLE FACTOR", "naf")</f>
        <v>POSSIBLE FACTOR</v>
      </c>
      <c r="K6" t="str">
        <f>IF(J6=I6, "POSSIBLE FACTOR", "naf")</f>
        <v>naf</v>
      </c>
      <c r="L6" s="4" t="s">
        <v>144</v>
      </c>
      <c r="M6" s="9" t="s">
        <v>54</v>
      </c>
    </row>
    <row r="7" spans="1:13" x14ac:dyDescent="0.25">
      <c r="B7" s="9" t="s">
        <v>53</v>
      </c>
      <c r="C7">
        <v>28</v>
      </c>
      <c r="D7" s="3">
        <f t="shared" si="0"/>
        <v>0.11814345991561181</v>
      </c>
      <c r="E7">
        <v>95</v>
      </c>
      <c r="F7" s="13">
        <f t="shared" ref="F7:F18" si="1">C7/E7</f>
        <v>0.29473684210526313</v>
      </c>
      <c r="G7" s="3">
        <f t="shared" ref="G7:G18" si="2">C7/1470</f>
        <v>1.9047619047619049E-2</v>
      </c>
      <c r="H7" s="3">
        <f>E7/1470</f>
        <v>6.4625850340136057E-2</v>
      </c>
      <c r="I7" t="str">
        <f>IF(D7&gt;F7, "POSSIBLE FACTOR", "naf")</f>
        <v>naf</v>
      </c>
      <c r="J7" t="str">
        <f>IF(D7&gt;H7, "POSSIBLE FACTOR", "naf")</f>
        <v>POSSIBLE FACTOR</v>
      </c>
      <c r="K7" t="str">
        <f t="shared" ref="K7:K18" si="3">IF(J7=I7, "POSSIBLE FACTOR", "naf")</f>
        <v>naf</v>
      </c>
      <c r="M7" s="9" t="s">
        <v>71</v>
      </c>
    </row>
    <row r="8" spans="1:13" x14ac:dyDescent="0.25">
      <c r="B8" s="9" t="s">
        <v>54</v>
      </c>
      <c r="C8">
        <v>56</v>
      </c>
      <c r="D8" s="3">
        <f t="shared" si="0"/>
        <v>0.23628691983122363</v>
      </c>
      <c r="E8">
        <v>263</v>
      </c>
      <c r="F8" s="13">
        <f t="shared" si="1"/>
        <v>0.21292775665399238</v>
      </c>
      <c r="G8" s="3">
        <f t="shared" si="2"/>
        <v>3.8095238095238099E-2</v>
      </c>
      <c r="H8" s="3">
        <f>E8/1470</f>
        <v>0.17891156462585034</v>
      </c>
      <c r="I8" t="str">
        <f t="shared" ref="I8:I24" si="4">IF(D8&gt;F8, "POSSIBLE FACTOR", "naf")</f>
        <v>POSSIBLE FACTOR</v>
      </c>
      <c r="J8" t="str">
        <f t="shared" ref="J8:J24" si="5">IF(D8&gt;H8, "POSSIBLE FACTOR", "naf")</f>
        <v>POSSIBLE FACTOR</v>
      </c>
      <c r="K8" t="str">
        <f t="shared" si="3"/>
        <v>POSSIBLE FACTOR</v>
      </c>
      <c r="L8" s="4" t="s">
        <v>41</v>
      </c>
      <c r="M8" s="7" t="s">
        <v>38</v>
      </c>
    </row>
    <row r="9" spans="1:13" x14ac:dyDescent="0.25">
      <c r="B9" s="9" t="s">
        <v>71</v>
      </c>
      <c r="C9">
        <v>60</v>
      </c>
      <c r="D9" s="3">
        <f t="shared" si="0"/>
        <v>0.25316455696202533</v>
      </c>
      <c r="E9">
        <v>343</v>
      </c>
      <c r="F9" s="13">
        <f t="shared" si="1"/>
        <v>0.1749271137026239</v>
      </c>
      <c r="G9" s="3">
        <f t="shared" si="2"/>
        <v>4.0816326530612242E-2</v>
      </c>
      <c r="H9" s="3">
        <f>E9/1470</f>
        <v>0.23333333333333334</v>
      </c>
      <c r="I9" t="str">
        <f t="shared" si="4"/>
        <v>POSSIBLE FACTOR</v>
      </c>
      <c r="J9" t="str">
        <f t="shared" si="5"/>
        <v>POSSIBLE FACTOR</v>
      </c>
      <c r="K9" t="str">
        <f t="shared" si="3"/>
        <v>POSSIBLE FACTOR</v>
      </c>
      <c r="L9" s="4" t="s">
        <v>44</v>
      </c>
      <c r="M9" s="7" t="s">
        <v>47</v>
      </c>
    </row>
    <row r="10" spans="1:13" x14ac:dyDescent="0.25">
      <c r="B10" s="9" t="s">
        <v>72</v>
      </c>
      <c r="C10">
        <v>25</v>
      </c>
      <c r="D10" s="3">
        <f t="shared" si="0"/>
        <v>0.10548523206751055</v>
      </c>
      <c r="E10">
        <v>276</v>
      </c>
      <c r="F10" s="13">
        <f t="shared" si="1"/>
        <v>9.0579710144927536E-2</v>
      </c>
      <c r="G10" s="3">
        <f t="shared" si="2"/>
        <v>1.7006802721088437E-2</v>
      </c>
      <c r="H10" s="3">
        <f>E10/1470</f>
        <v>0.18775510204081633</v>
      </c>
      <c r="I10" t="str">
        <f t="shared" si="4"/>
        <v>POSSIBLE FACTOR</v>
      </c>
      <c r="J10" t="str">
        <f t="shared" si="5"/>
        <v>naf</v>
      </c>
      <c r="K10" t="str">
        <f t="shared" si="3"/>
        <v>naf</v>
      </c>
      <c r="L10" s="4" t="s">
        <v>55</v>
      </c>
      <c r="M10" s="9" t="s">
        <v>58</v>
      </c>
    </row>
    <row r="11" spans="1:13" x14ac:dyDescent="0.25">
      <c r="B11" s="9" t="s">
        <v>73</v>
      </c>
      <c r="C11">
        <v>18</v>
      </c>
      <c r="D11" s="3">
        <f t="shared" si="0"/>
        <v>7.5949367088607597E-2</v>
      </c>
      <c r="E11">
        <v>192</v>
      </c>
      <c r="F11" s="13">
        <f t="shared" si="1"/>
        <v>9.375E-2</v>
      </c>
      <c r="G11" s="3">
        <f t="shared" si="2"/>
        <v>1.2244897959183673E-2</v>
      </c>
      <c r="H11" s="3">
        <f>E11/1470</f>
        <v>0.1306122448979592</v>
      </c>
      <c r="I11" t="str">
        <f t="shared" si="4"/>
        <v>naf</v>
      </c>
      <c r="J11" t="str">
        <f t="shared" si="5"/>
        <v>naf</v>
      </c>
      <c r="K11" s="15" t="s">
        <v>161</v>
      </c>
      <c r="L11" s="4" t="s">
        <v>36</v>
      </c>
      <c r="M11" s="7">
        <v>1</v>
      </c>
    </row>
    <row r="12" spans="1:13" x14ac:dyDescent="0.25">
      <c r="B12" s="9" t="s">
        <v>74</v>
      </c>
      <c r="C12">
        <v>16</v>
      </c>
      <c r="D12" s="3">
        <f t="shared" si="0"/>
        <v>6.7510548523206745E-2</v>
      </c>
      <c r="E12">
        <v>130</v>
      </c>
      <c r="F12" s="13">
        <f t="shared" si="1"/>
        <v>0.12307692307692308</v>
      </c>
      <c r="G12" s="3">
        <f t="shared" si="2"/>
        <v>1.0884353741496598E-2</v>
      </c>
      <c r="H12" s="3">
        <f>E12/1470</f>
        <v>8.8435374149659865E-2</v>
      </c>
      <c r="I12" t="str">
        <f t="shared" si="4"/>
        <v>naf</v>
      </c>
      <c r="J12" t="str">
        <f t="shared" si="5"/>
        <v>naf</v>
      </c>
      <c r="K12" s="15" t="s">
        <v>161</v>
      </c>
      <c r="L12" s="4" t="s">
        <v>67</v>
      </c>
      <c r="M12" s="7" t="s">
        <v>68</v>
      </c>
    </row>
    <row r="13" spans="1:13" x14ac:dyDescent="0.25">
      <c r="B13" s="9" t="s">
        <v>75</v>
      </c>
      <c r="C13">
        <v>10</v>
      </c>
      <c r="D13" s="3">
        <f t="shared" si="0"/>
        <v>4.2194092827004218E-2</v>
      </c>
      <c r="E13">
        <v>96</v>
      </c>
      <c r="F13" s="13">
        <f t="shared" si="1"/>
        <v>0.10416666666666667</v>
      </c>
      <c r="G13" s="3">
        <f t="shared" si="2"/>
        <v>6.8027210884353739E-3</v>
      </c>
      <c r="H13" s="3">
        <f>E13/1470</f>
        <v>6.5306122448979598E-2</v>
      </c>
      <c r="I13" t="str">
        <f t="shared" si="4"/>
        <v>naf</v>
      </c>
      <c r="J13" t="str">
        <f t="shared" si="5"/>
        <v>naf</v>
      </c>
      <c r="K13" s="15" t="s">
        <v>161</v>
      </c>
      <c r="L13" s="4" t="s">
        <v>85</v>
      </c>
      <c r="M13" s="7">
        <v>2</v>
      </c>
    </row>
    <row r="14" spans="1:13" x14ac:dyDescent="0.25">
      <c r="B14" s="9" t="s">
        <v>146</v>
      </c>
      <c r="C14">
        <v>8</v>
      </c>
      <c r="D14" s="3">
        <f t="shared" si="0"/>
        <v>3.3755274261603373E-2</v>
      </c>
      <c r="E14">
        <v>47</v>
      </c>
      <c r="F14" s="13">
        <f t="shared" si="1"/>
        <v>0.1702127659574468</v>
      </c>
      <c r="G14" s="3">
        <f t="shared" si="2"/>
        <v>5.4421768707482989E-3</v>
      </c>
      <c r="H14" s="3">
        <f>E14/1470</f>
        <v>3.1972789115646258E-2</v>
      </c>
      <c r="I14" t="str">
        <f t="shared" si="4"/>
        <v>naf</v>
      </c>
      <c r="J14" t="str">
        <f t="shared" si="5"/>
        <v>POSSIBLE FACTOR</v>
      </c>
      <c r="K14" t="str">
        <f t="shared" si="3"/>
        <v>naf</v>
      </c>
      <c r="L14" s="4" t="s">
        <v>86</v>
      </c>
      <c r="M14" s="7" t="s">
        <v>98</v>
      </c>
    </row>
    <row r="15" spans="1:13" x14ac:dyDescent="0.25">
      <c r="F15" s="14"/>
      <c r="G15" s="14"/>
      <c r="M15" s="7" t="s">
        <v>111</v>
      </c>
    </row>
    <row r="16" spans="1:13" x14ac:dyDescent="0.25">
      <c r="A16" s="4" t="s">
        <v>41</v>
      </c>
      <c r="B16" s="7" t="s">
        <v>38</v>
      </c>
      <c r="C16">
        <v>69</v>
      </c>
      <c r="D16" s="3">
        <f>C16/$C$2</f>
        <v>0.29113924050632911</v>
      </c>
      <c r="E16">
        <v>277</v>
      </c>
      <c r="F16" s="13">
        <f t="shared" si="1"/>
        <v>0.24909747292418771</v>
      </c>
      <c r="G16" s="3">
        <f t="shared" si="2"/>
        <v>4.6938775510204082E-2</v>
      </c>
      <c r="H16" s="3">
        <f>E16/1470</f>
        <v>0.18843537414965986</v>
      </c>
      <c r="I16" t="str">
        <f t="shared" si="4"/>
        <v>POSSIBLE FACTOR</v>
      </c>
      <c r="J16" t="str">
        <f t="shared" si="5"/>
        <v>POSSIBLE FACTOR</v>
      </c>
      <c r="K16" t="str">
        <f t="shared" si="3"/>
        <v>POSSIBLE FACTOR</v>
      </c>
      <c r="L16" s="4" t="s">
        <v>37</v>
      </c>
      <c r="M16" s="7">
        <v>3</v>
      </c>
    </row>
    <row r="17" spans="1:13" x14ac:dyDescent="0.25">
      <c r="B17" s="7" t="s">
        <v>39</v>
      </c>
      <c r="C17">
        <v>156</v>
      </c>
      <c r="D17" s="3">
        <f>C17/$C$2</f>
        <v>0.65822784810126578</v>
      </c>
      <c r="E17">
        <v>1043</v>
      </c>
      <c r="F17" s="13">
        <f t="shared" si="1"/>
        <v>0.14956855225311602</v>
      </c>
      <c r="G17" s="3">
        <f t="shared" si="2"/>
        <v>0.10612244897959183</v>
      </c>
      <c r="H17" s="3">
        <f>E17/1470</f>
        <v>0.70952380952380956</v>
      </c>
      <c r="I17" t="str">
        <f t="shared" si="4"/>
        <v>POSSIBLE FACTOR</v>
      </c>
      <c r="J17" t="str">
        <f t="shared" si="5"/>
        <v>naf</v>
      </c>
      <c r="K17" t="str">
        <f t="shared" si="3"/>
        <v>naf</v>
      </c>
      <c r="M17" s="7">
        <v>2</v>
      </c>
    </row>
    <row r="18" spans="1:13" x14ac:dyDescent="0.25">
      <c r="B18" s="7" t="s">
        <v>40</v>
      </c>
      <c r="C18">
        <v>12</v>
      </c>
      <c r="D18" s="3">
        <f>C18/$C$2</f>
        <v>5.0632911392405063E-2</v>
      </c>
      <c r="E18">
        <v>150</v>
      </c>
      <c r="F18" s="13">
        <f t="shared" si="1"/>
        <v>0.08</v>
      </c>
      <c r="G18" s="3">
        <f t="shared" si="2"/>
        <v>8.1632653061224497E-3</v>
      </c>
      <c r="H18" s="3">
        <f>E18/1470</f>
        <v>0.10204081632653061</v>
      </c>
      <c r="I18" t="str">
        <f t="shared" si="4"/>
        <v>naf</v>
      </c>
      <c r="J18" t="str">
        <f t="shared" si="5"/>
        <v>naf</v>
      </c>
      <c r="K18" s="15" t="s">
        <v>161</v>
      </c>
      <c r="M18" s="7">
        <v>1</v>
      </c>
    </row>
    <row r="19" spans="1:13" x14ac:dyDescent="0.25">
      <c r="L19" s="4" t="s">
        <v>33</v>
      </c>
      <c r="M19" s="7">
        <v>1</v>
      </c>
    </row>
    <row r="20" spans="1:13" x14ac:dyDescent="0.25">
      <c r="A20" s="4" t="s">
        <v>42</v>
      </c>
      <c r="B20" s="8" t="s">
        <v>43</v>
      </c>
      <c r="L20" s="4" t="s">
        <v>121</v>
      </c>
      <c r="M20" s="7" t="s">
        <v>34</v>
      </c>
    </row>
    <row r="21" spans="1:13" x14ac:dyDescent="0.25">
      <c r="L21" s="4" t="s">
        <v>122</v>
      </c>
      <c r="M21" s="9" t="s">
        <v>51</v>
      </c>
    </row>
    <row r="22" spans="1:13" x14ac:dyDescent="0.25">
      <c r="A22" s="4" t="s">
        <v>44</v>
      </c>
      <c r="B22" s="7" t="s">
        <v>45</v>
      </c>
      <c r="C22">
        <v>12</v>
      </c>
      <c r="D22" s="3">
        <f>C22/$C$2</f>
        <v>5.0632911392405063E-2</v>
      </c>
      <c r="E22">
        <v>63</v>
      </c>
      <c r="F22" s="13">
        <f t="shared" ref="F22:F24" si="6">C22/E22</f>
        <v>0.19047619047619047</v>
      </c>
      <c r="G22" s="3">
        <f t="shared" ref="G22:G24" si="7">C22/1470</f>
        <v>8.1632653061224497E-3</v>
      </c>
      <c r="H22" s="3">
        <f>E22/1470</f>
        <v>4.2857142857142858E-2</v>
      </c>
      <c r="I22" t="str">
        <f t="shared" si="4"/>
        <v>naf</v>
      </c>
      <c r="J22" t="str">
        <f t="shared" si="5"/>
        <v>POSSIBLE FACTOR</v>
      </c>
      <c r="K22" t="str">
        <f t="shared" ref="K22:K24" si="8">IF(J22=I22, "POSSIBLE FACTOR", "naf")</f>
        <v>naf</v>
      </c>
      <c r="L22" s="4" t="s">
        <v>124</v>
      </c>
      <c r="M22" s="7">
        <v>1</v>
      </c>
    </row>
    <row r="23" spans="1:13" x14ac:dyDescent="0.25">
      <c r="B23" s="7" t="s">
        <v>46</v>
      </c>
      <c r="C23">
        <v>133</v>
      </c>
      <c r="D23" s="3">
        <f t="shared" ref="D23:D44" si="9">C23/$C$2</f>
        <v>0.56118143459915615</v>
      </c>
      <c r="E23">
        <v>961</v>
      </c>
      <c r="F23" s="13">
        <f t="shared" si="6"/>
        <v>0.13839750260145681</v>
      </c>
      <c r="G23" s="3">
        <f t="shared" si="7"/>
        <v>9.0476190476190474E-2</v>
      </c>
      <c r="H23" s="3">
        <f>E23/1470</f>
        <v>0.65374149659863945</v>
      </c>
      <c r="I23" t="str">
        <f t="shared" si="4"/>
        <v>POSSIBLE FACTOR</v>
      </c>
      <c r="J23" t="str">
        <f t="shared" si="5"/>
        <v>naf</v>
      </c>
      <c r="K23" t="str">
        <f t="shared" si="8"/>
        <v>naf</v>
      </c>
      <c r="L23" s="4" t="s">
        <v>126</v>
      </c>
      <c r="M23" s="7">
        <v>0</v>
      </c>
    </row>
    <row r="24" spans="1:13" x14ac:dyDescent="0.25">
      <c r="B24" s="7" t="s">
        <v>47</v>
      </c>
      <c r="C24">
        <v>92</v>
      </c>
      <c r="D24" s="3">
        <f t="shared" si="9"/>
        <v>0.3881856540084388</v>
      </c>
      <c r="E24">
        <v>446</v>
      </c>
      <c r="F24" s="13">
        <f t="shared" si="6"/>
        <v>0.20627802690582961</v>
      </c>
      <c r="G24" s="3">
        <f t="shared" si="7"/>
        <v>6.2585034013605448E-2</v>
      </c>
      <c r="H24" s="3">
        <f>E24/1470</f>
        <v>0.30340136054421768</v>
      </c>
      <c r="I24" t="str">
        <f t="shared" si="4"/>
        <v>POSSIBLE FACTOR</v>
      </c>
      <c r="J24" t="str">
        <f t="shared" si="5"/>
        <v>POSSIBLE FACTOR</v>
      </c>
      <c r="K24" t="str">
        <f t="shared" si="8"/>
        <v>POSSIBLE FACTOR</v>
      </c>
      <c r="L24" s="4" t="s">
        <v>127</v>
      </c>
      <c r="M24" s="9" t="s">
        <v>129</v>
      </c>
    </row>
    <row r="25" spans="1:13" x14ac:dyDescent="0.25">
      <c r="L25" s="4" t="s">
        <v>134</v>
      </c>
      <c r="M25" s="9" t="s">
        <v>57</v>
      </c>
    </row>
    <row r="26" spans="1:13" x14ac:dyDescent="0.25">
      <c r="A26" s="4" t="s">
        <v>48</v>
      </c>
      <c r="B26" s="9" t="s">
        <v>49</v>
      </c>
      <c r="C26">
        <v>87</v>
      </c>
      <c r="D26" s="3">
        <f t="shared" si="9"/>
        <v>0.36708860759493672</v>
      </c>
      <c r="E26">
        <v>632</v>
      </c>
      <c r="F26" s="13">
        <f t="shared" ref="F26:F31" si="10">C26/E26</f>
        <v>0.13765822784810128</v>
      </c>
      <c r="G26" s="3">
        <f t="shared" ref="G26:G31" si="11">C26/1470</f>
        <v>5.9183673469387757E-2</v>
      </c>
      <c r="H26" s="3">
        <f t="shared" ref="H26:H31" si="12">E26/1470</f>
        <v>0.42993197278911566</v>
      </c>
      <c r="I26" t="str">
        <f t="shared" ref="I26:I31" si="13">IF(D26&gt;F26, "POSSIBLE FACTOR", "naf")</f>
        <v>POSSIBLE FACTOR</v>
      </c>
      <c r="J26" t="str">
        <f t="shared" ref="J26:J31" si="14">IF(D26&gt;H26, "POSSIBLE FACTOR", "naf")</f>
        <v>naf</v>
      </c>
      <c r="K26" t="str">
        <f t="shared" ref="K26:K91" si="15">IF(J26=I26, "POSSIBLE FACTOR", "naf")</f>
        <v>naf</v>
      </c>
      <c r="L26" s="4" t="s">
        <v>136</v>
      </c>
      <c r="M26" s="7">
        <v>2</v>
      </c>
    </row>
    <row r="27" spans="1:13" x14ac:dyDescent="0.25">
      <c r="B27" s="9" t="s">
        <v>50</v>
      </c>
      <c r="C27">
        <v>57</v>
      </c>
      <c r="D27" s="3">
        <f t="shared" si="9"/>
        <v>0.24050632911392406</v>
      </c>
      <c r="E27">
        <v>394</v>
      </c>
      <c r="F27" s="13">
        <f t="shared" si="10"/>
        <v>0.14467005076142131</v>
      </c>
      <c r="G27" s="3">
        <f t="shared" si="11"/>
        <v>3.8775510204081633E-2</v>
      </c>
      <c r="H27" s="3">
        <f t="shared" si="12"/>
        <v>0.26802721088435372</v>
      </c>
      <c r="I27" t="str">
        <f t="shared" si="13"/>
        <v>POSSIBLE FACTOR</v>
      </c>
      <c r="J27" t="str">
        <f t="shared" si="14"/>
        <v>naf</v>
      </c>
      <c r="K27" t="str">
        <f t="shared" si="15"/>
        <v>naf</v>
      </c>
      <c r="L27" s="4" t="s">
        <v>137</v>
      </c>
      <c r="M27" s="9" t="s">
        <v>128</v>
      </c>
    </row>
    <row r="28" spans="1:13" x14ac:dyDescent="0.25">
      <c r="B28" s="9" t="s">
        <v>51</v>
      </c>
      <c r="C28">
        <v>25</v>
      </c>
      <c r="D28" s="3">
        <f t="shared" si="9"/>
        <v>0.10548523206751055</v>
      </c>
      <c r="E28">
        <v>115</v>
      </c>
      <c r="F28" s="13">
        <f t="shared" si="10"/>
        <v>0.21739130434782608</v>
      </c>
      <c r="G28" s="3">
        <f t="shared" si="11"/>
        <v>1.7006802721088437E-2</v>
      </c>
      <c r="H28" s="3">
        <f t="shared" si="12"/>
        <v>7.8231292517006806E-2</v>
      </c>
      <c r="I28" t="str">
        <f t="shared" si="13"/>
        <v>naf</v>
      </c>
      <c r="J28" t="str">
        <f t="shared" si="14"/>
        <v>POSSIBLE FACTOR</v>
      </c>
      <c r="K28" t="str">
        <f t="shared" si="15"/>
        <v>naf</v>
      </c>
      <c r="L28" s="4" t="s">
        <v>140</v>
      </c>
      <c r="M28" s="9" t="s">
        <v>128</v>
      </c>
    </row>
    <row r="29" spans="1:13" x14ac:dyDescent="0.25">
      <c r="B29" s="9" t="s">
        <v>52</v>
      </c>
      <c r="C29">
        <v>23</v>
      </c>
      <c r="D29" s="3">
        <f t="shared" si="9"/>
        <v>9.7046413502109699E-2</v>
      </c>
      <c r="E29">
        <v>125</v>
      </c>
      <c r="F29" s="13">
        <f t="shared" si="10"/>
        <v>0.184</v>
      </c>
      <c r="G29" s="3">
        <f t="shared" si="11"/>
        <v>1.5646258503401362E-2</v>
      </c>
      <c r="H29" s="3">
        <f t="shared" si="12"/>
        <v>8.5034013605442174E-2</v>
      </c>
      <c r="I29" t="str">
        <f t="shared" si="13"/>
        <v>naf</v>
      </c>
      <c r="J29" t="str">
        <f t="shared" si="14"/>
        <v>POSSIBLE FACTOR</v>
      </c>
      <c r="K29" t="str">
        <f t="shared" si="15"/>
        <v>naf</v>
      </c>
      <c r="L29" s="4" t="s">
        <v>142</v>
      </c>
      <c r="M29" s="9" t="s">
        <v>128</v>
      </c>
    </row>
    <row r="30" spans="1:13" x14ac:dyDescent="0.25">
      <c r="B30" s="9" t="s">
        <v>53</v>
      </c>
      <c r="C30">
        <v>32</v>
      </c>
      <c r="D30" s="3">
        <f t="shared" si="9"/>
        <v>0.13502109704641349</v>
      </c>
      <c r="E30">
        <v>117</v>
      </c>
      <c r="F30" s="13">
        <f t="shared" si="10"/>
        <v>0.27350427350427353</v>
      </c>
      <c r="G30" s="3">
        <f t="shared" si="11"/>
        <v>2.1768707482993196E-2</v>
      </c>
      <c r="H30" s="3">
        <f t="shared" si="12"/>
        <v>7.9591836734693874E-2</v>
      </c>
      <c r="I30" t="str">
        <f t="shared" si="13"/>
        <v>naf</v>
      </c>
      <c r="J30" t="str">
        <f t="shared" si="14"/>
        <v>POSSIBLE FACTOR</v>
      </c>
      <c r="K30" t="str">
        <f t="shared" si="15"/>
        <v>naf</v>
      </c>
      <c r="L30" s="4" t="s">
        <v>143</v>
      </c>
      <c r="M30" s="9" t="s">
        <v>128</v>
      </c>
    </row>
    <row r="31" spans="1:13" x14ac:dyDescent="0.25">
      <c r="B31" s="9" t="s">
        <v>54</v>
      </c>
      <c r="C31">
        <v>13</v>
      </c>
      <c r="D31" s="3">
        <f t="shared" si="9"/>
        <v>5.4852320675105488E-2</v>
      </c>
      <c r="E31">
        <v>87</v>
      </c>
      <c r="F31" s="13">
        <f t="shared" si="10"/>
        <v>0.14942528735632185</v>
      </c>
      <c r="G31" s="3">
        <f t="shared" si="11"/>
        <v>8.8435374149659872E-3</v>
      </c>
      <c r="H31" s="3">
        <f t="shared" si="12"/>
        <v>5.9183673469387757E-2</v>
      </c>
      <c r="I31" t="str">
        <f t="shared" si="13"/>
        <v>naf</v>
      </c>
      <c r="J31" t="str">
        <f t="shared" si="14"/>
        <v>naf</v>
      </c>
      <c r="K31" t="str">
        <f t="shared" si="15"/>
        <v>POSSIBLE FACTOR</v>
      </c>
    </row>
    <row r="32" spans="1:13" x14ac:dyDescent="0.25">
      <c r="B32" s="9"/>
    </row>
    <row r="33" spans="1:11" x14ac:dyDescent="0.25">
      <c r="A33" s="4" t="s">
        <v>55</v>
      </c>
      <c r="B33" s="9" t="s">
        <v>56</v>
      </c>
      <c r="C33">
        <v>31</v>
      </c>
      <c r="D33" s="3">
        <f t="shared" si="9"/>
        <v>0.13080168776371309</v>
      </c>
      <c r="E33">
        <v>170</v>
      </c>
      <c r="F33" s="13">
        <f t="shared" ref="F33:F37" si="16">C33/E33</f>
        <v>0.18235294117647058</v>
      </c>
      <c r="G33" s="3">
        <f t="shared" ref="G33:G37" si="17">C33/1470</f>
        <v>2.1088435374149658E-2</v>
      </c>
      <c r="H33" s="3">
        <f t="shared" ref="H33:H37" si="18">E33/1470</f>
        <v>0.11564625850340136</v>
      </c>
      <c r="I33" t="str">
        <f t="shared" ref="I33:I37" si="19">IF(D33&gt;F33, "POSSIBLE FACTOR", "naf")</f>
        <v>naf</v>
      </c>
      <c r="J33" t="str">
        <f t="shared" ref="J33:J37" si="20">IF(D33&gt;H33, "POSSIBLE FACTOR", "naf")</f>
        <v>POSSIBLE FACTOR</v>
      </c>
      <c r="K33" t="str">
        <f t="shared" si="15"/>
        <v>naf</v>
      </c>
    </row>
    <row r="34" spans="1:11" x14ac:dyDescent="0.25">
      <c r="B34" s="9" t="s">
        <v>57</v>
      </c>
      <c r="C34">
        <v>44</v>
      </c>
      <c r="D34" s="3">
        <f t="shared" si="9"/>
        <v>0.18565400843881857</v>
      </c>
      <c r="E34">
        <v>282</v>
      </c>
      <c r="F34" s="13">
        <f t="shared" si="16"/>
        <v>0.15602836879432624</v>
      </c>
      <c r="G34" s="3">
        <f t="shared" si="17"/>
        <v>2.9931972789115645E-2</v>
      </c>
      <c r="H34" s="3">
        <f t="shared" si="18"/>
        <v>0.19183673469387755</v>
      </c>
      <c r="I34" t="str">
        <f t="shared" si="19"/>
        <v>POSSIBLE FACTOR</v>
      </c>
      <c r="J34" t="str">
        <f t="shared" si="20"/>
        <v>naf</v>
      </c>
      <c r="K34" t="str">
        <f t="shared" si="15"/>
        <v>naf</v>
      </c>
    </row>
    <row r="35" spans="1:11" x14ac:dyDescent="0.25">
      <c r="B35" s="9" t="s">
        <v>58</v>
      </c>
      <c r="C35">
        <v>99</v>
      </c>
      <c r="D35" s="3">
        <f t="shared" si="9"/>
        <v>0.41772151898734178</v>
      </c>
      <c r="E35">
        <v>572</v>
      </c>
      <c r="F35" s="13">
        <f t="shared" si="16"/>
        <v>0.17307692307692307</v>
      </c>
      <c r="G35" s="3">
        <f t="shared" si="17"/>
        <v>6.7346938775510207E-2</v>
      </c>
      <c r="H35" s="3">
        <f t="shared" si="18"/>
        <v>0.38911564625850342</v>
      </c>
      <c r="I35" t="str">
        <f t="shared" si="19"/>
        <v>POSSIBLE FACTOR</v>
      </c>
      <c r="J35" t="str">
        <f t="shared" si="20"/>
        <v>POSSIBLE FACTOR</v>
      </c>
      <c r="K35" t="str">
        <f t="shared" si="15"/>
        <v>POSSIBLE FACTOR</v>
      </c>
    </row>
    <row r="36" spans="1:11" x14ac:dyDescent="0.25">
      <c r="B36" s="9" t="s">
        <v>59</v>
      </c>
      <c r="C36">
        <v>58</v>
      </c>
      <c r="D36" s="3">
        <f t="shared" si="9"/>
        <v>0.24472573839662448</v>
      </c>
      <c r="E36">
        <v>398</v>
      </c>
      <c r="F36" s="13">
        <f t="shared" si="16"/>
        <v>0.14572864321608039</v>
      </c>
      <c r="G36" s="3">
        <f t="shared" si="17"/>
        <v>3.9455782312925167E-2</v>
      </c>
      <c r="H36" s="3">
        <f t="shared" si="18"/>
        <v>0.27074829931972788</v>
      </c>
      <c r="I36" t="str">
        <f t="shared" si="19"/>
        <v>POSSIBLE FACTOR</v>
      </c>
      <c r="J36" t="str">
        <f t="shared" si="20"/>
        <v>naf</v>
      </c>
      <c r="K36" t="str">
        <f t="shared" si="15"/>
        <v>naf</v>
      </c>
    </row>
    <row r="37" spans="1:11" x14ac:dyDescent="0.25">
      <c r="B37" s="9" t="s">
        <v>60</v>
      </c>
      <c r="C37">
        <v>5</v>
      </c>
      <c r="D37" s="3">
        <f t="shared" si="9"/>
        <v>2.1097046413502109E-2</v>
      </c>
      <c r="E37">
        <v>48</v>
      </c>
      <c r="F37" s="13">
        <f t="shared" si="16"/>
        <v>0.10416666666666667</v>
      </c>
      <c r="G37" s="3">
        <f t="shared" si="17"/>
        <v>3.4013605442176869E-3</v>
      </c>
      <c r="H37" s="3">
        <f t="shared" si="18"/>
        <v>3.2653061224489799E-2</v>
      </c>
      <c r="I37" t="str">
        <f t="shared" si="19"/>
        <v>naf</v>
      </c>
      <c r="J37" t="str">
        <f t="shared" si="20"/>
        <v>naf</v>
      </c>
      <c r="K37" s="15" t="s">
        <v>161</v>
      </c>
    </row>
    <row r="38" spans="1:11" x14ac:dyDescent="0.25">
      <c r="B38" s="9"/>
    </row>
    <row r="39" spans="1:11" x14ac:dyDescent="0.25">
      <c r="A39" s="4" t="s">
        <v>61</v>
      </c>
      <c r="B39" s="9" t="s">
        <v>45</v>
      </c>
      <c r="C39">
        <v>6</v>
      </c>
      <c r="D39" s="3">
        <f t="shared" si="9"/>
        <v>2.5316455696202531E-2</v>
      </c>
      <c r="E39">
        <v>27</v>
      </c>
      <c r="F39" s="13">
        <f t="shared" ref="F39:F44" si="21">C39/E39</f>
        <v>0.22222222222222221</v>
      </c>
      <c r="G39" s="3">
        <f t="shared" ref="G39:G44" si="22">C39/1470</f>
        <v>4.0816326530612249E-3</v>
      </c>
      <c r="H39" s="3">
        <f t="shared" ref="H39:H44" si="23">E39/1470</f>
        <v>1.8367346938775512E-2</v>
      </c>
      <c r="I39" t="str">
        <f t="shared" ref="I39:I44" si="24">IF(D39&gt;F39, "POSSIBLE FACTOR", "naf")</f>
        <v>naf</v>
      </c>
      <c r="J39" t="str">
        <f t="shared" ref="J39:J44" si="25">IF(D39&gt;H39, "POSSIBLE FACTOR", "naf")</f>
        <v>POSSIBLE FACTOR</v>
      </c>
      <c r="K39" t="str">
        <f t="shared" si="15"/>
        <v>naf</v>
      </c>
    </row>
    <row r="40" spans="1:11" x14ac:dyDescent="0.25">
      <c r="B40" s="9" t="s">
        <v>62</v>
      </c>
      <c r="C40">
        <v>89</v>
      </c>
      <c r="D40" s="3">
        <f t="shared" si="9"/>
        <v>0.37552742616033757</v>
      </c>
      <c r="E40">
        <v>606</v>
      </c>
      <c r="F40" s="13">
        <f t="shared" si="21"/>
        <v>0.14686468646864687</v>
      </c>
      <c r="G40" s="3">
        <f t="shared" si="22"/>
        <v>6.0544217687074832E-2</v>
      </c>
      <c r="H40" s="3">
        <f t="shared" si="23"/>
        <v>0.41224489795918368</v>
      </c>
      <c r="I40" t="str">
        <f t="shared" si="24"/>
        <v>POSSIBLE FACTOR</v>
      </c>
      <c r="J40" t="str">
        <f t="shared" si="25"/>
        <v>naf</v>
      </c>
      <c r="K40" t="str">
        <f t="shared" si="15"/>
        <v>naf</v>
      </c>
    </row>
    <row r="41" spans="1:11" x14ac:dyDescent="0.25">
      <c r="B41" s="9" t="s">
        <v>63</v>
      </c>
      <c r="C41">
        <v>35</v>
      </c>
      <c r="D41" s="3">
        <f t="shared" si="9"/>
        <v>0.14767932489451477</v>
      </c>
      <c r="E41">
        <v>159</v>
      </c>
      <c r="F41" s="13">
        <f t="shared" si="21"/>
        <v>0.22012578616352202</v>
      </c>
      <c r="G41" s="3">
        <f t="shared" si="22"/>
        <v>2.3809523809523808E-2</v>
      </c>
      <c r="H41" s="3">
        <f t="shared" si="23"/>
        <v>0.10816326530612246</v>
      </c>
      <c r="I41" t="str">
        <f t="shared" si="24"/>
        <v>naf</v>
      </c>
      <c r="J41" t="str">
        <f t="shared" si="25"/>
        <v>POSSIBLE FACTOR</v>
      </c>
      <c r="K41" t="str">
        <f t="shared" si="15"/>
        <v>naf</v>
      </c>
    </row>
    <row r="42" spans="1:11" x14ac:dyDescent="0.25">
      <c r="B42" s="9" t="s">
        <v>64</v>
      </c>
      <c r="C42">
        <v>63</v>
      </c>
      <c r="D42" s="3">
        <f t="shared" si="9"/>
        <v>0.26582278481012656</v>
      </c>
      <c r="E42">
        <v>464</v>
      </c>
      <c r="F42" s="13">
        <f t="shared" si="21"/>
        <v>0.13577586206896552</v>
      </c>
      <c r="G42" s="3">
        <f t="shared" si="22"/>
        <v>4.2857142857142858E-2</v>
      </c>
      <c r="H42" s="3">
        <f t="shared" si="23"/>
        <v>0.31564625850340133</v>
      </c>
      <c r="I42" t="str">
        <f t="shared" si="24"/>
        <v>POSSIBLE FACTOR</v>
      </c>
      <c r="J42" t="str">
        <f t="shared" si="25"/>
        <v>naf</v>
      </c>
      <c r="K42" t="str">
        <f t="shared" si="15"/>
        <v>naf</v>
      </c>
    </row>
    <row r="43" spans="1:11" x14ac:dyDescent="0.25">
      <c r="B43" s="9" t="s">
        <v>65</v>
      </c>
      <c r="C43">
        <v>32</v>
      </c>
      <c r="D43" s="3">
        <f t="shared" si="9"/>
        <v>0.13502109704641349</v>
      </c>
      <c r="E43">
        <v>132</v>
      </c>
      <c r="F43" s="13">
        <f t="shared" si="21"/>
        <v>0.24242424242424243</v>
      </c>
      <c r="G43" s="3">
        <f t="shared" si="22"/>
        <v>2.1768707482993196E-2</v>
      </c>
      <c r="H43" s="3">
        <f t="shared" si="23"/>
        <v>8.9795918367346933E-2</v>
      </c>
      <c r="I43" t="str">
        <f t="shared" si="24"/>
        <v>naf</v>
      </c>
      <c r="J43" t="str">
        <f t="shared" si="25"/>
        <v>POSSIBLE FACTOR</v>
      </c>
      <c r="K43" t="str">
        <f t="shared" si="15"/>
        <v>naf</v>
      </c>
    </row>
    <row r="44" spans="1:11" x14ac:dyDescent="0.25">
      <c r="B44" s="9" t="s">
        <v>66</v>
      </c>
      <c r="C44">
        <v>11</v>
      </c>
      <c r="D44" s="3">
        <f t="shared" si="9"/>
        <v>4.6413502109704644E-2</v>
      </c>
      <c r="E44">
        <v>82</v>
      </c>
      <c r="F44" s="13">
        <f t="shared" si="21"/>
        <v>0.13414634146341464</v>
      </c>
      <c r="G44" s="3">
        <f t="shared" si="22"/>
        <v>7.4829931972789114E-3</v>
      </c>
      <c r="H44" s="3">
        <f t="shared" si="23"/>
        <v>5.5782312925170066E-2</v>
      </c>
      <c r="I44" t="str">
        <f t="shared" si="24"/>
        <v>naf</v>
      </c>
      <c r="J44" t="str">
        <f t="shared" si="25"/>
        <v>naf</v>
      </c>
      <c r="K44" s="15" t="s">
        <v>161</v>
      </c>
    </row>
    <row r="46" spans="1:11" x14ac:dyDescent="0.25">
      <c r="A46" s="4" t="s">
        <v>36</v>
      </c>
      <c r="B46" s="7">
        <v>4</v>
      </c>
      <c r="C46">
        <v>60</v>
      </c>
      <c r="D46" s="3">
        <f>C46/$C$2</f>
        <v>0.25316455696202533</v>
      </c>
      <c r="E46">
        <v>446</v>
      </c>
      <c r="F46" s="13">
        <f t="shared" ref="F46:F49" si="26">C46/E46</f>
        <v>0.13452914798206278</v>
      </c>
      <c r="G46" s="3">
        <f t="shared" ref="G46:G49" si="27">C46/1470</f>
        <v>4.0816326530612242E-2</v>
      </c>
      <c r="H46" s="3">
        <f t="shared" ref="H46:H49" si="28">E46/1470</f>
        <v>0.30340136054421768</v>
      </c>
      <c r="I46" t="str">
        <f t="shared" ref="I46:I49" si="29">IF(D46&gt;F46, "POSSIBLE FACTOR", "naf")</f>
        <v>POSSIBLE FACTOR</v>
      </c>
      <c r="J46" t="str">
        <f t="shared" ref="J46:J49" si="30">IF(D46&gt;H46, "POSSIBLE FACTOR", "naf")</f>
        <v>naf</v>
      </c>
      <c r="K46" t="str">
        <f t="shared" si="15"/>
        <v>naf</v>
      </c>
    </row>
    <row r="47" spans="1:11" x14ac:dyDescent="0.25">
      <c r="B47" s="7">
        <v>3</v>
      </c>
      <c r="C47">
        <v>62</v>
      </c>
      <c r="D47" s="3">
        <f>C47/$C$2</f>
        <v>0.26160337552742619</v>
      </c>
      <c r="E47">
        <v>453</v>
      </c>
      <c r="F47" s="13">
        <f t="shared" si="26"/>
        <v>0.13686534216335541</v>
      </c>
      <c r="G47" s="3">
        <f t="shared" si="27"/>
        <v>4.2176870748299317E-2</v>
      </c>
      <c r="H47" s="3">
        <f t="shared" si="28"/>
        <v>0.30816326530612242</v>
      </c>
      <c r="I47" t="str">
        <f t="shared" si="29"/>
        <v>POSSIBLE FACTOR</v>
      </c>
      <c r="J47" t="str">
        <f t="shared" si="30"/>
        <v>naf</v>
      </c>
      <c r="K47" t="str">
        <f t="shared" si="15"/>
        <v>naf</v>
      </c>
    </row>
    <row r="48" spans="1:11" x14ac:dyDescent="0.25">
      <c r="B48" s="7">
        <v>2</v>
      </c>
      <c r="C48">
        <v>43</v>
      </c>
      <c r="D48" s="3">
        <f>C48/$C$2</f>
        <v>0.18143459915611815</v>
      </c>
      <c r="E48">
        <v>287</v>
      </c>
      <c r="F48" s="13">
        <f t="shared" si="26"/>
        <v>0.14982578397212543</v>
      </c>
      <c r="G48" s="3">
        <f t="shared" si="27"/>
        <v>2.9251700680272108E-2</v>
      </c>
      <c r="H48" s="3">
        <f t="shared" si="28"/>
        <v>0.19523809523809524</v>
      </c>
      <c r="I48" t="str">
        <f t="shared" si="29"/>
        <v>POSSIBLE FACTOR</v>
      </c>
      <c r="J48" t="str">
        <f t="shared" si="30"/>
        <v>naf</v>
      </c>
      <c r="K48" t="str">
        <f t="shared" si="15"/>
        <v>naf</v>
      </c>
    </row>
    <row r="49" spans="1:11" x14ac:dyDescent="0.25">
      <c r="B49" s="7">
        <v>1</v>
      </c>
      <c r="C49">
        <v>72</v>
      </c>
      <c r="D49" s="3">
        <f>C49/$C$2</f>
        <v>0.30379746835443039</v>
      </c>
      <c r="E49">
        <v>284</v>
      </c>
      <c r="F49" s="13">
        <f t="shared" si="26"/>
        <v>0.25352112676056338</v>
      </c>
      <c r="G49" s="3">
        <f t="shared" si="27"/>
        <v>4.8979591836734691E-2</v>
      </c>
      <c r="H49" s="3">
        <f t="shared" si="28"/>
        <v>0.19319727891156463</v>
      </c>
      <c r="I49" t="str">
        <f t="shared" si="29"/>
        <v>POSSIBLE FACTOR</v>
      </c>
      <c r="J49" t="str">
        <f t="shared" si="30"/>
        <v>POSSIBLE FACTOR</v>
      </c>
      <c r="K49" t="str">
        <f t="shared" si="15"/>
        <v>POSSIBLE FACTOR</v>
      </c>
    </row>
    <row r="51" spans="1:11" x14ac:dyDescent="0.25">
      <c r="A51" s="4" t="s">
        <v>67</v>
      </c>
      <c r="B51" s="7" t="s">
        <v>68</v>
      </c>
      <c r="C51">
        <v>150</v>
      </c>
      <c r="D51" s="3">
        <f t="shared" ref="D51:D52" si="31">C51/$C$2</f>
        <v>0.63291139240506333</v>
      </c>
      <c r="E51">
        <v>882</v>
      </c>
      <c r="F51" s="13">
        <f t="shared" ref="F51:F52" si="32">C51/E51</f>
        <v>0.17006802721088435</v>
      </c>
      <c r="G51" s="3">
        <f t="shared" ref="G51:G52" si="33">C51/1470</f>
        <v>0.10204081632653061</v>
      </c>
      <c r="H51" s="3">
        <f t="shared" ref="H51:H52" si="34">E51/1470</f>
        <v>0.6</v>
      </c>
      <c r="I51" t="str">
        <f t="shared" ref="I51:I52" si="35">IF(D51&gt;F51, "POSSIBLE FACTOR", "naf")</f>
        <v>POSSIBLE FACTOR</v>
      </c>
      <c r="J51" t="str">
        <f t="shared" ref="J51:J52" si="36">IF(D51&gt;H51, "POSSIBLE FACTOR", "naf")</f>
        <v>POSSIBLE FACTOR</v>
      </c>
      <c r="K51" t="str">
        <f t="shared" si="15"/>
        <v>POSSIBLE FACTOR</v>
      </c>
    </row>
    <row r="52" spans="1:11" x14ac:dyDescent="0.25">
      <c r="B52" s="7" t="s">
        <v>69</v>
      </c>
      <c r="C52">
        <v>87</v>
      </c>
      <c r="D52" s="3">
        <f t="shared" si="31"/>
        <v>0.36708860759493672</v>
      </c>
      <c r="E52">
        <v>588</v>
      </c>
      <c r="F52" s="13">
        <f t="shared" si="32"/>
        <v>0.14795918367346939</v>
      </c>
      <c r="G52" s="3">
        <f t="shared" si="33"/>
        <v>5.9183673469387757E-2</v>
      </c>
      <c r="H52" s="3">
        <f t="shared" si="34"/>
        <v>0.4</v>
      </c>
      <c r="I52" t="str">
        <f t="shared" si="35"/>
        <v>POSSIBLE FACTOR</v>
      </c>
      <c r="J52" t="str">
        <f t="shared" si="36"/>
        <v>naf</v>
      </c>
      <c r="K52" t="str">
        <f t="shared" si="15"/>
        <v>naf</v>
      </c>
    </row>
    <row r="54" spans="1:11" x14ac:dyDescent="0.25">
      <c r="A54" s="4" t="s">
        <v>70</v>
      </c>
      <c r="B54" s="7" t="s">
        <v>71</v>
      </c>
      <c r="C54">
        <v>15</v>
      </c>
      <c r="D54" s="3">
        <f>C54/$C$2</f>
        <v>6.3291139240506333E-2</v>
      </c>
      <c r="E54">
        <v>107</v>
      </c>
      <c r="F54" s="13">
        <f t="shared" ref="F54:F67" si="37">C54/E54</f>
        <v>0.14018691588785046</v>
      </c>
      <c r="G54" s="3">
        <f t="shared" ref="G54:G67" si="38">C54/1470</f>
        <v>1.020408163265306E-2</v>
      </c>
      <c r="H54" s="3">
        <f t="shared" ref="H54:H67" si="39">E54/1470</f>
        <v>7.2789115646258506E-2</v>
      </c>
      <c r="I54" t="str">
        <f t="shared" ref="I54:I67" si="40">IF(D54&gt;F54, "POSSIBLE FACTOR", "naf")</f>
        <v>naf</v>
      </c>
      <c r="J54" t="str">
        <f t="shared" ref="J54:J67" si="41">IF(D54&gt;H54, "POSSIBLE FACTOR", "naf")</f>
        <v>naf</v>
      </c>
      <c r="K54" s="15" t="s">
        <v>161</v>
      </c>
    </row>
    <row r="55" spans="1:11" x14ac:dyDescent="0.25">
      <c r="A55"/>
      <c r="B55" s="7" t="s">
        <v>72</v>
      </c>
      <c r="C55">
        <v>18</v>
      </c>
      <c r="D55" s="3">
        <f t="shared" ref="D55:D67" si="42">C55/$C$2</f>
        <v>7.5949367088607597E-2</v>
      </c>
      <c r="E55">
        <v>84</v>
      </c>
      <c r="F55" s="13">
        <f t="shared" si="37"/>
        <v>0.21428571428571427</v>
      </c>
      <c r="G55" s="3">
        <f t="shared" si="38"/>
        <v>1.2244897959183673E-2</v>
      </c>
      <c r="H55" s="3">
        <f t="shared" si="39"/>
        <v>5.7142857142857141E-2</v>
      </c>
      <c r="I55" t="str">
        <f t="shared" si="40"/>
        <v>naf</v>
      </c>
      <c r="J55" t="str">
        <f t="shared" si="41"/>
        <v>POSSIBLE FACTOR</v>
      </c>
      <c r="K55" t="str">
        <f t="shared" si="15"/>
        <v>naf</v>
      </c>
    </row>
    <row r="56" spans="1:11" x14ac:dyDescent="0.25">
      <c r="A56"/>
      <c r="B56" s="7" t="s">
        <v>73</v>
      </c>
      <c r="C56">
        <v>12</v>
      </c>
      <c r="D56" s="3">
        <f t="shared" si="42"/>
        <v>5.0632911392405063E-2</v>
      </c>
      <c r="E56">
        <v>115</v>
      </c>
      <c r="F56" s="13">
        <f t="shared" si="37"/>
        <v>0.10434782608695652</v>
      </c>
      <c r="G56" s="3">
        <f t="shared" si="38"/>
        <v>8.1632653061224497E-3</v>
      </c>
      <c r="H56" s="3">
        <f t="shared" si="39"/>
        <v>7.8231292517006806E-2</v>
      </c>
      <c r="I56" t="str">
        <f t="shared" si="40"/>
        <v>naf</v>
      </c>
      <c r="J56" t="str">
        <f t="shared" si="41"/>
        <v>naf</v>
      </c>
      <c r="K56" s="15" t="s">
        <v>161</v>
      </c>
    </row>
    <row r="57" spans="1:11" x14ac:dyDescent="0.25">
      <c r="A57"/>
      <c r="B57" s="7" t="s">
        <v>74</v>
      </c>
      <c r="C57">
        <v>20</v>
      </c>
      <c r="D57" s="3">
        <f t="shared" si="42"/>
        <v>8.4388185654008435E-2</v>
      </c>
      <c r="E57">
        <v>103</v>
      </c>
      <c r="F57" s="13">
        <f t="shared" si="37"/>
        <v>0.1941747572815534</v>
      </c>
      <c r="G57" s="3">
        <f t="shared" si="38"/>
        <v>1.3605442176870748E-2</v>
      </c>
      <c r="H57" s="3">
        <f t="shared" si="39"/>
        <v>7.0068027210884357E-2</v>
      </c>
      <c r="I57" t="str">
        <f t="shared" si="40"/>
        <v>naf</v>
      </c>
      <c r="J57" t="str">
        <f t="shared" si="41"/>
        <v>POSSIBLE FACTOR</v>
      </c>
      <c r="K57" t="str">
        <f t="shared" si="15"/>
        <v>naf</v>
      </c>
    </row>
    <row r="58" spans="1:11" x14ac:dyDescent="0.25">
      <c r="A58"/>
      <c r="B58" s="7" t="s">
        <v>75</v>
      </c>
      <c r="C58">
        <v>20</v>
      </c>
      <c r="D58" s="3">
        <f t="shared" si="42"/>
        <v>8.4388185654008435E-2</v>
      </c>
      <c r="E58">
        <v>104</v>
      </c>
      <c r="F58" s="13">
        <f t="shared" si="37"/>
        <v>0.19230769230769232</v>
      </c>
      <c r="G58" s="3">
        <f t="shared" si="38"/>
        <v>1.3605442176870748E-2</v>
      </c>
      <c r="H58" s="3">
        <f t="shared" si="39"/>
        <v>7.0748299319727898E-2</v>
      </c>
      <c r="I58" t="str">
        <f t="shared" si="40"/>
        <v>naf</v>
      </c>
      <c r="J58" t="str">
        <f t="shared" si="41"/>
        <v>POSSIBLE FACTOR</v>
      </c>
      <c r="K58" t="str">
        <f t="shared" si="15"/>
        <v>naf</v>
      </c>
    </row>
    <row r="59" spans="1:11" x14ac:dyDescent="0.25">
      <c r="A59"/>
      <c r="B59" s="7" t="s">
        <v>76</v>
      </c>
      <c r="C59">
        <v>18</v>
      </c>
      <c r="D59" s="3">
        <f t="shared" si="42"/>
        <v>7.5949367088607597E-2</v>
      </c>
      <c r="E59">
        <v>114</v>
      </c>
      <c r="F59" s="13">
        <f t="shared" si="37"/>
        <v>0.15789473684210525</v>
      </c>
      <c r="G59" s="3">
        <f t="shared" si="38"/>
        <v>1.2244897959183673E-2</v>
      </c>
      <c r="H59" s="3">
        <f t="shared" si="39"/>
        <v>7.7551020408163265E-2</v>
      </c>
      <c r="I59" t="str">
        <f t="shared" si="40"/>
        <v>naf</v>
      </c>
      <c r="J59" t="str">
        <f t="shared" si="41"/>
        <v>naf</v>
      </c>
      <c r="K59" s="15" t="s">
        <v>161</v>
      </c>
    </row>
    <row r="60" spans="1:11" x14ac:dyDescent="0.25">
      <c r="A60"/>
      <c r="B60" s="7" t="s">
        <v>77</v>
      </c>
      <c r="C60">
        <v>15</v>
      </c>
      <c r="D60" s="3">
        <f t="shared" si="42"/>
        <v>6.3291139240506333E-2</v>
      </c>
      <c r="E60">
        <v>97</v>
      </c>
      <c r="F60" s="13">
        <f t="shared" si="37"/>
        <v>0.15463917525773196</v>
      </c>
      <c r="G60" s="3">
        <f t="shared" si="38"/>
        <v>1.020408163265306E-2</v>
      </c>
      <c r="H60" s="3">
        <f t="shared" si="39"/>
        <v>6.5986394557823125E-2</v>
      </c>
      <c r="I60" t="str">
        <f t="shared" si="40"/>
        <v>naf</v>
      </c>
      <c r="J60" t="str">
        <f t="shared" si="41"/>
        <v>naf</v>
      </c>
      <c r="K60" s="15" t="s">
        <v>161</v>
      </c>
    </row>
    <row r="61" spans="1:11" x14ac:dyDescent="0.25">
      <c r="A61"/>
      <c r="B61" s="7" t="s">
        <v>78</v>
      </c>
      <c r="C61">
        <v>22</v>
      </c>
      <c r="D61" s="3">
        <f t="shared" si="42"/>
        <v>9.2827004219409287E-2</v>
      </c>
      <c r="E61">
        <v>93</v>
      </c>
      <c r="F61" s="13">
        <f t="shared" si="37"/>
        <v>0.23655913978494625</v>
      </c>
      <c r="G61" s="3">
        <f t="shared" si="38"/>
        <v>1.4965986394557823E-2</v>
      </c>
      <c r="H61" s="3">
        <f t="shared" si="39"/>
        <v>6.3265306122448975E-2</v>
      </c>
      <c r="I61" t="str">
        <f t="shared" si="40"/>
        <v>naf</v>
      </c>
      <c r="J61" t="str">
        <f t="shared" si="41"/>
        <v>POSSIBLE FACTOR</v>
      </c>
      <c r="K61" t="str">
        <f t="shared" si="15"/>
        <v>naf</v>
      </c>
    </row>
    <row r="62" spans="1:11" x14ac:dyDescent="0.25">
      <c r="A62"/>
      <c r="B62" s="7" t="s">
        <v>79</v>
      </c>
      <c r="C62">
        <v>16</v>
      </c>
      <c r="D62" s="3">
        <f t="shared" si="42"/>
        <v>6.7510548523206745E-2</v>
      </c>
      <c r="E62">
        <v>107</v>
      </c>
      <c r="F62" s="13">
        <f t="shared" si="37"/>
        <v>0.14953271028037382</v>
      </c>
      <c r="G62" s="3">
        <f t="shared" si="38"/>
        <v>1.0884353741496598E-2</v>
      </c>
      <c r="H62" s="3">
        <f t="shared" si="39"/>
        <v>7.2789115646258506E-2</v>
      </c>
      <c r="I62" t="str">
        <f t="shared" si="40"/>
        <v>naf</v>
      </c>
      <c r="J62" t="str">
        <f t="shared" si="41"/>
        <v>naf</v>
      </c>
      <c r="K62" s="15" t="s">
        <v>161</v>
      </c>
    </row>
    <row r="63" spans="1:11" x14ac:dyDescent="0.25">
      <c r="A63"/>
      <c r="B63" s="7" t="s">
        <v>80</v>
      </c>
      <c r="C63">
        <v>13</v>
      </c>
      <c r="D63" s="3">
        <f t="shared" si="42"/>
        <v>5.4852320675105488E-2</v>
      </c>
      <c r="E63">
        <v>111</v>
      </c>
      <c r="F63" s="13">
        <f t="shared" si="37"/>
        <v>0.11711711711711711</v>
      </c>
      <c r="G63" s="3">
        <f t="shared" si="38"/>
        <v>8.8435374149659872E-3</v>
      </c>
      <c r="H63" s="3">
        <f t="shared" si="39"/>
        <v>7.5510204081632656E-2</v>
      </c>
      <c r="I63" t="str">
        <f t="shared" si="40"/>
        <v>naf</v>
      </c>
      <c r="J63" t="str">
        <f t="shared" si="41"/>
        <v>naf</v>
      </c>
      <c r="K63" s="15" t="s">
        <v>161</v>
      </c>
    </row>
    <row r="64" spans="1:11" x14ac:dyDescent="0.25">
      <c r="A64"/>
      <c r="B64" s="7" t="s">
        <v>81</v>
      </c>
      <c r="C64">
        <v>19</v>
      </c>
      <c r="D64" s="3">
        <f t="shared" si="42"/>
        <v>8.0168776371308023E-2</v>
      </c>
      <c r="E64">
        <v>113</v>
      </c>
      <c r="F64" s="13">
        <f t="shared" si="37"/>
        <v>0.16814159292035399</v>
      </c>
      <c r="G64" s="3">
        <f t="shared" si="38"/>
        <v>1.292517006802721E-2</v>
      </c>
      <c r="H64" s="3">
        <f t="shared" si="39"/>
        <v>7.6870748299319724E-2</v>
      </c>
      <c r="I64" t="str">
        <f t="shared" si="40"/>
        <v>naf</v>
      </c>
      <c r="J64" t="str">
        <f t="shared" si="41"/>
        <v>POSSIBLE FACTOR</v>
      </c>
      <c r="K64" t="str">
        <f t="shared" si="15"/>
        <v>naf</v>
      </c>
    </row>
    <row r="65" spans="1:11" x14ac:dyDescent="0.25">
      <c r="A65"/>
      <c r="B65" s="7" t="s">
        <v>82</v>
      </c>
      <c r="C65">
        <v>14</v>
      </c>
      <c r="D65" s="3">
        <f t="shared" si="42"/>
        <v>5.9071729957805907E-2</v>
      </c>
      <c r="E65">
        <v>103</v>
      </c>
      <c r="F65" s="13">
        <f t="shared" si="37"/>
        <v>0.13592233009708737</v>
      </c>
      <c r="G65" s="3">
        <f t="shared" si="38"/>
        <v>9.5238095238095247E-3</v>
      </c>
      <c r="H65" s="3">
        <f t="shared" si="39"/>
        <v>7.0068027210884357E-2</v>
      </c>
      <c r="I65" t="str">
        <f t="shared" si="40"/>
        <v>naf</v>
      </c>
      <c r="J65" t="str">
        <f t="shared" si="41"/>
        <v>naf</v>
      </c>
      <c r="K65" s="15" t="s">
        <v>161</v>
      </c>
    </row>
    <row r="66" spans="1:11" x14ac:dyDescent="0.25">
      <c r="A66"/>
      <c r="B66" s="7" t="s">
        <v>83</v>
      </c>
      <c r="C66">
        <v>16</v>
      </c>
      <c r="D66" s="3">
        <f t="shared" si="42"/>
        <v>6.7510548523206745E-2</v>
      </c>
      <c r="E66">
        <v>104</v>
      </c>
      <c r="F66" s="13">
        <f t="shared" si="37"/>
        <v>0.15384615384615385</v>
      </c>
      <c r="G66" s="3">
        <f t="shared" si="38"/>
        <v>1.0884353741496598E-2</v>
      </c>
      <c r="H66" s="3">
        <f t="shared" si="39"/>
        <v>7.0748299319727898E-2</v>
      </c>
      <c r="I66" t="str">
        <f t="shared" si="40"/>
        <v>naf</v>
      </c>
      <c r="J66" t="str">
        <f t="shared" si="41"/>
        <v>naf</v>
      </c>
      <c r="K66" s="15" t="s">
        <v>161</v>
      </c>
    </row>
    <row r="67" spans="1:11" x14ac:dyDescent="0.25">
      <c r="A67"/>
      <c r="B67" s="7" t="s">
        <v>84</v>
      </c>
      <c r="C67">
        <v>19</v>
      </c>
      <c r="D67" s="3">
        <f t="shared" si="42"/>
        <v>8.0168776371308023E-2</v>
      </c>
      <c r="E67">
        <v>115</v>
      </c>
      <c r="F67" s="13">
        <f t="shared" si="37"/>
        <v>0.16521739130434782</v>
      </c>
      <c r="G67" s="3">
        <f t="shared" si="38"/>
        <v>1.292517006802721E-2</v>
      </c>
      <c r="H67" s="3">
        <f t="shared" si="39"/>
        <v>7.8231292517006806E-2</v>
      </c>
      <c r="I67" t="str">
        <f t="shared" si="40"/>
        <v>naf</v>
      </c>
      <c r="J67" t="str">
        <f t="shared" si="41"/>
        <v>POSSIBLE FACTOR</v>
      </c>
      <c r="K67" t="str">
        <f t="shared" si="15"/>
        <v>naf</v>
      </c>
    </row>
    <row r="68" spans="1:11" x14ac:dyDescent="0.25">
      <c r="A68"/>
    </row>
    <row r="69" spans="1:11" x14ac:dyDescent="0.25">
      <c r="A69" s="4" t="s">
        <v>85</v>
      </c>
      <c r="B69" s="7">
        <v>4</v>
      </c>
      <c r="C69">
        <v>13</v>
      </c>
      <c r="D69" s="3">
        <f>C69/$C$2</f>
        <v>5.4852320675105488E-2</v>
      </c>
      <c r="E69">
        <v>144</v>
      </c>
      <c r="F69" s="13">
        <f t="shared" ref="F69:F72" si="43">C69/E69</f>
        <v>9.0277777777777776E-2</v>
      </c>
      <c r="G69" s="3">
        <f t="shared" ref="G69:G72" si="44">C69/1470</f>
        <v>8.8435374149659872E-3</v>
      </c>
      <c r="H69" s="3">
        <f t="shared" ref="H69:H72" si="45">E69/1470</f>
        <v>9.7959183673469383E-2</v>
      </c>
      <c r="I69" t="str">
        <f t="shared" ref="I69:I72" si="46">IF(D69&gt;F69, "POSSIBLE FACTOR", "naf")</f>
        <v>naf</v>
      </c>
      <c r="J69" t="str">
        <f t="shared" ref="J69:J72" si="47">IF(D69&gt;H69, "POSSIBLE FACTOR", "naf")</f>
        <v>naf</v>
      </c>
      <c r="K69" s="15" t="s">
        <v>161</v>
      </c>
    </row>
    <row r="70" spans="1:11" x14ac:dyDescent="0.25">
      <c r="B70" s="7">
        <v>3</v>
      </c>
      <c r="C70">
        <v>125</v>
      </c>
      <c r="D70" s="3">
        <f>C70/$C$2</f>
        <v>0.52742616033755274</v>
      </c>
      <c r="E70">
        <v>868</v>
      </c>
      <c r="F70" s="13">
        <f t="shared" si="43"/>
        <v>0.14400921658986174</v>
      </c>
      <c r="G70" s="3">
        <f t="shared" si="44"/>
        <v>8.5034013605442174E-2</v>
      </c>
      <c r="H70" s="3">
        <f t="shared" si="45"/>
        <v>0.59047619047619049</v>
      </c>
      <c r="I70" t="str">
        <f t="shared" si="46"/>
        <v>POSSIBLE FACTOR</v>
      </c>
      <c r="J70" t="str">
        <f t="shared" si="47"/>
        <v>naf</v>
      </c>
      <c r="K70" t="str">
        <f t="shared" si="15"/>
        <v>naf</v>
      </c>
    </row>
    <row r="71" spans="1:11" x14ac:dyDescent="0.25">
      <c r="B71" s="7">
        <v>2</v>
      </c>
      <c r="C71">
        <v>71</v>
      </c>
      <c r="D71" s="3">
        <f>C71/$C$2</f>
        <v>0.29957805907172996</v>
      </c>
      <c r="E71">
        <v>375</v>
      </c>
      <c r="F71" s="13">
        <f t="shared" si="43"/>
        <v>0.18933333333333333</v>
      </c>
      <c r="G71" s="3">
        <f t="shared" si="44"/>
        <v>4.8299319727891157E-2</v>
      </c>
      <c r="H71" s="3">
        <f t="shared" si="45"/>
        <v>0.25510204081632654</v>
      </c>
      <c r="I71" t="str">
        <f t="shared" si="46"/>
        <v>POSSIBLE FACTOR</v>
      </c>
      <c r="J71" t="str">
        <f t="shared" si="47"/>
        <v>POSSIBLE FACTOR</v>
      </c>
      <c r="K71" t="str">
        <f t="shared" si="15"/>
        <v>POSSIBLE FACTOR</v>
      </c>
    </row>
    <row r="72" spans="1:11" x14ac:dyDescent="0.25">
      <c r="B72" s="7">
        <v>1</v>
      </c>
      <c r="C72">
        <v>28</v>
      </c>
      <c r="D72" s="3">
        <f>C72/$C$2</f>
        <v>0.11814345991561181</v>
      </c>
      <c r="E72">
        <v>83</v>
      </c>
      <c r="F72" s="13">
        <f t="shared" si="43"/>
        <v>0.33734939759036142</v>
      </c>
      <c r="G72" s="3">
        <f t="shared" si="44"/>
        <v>1.9047619047619049E-2</v>
      </c>
      <c r="H72" s="3">
        <f t="shared" si="45"/>
        <v>5.6462585034013607E-2</v>
      </c>
      <c r="I72" t="str">
        <f t="shared" si="46"/>
        <v>naf</v>
      </c>
      <c r="J72" t="str">
        <f t="shared" si="47"/>
        <v>POSSIBLE FACTOR</v>
      </c>
      <c r="K72" t="str">
        <f t="shared" si="15"/>
        <v>naf</v>
      </c>
    </row>
    <row r="73" spans="1:11" x14ac:dyDescent="0.25">
      <c r="A73"/>
    </row>
    <row r="74" spans="1:11" x14ac:dyDescent="0.25">
      <c r="A74" s="4" t="s">
        <v>86</v>
      </c>
      <c r="B74" s="7" t="s">
        <v>90</v>
      </c>
      <c r="C74">
        <v>1</v>
      </c>
      <c r="D74" s="3">
        <f>C74/$C$2</f>
        <v>4.2194092827004216E-3</v>
      </c>
      <c r="E74">
        <v>9</v>
      </c>
      <c r="F74" s="13">
        <f t="shared" ref="F74:F77" si="48">C74/E74</f>
        <v>0.1111111111111111</v>
      </c>
      <c r="G74" s="3">
        <f t="shared" ref="G74:G77" si="49">C74/1470</f>
        <v>6.8027210884353737E-4</v>
      </c>
      <c r="H74" s="3">
        <f t="shared" ref="H74:H77" si="50">E74/1470</f>
        <v>6.1224489795918364E-3</v>
      </c>
      <c r="I74" t="str">
        <f t="shared" ref="I74:I77" si="51">IF(D74&gt;F74, "POSSIBLE FACTOR", "naf")</f>
        <v>naf</v>
      </c>
      <c r="J74" t="str">
        <f t="shared" ref="J74:J77" si="52">IF(D74&gt;H74, "POSSIBLE FACTOR", "naf")</f>
        <v>naf</v>
      </c>
      <c r="K74" s="15" t="s">
        <v>161</v>
      </c>
    </row>
    <row r="75" spans="1:11" x14ac:dyDescent="0.25">
      <c r="A75"/>
      <c r="B75" s="7" t="s">
        <v>91</v>
      </c>
      <c r="C75">
        <v>5</v>
      </c>
      <c r="D75" s="3">
        <f t="shared" ref="D75:D77" si="53">C75/$C$2</f>
        <v>2.1097046413502109E-2</v>
      </c>
      <c r="E75">
        <v>44</v>
      </c>
      <c r="F75" s="13">
        <f t="shared" si="48"/>
        <v>0.11363636363636363</v>
      </c>
      <c r="G75" s="3">
        <f t="shared" si="49"/>
        <v>3.4013605442176869E-3</v>
      </c>
      <c r="H75" s="3">
        <f t="shared" si="50"/>
        <v>2.9931972789115645E-2</v>
      </c>
      <c r="I75" t="str">
        <f t="shared" si="51"/>
        <v>naf</v>
      </c>
      <c r="J75" t="str">
        <f t="shared" si="52"/>
        <v>naf</v>
      </c>
      <c r="K75" s="15" t="s">
        <v>161</v>
      </c>
    </row>
    <row r="76" spans="1:11" ht="15.75" thickBot="1" x14ac:dyDescent="0.3">
      <c r="A76"/>
      <c r="B76" s="10" t="s">
        <v>92</v>
      </c>
      <c r="C76" s="5">
        <v>3</v>
      </c>
      <c r="D76" s="6">
        <f t="shared" si="53"/>
        <v>1.2658227848101266E-2</v>
      </c>
      <c r="E76" s="5">
        <v>78</v>
      </c>
      <c r="F76" s="13">
        <f t="shared" si="48"/>
        <v>3.8461538461538464E-2</v>
      </c>
      <c r="G76" s="3">
        <f t="shared" si="49"/>
        <v>2.0408163265306124E-3</v>
      </c>
      <c r="H76" s="3">
        <f t="shared" si="50"/>
        <v>5.3061224489795916E-2</v>
      </c>
      <c r="I76" t="str">
        <f t="shared" si="51"/>
        <v>naf</v>
      </c>
      <c r="J76" t="str">
        <f t="shared" si="52"/>
        <v>naf</v>
      </c>
      <c r="K76" s="15" t="s">
        <v>161</v>
      </c>
    </row>
    <row r="77" spans="1:11" ht="15.75" thickTop="1" x14ac:dyDescent="0.25">
      <c r="A77"/>
      <c r="B77" s="7" t="s">
        <v>93</v>
      </c>
      <c r="C77">
        <f>C74+C75+C76</f>
        <v>9</v>
      </c>
      <c r="D77" s="3">
        <f t="shared" si="53"/>
        <v>3.7974683544303799E-2</v>
      </c>
      <c r="E77">
        <f>E74+E75+E76</f>
        <v>131</v>
      </c>
      <c r="F77" s="13">
        <f t="shared" si="48"/>
        <v>6.8702290076335881E-2</v>
      </c>
      <c r="G77" s="3">
        <f t="shared" si="49"/>
        <v>6.1224489795918364E-3</v>
      </c>
      <c r="H77" s="3">
        <f t="shared" si="50"/>
        <v>8.9115646258503406E-2</v>
      </c>
      <c r="I77" t="str">
        <f t="shared" si="51"/>
        <v>naf</v>
      </c>
      <c r="J77" t="str">
        <f t="shared" si="52"/>
        <v>naf</v>
      </c>
      <c r="K77" s="15" t="s">
        <v>161</v>
      </c>
    </row>
    <row r="78" spans="1:11" x14ac:dyDescent="0.25">
      <c r="A78"/>
    </row>
    <row r="79" spans="1:11" x14ac:dyDescent="0.25">
      <c r="A79"/>
      <c r="B79" s="7" t="s">
        <v>87</v>
      </c>
      <c r="C79">
        <v>2</v>
      </c>
      <c r="D79" s="3">
        <f>C79/$C$2</f>
        <v>8.4388185654008432E-3</v>
      </c>
      <c r="E79">
        <v>6</v>
      </c>
      <c r="F79" s="13">
        <f t="shared" ref="F79" si="54">C79/E79</f>
        <v>0.33333333333333331</v>
      </c>
      <c r="G79" s="3">
        <f t="shared" ref="G79" si="55">C79/1470</f>
        <v>1.3605442176870747E-3</v>
      </c>
      <c r="H79" s="3">
        <f t="shared" ref="H79" si="56">E79/1470</f>
        <v>4.0816326530612249E-3</v>
      </c>
      <c r="I79" t="str">
        <f t="shared" ref="I79" si="57">IF(D79&gt;F79, "POSSIBLE FACTOR", "naf")</f>
        <v>naf</v>
      </c>
      <c r="J79" t="str">
        <f t="shared" ref="J79" si="58">IF(D79&gt;H79, "POSSIBLE FACTOR", "naf")</f>
        <v>POSSIBLE FACTOR</v>
      </c>
      <c r="K79" t="str">
        <f t="shared" ref="K79" si="59">IF(J79=I79, "POSSIBLE FACTOR", "naf")</f>
        <v>naf</v>
      </c>
    </row>
    <row r="80" spans="1:11" x14ac:dyDescent="0.25">
      <c r="A80"/>
      <c r="B80" s="7" t="s">
        <v>88</v>
      </c>
      <c r="C80">
        <v>0</v>
      </c>
      <c r="D80" s="3">
        <f>C80/$C$2</f>
        <v>0</v>
      </c>
      <c r="E80">
        <v>13</v>
      </c>
      <c r="F80" s="13">
        <f t="shared" ref="F80:F82" si="60">C80/E80</f>
        <v>0</v>
      </c>
      <c r="G80" s="3">
        <f t="shared" ref="G80:G82" si="61">C80/1470</f>
        <v>0</v>
      </c>
      <c r="H80" s="3">
        <f t="shared" ref="H80:H82" si="62">E80/1470</f>
        <v>8.8435374149659872E-3</v>
      </c>
      <c r="I80" t="str">
        <f t="shared" ref="I80:I82" si="63">IF(D80&gt;F80, "POSSIBLE FACTOR", "naf")</f>
        <v>naf</v>
      </c>
      <c r="J80" t="str">
        <f t="shared" ref="J80:J82" si="64">IF(D80&gt;H80, "POSSIBLE FACTOR", "naf")</f>
        <v>naf</v>
      </c>
      <c r="K80" s="15" t="s">
        <v>161</v>
      </c>
    </row>
    <row r="81" spans="1:11" ht="15.75" thickBot="1" x14ac:dyDescent="0.3">
      <c r="A81"/>
      <c r="B81" s="10" t="s">
        <v>94</v>
      </c>
      <c r="C81" s="5">
        <v>10</v>
      </c>
      <c r="D81" s="6">
        <f>C81/$C$2</f>
        <v>4.2194092827004218E-2</v>
      </c>
      <c r="E81" s="5">
        <v>33</v>
      </c>
      <c r="F81" s="13">
        <f t="shared" si="60"/>
        <v>0.30303030303030304</v>
      </c>
      <c r="G81" s="3">
        <f t="shared" si="61"/>
        <v>6.8027210884353739E-3</v>
      </c>
      <c r="H81" s="3">
        <f t="shared" si="62"/>
        <v>2.2448979591836733E-2</v>
      </c>
      <c r="I81" t="str">
        <f t="shared" si="63"/>
        <v>naf</v>
      </c>
      <c r="J81" t="str">
        <f t="shared" si="64"/>
        <v>POSSIBLE FACTOR</v>
      </c>
      <c r="K81" t="str">
        <f t="shared" si="15"/>
        <v>naf</v>
      </c>
    </row>
    <row r="82" spans="1:11" ht="15.75" thickTop="1" x14ac:dyDescent="0.25">
      <c r="A82"/>
      <c r="B82" s="7" t="s">
        <v>89</v>
      </c>
      <c r="C82">
        <f>C79+C80+C81</f>
        <v>12</v>
      </c>
      <c r="D82" s="3">
        <f t="shared" ref="D82" si="65">C82/$C$2</f>
        <v>5.0632911392405063E-2</v>
      </c>
      <c r="E82">
        <f>E79+E80+E81</f>
        <v>52</v>
      </c>
      <c r="F82" s="13">
        <f t="shared" si="60"/>
        <v>0.23076923076923078</v>
      </c>
      <c r="G82" s="3">
        <f t="shared" si="61"/>
        <v>8.1632653061224497E-3</v>
      </c>
      <c r="H82" s="3">
        <f t="shared" si="62"/>
        <v>3.5374149659863949E-2</v>
      </c>
      <c r="I82" t="str">
        <f t="shared" si="63"/>
        <v>naf</v>
      </c>
      <c r="J82" t="str">
        <f t="shared" si="64"/>
        <v>POSSIBLE FACTOR</v>
      </c>
      <c r="K82" t="str">
        <f t="shared" si="15"/>
        <v>naf</v>
      </c>
    </row>
    <row r="83" spans="1:11" x14ac:dyDescent="0.25">
      <c r="A83"/>
    </row>
    <row r="84" spans="1:11" x14ac:dyDescent="0.25">
      <c r="A84"/>
      <c r="B84" s="7" t="s">
        <v>95</v>
      </c>
      <c r="C84">
        <v>1</v>
      </c>
      <c r="D84" s="3">
        <f>C84/$C$2</f>
        <v>4.2194092827004216E-3</v>
      </c>
      <c r="E84">
        <v>3</v>
      </c>
      <c r="F84" s="13">
        <f t="shared" ref="F84:F87" si="66">C84/E84</f>
        <v>0.33333333333333331</v>
      </c>
      <c r="G84" s="3">
        <f t="shared" ref="G84:G87" si="67">C84/1470</f>
        <v>6.8027210884353737E-4</v>
      </c>
      <c r="H84" s="3">
        <f t="shared" ref="H84:H87" si="68">E84/1470</f>
        <v>2.0408163265306124E-3</v>
      </c>
      <c r="I84" t="str">
        <f t="shared" ref="I84:I87" si="69">IF(D84&gt;F84, "POSSIBLE FACTOR", "naf")</f>
        <v>naf</v>
      </c>
      <c r="J84" t="str">
        <f t="shared" ref="J84:J87" si="70">IF(D84&gt;H84, "POSSIBLE FACTOR", "naf")</f>
        <v>POSSIBLE FACTOR</v>
      </c>
      <c r="K84" t="str">
        <f t="shared" si="15"/>
        <v>naf</v>
      </c>
    </row>
    <row r="85" spans="1:11" x14ac:dyDescent="0.25">
      <c r="A85"/>
      <c r="B85" s="7" t="s">
        <v>96</v>
      </c>
      <c r="C85">
        <v>5</v>
      </c>
      <c r="D85" s="3">
        <f t="shared" ref="D85:D87" si="71">C85/$C$2</f>
        <v>2.1097046413502109E-2</v>
      </c>
      <c r="E85">
        <v>56</v>
      </c>
      <c r="F85" s="13">
        <f t="shared" si="66"/>
        <v>8.9285714285714288E-2</v>
      </c>
      <c r="G85" s="3">
        <f t="shared" si="67"/>
        <v>3.4013605442176869E-3</v>
      </c>
      <c r="H85" s="3">
        <f t="shared" si="68"/>
        <v>3.8095238095238099E-2</v>
      </c>
      <c r="I85" t="str">
        <f t="shared" si="69"/>
        <v>naf</v>
      </c>
      <c r="J85" t="str">
        <f t="shared" si="70"/>
        <v>naf</v>
      </c>
      <c r="K85" s="15" t="s">
        <v>161</v>
      </c>
    </row>
    <row r="86" spans="1:11" ht="15.75" thickBot="1" x14ac:dyDescent="0.3">
      <c r="A86"/>
      <c r="B86" s="10" t="s">
        <v>97</v>
      </c>
      <c r="C86" s="5">
        <v>56</v>
      </c>
      <c r="D86" s="6">
        <f t="shared" si="71"/>
        <v>0.23628691983122363</v>
      </c>
      <c r="E86" s="5">
        <v>200</v>
      </c>
      <c r="F86" s="13">
        <f t="shared" si="66"/>
        <v>0.28000000000000003</v>
      </c>
      <c r="G86" s="3">
        <f t="shared" si="67"/>
        <v>3.8095238095238099E-2</v>
      </c>
      <c r="H86" s="3">
        <f t="shared" si="68"/>
        <v>0.1360544217687075</v>
      </c>
      <c r="I86" t="str">
        <f t="shared" si="69"/>
        <v>naf</v>
      </c>
      <c r="J86" t="str">
        <f t="shared" si="70"/>
        <v>POSSIBLE FACTOR</v>
      </c>
      <c r="K86" t="str">
        <f t="shared" si="15"/>
        <v>naf</v>
      </c>
    </row>
    <row r="87" spans="1:11" ht="15.75" thickTop="1" x14ac:dyDescent="0.25">
      <c r="A87"/>
      <c r="B87" s="7" t="s">
        <v>98</v>
      </c>
      <c r="C87">
        <f>SUM(C84:C86)</f>
        <v>62</v>
      </c>
      <c r="D87" s="3">
        <f t="shared" si="71"/>
        <v>0.26160337552742619</v>
      </c>
      <c r="E87">
        <f>SUM(E84:E86)</f>
        <v>259</v>
      </c>
      <c r="F87" s="13">
        <f t="shared" si="66"/>
        <v>0.23938223938223938</v>
      </c>
      <c r="G87" s="3">
        <f t="shared" si="67"/>
        <v>4.2176870748299317E-2</v>
      </c>
      <c r="H87" s="3">
        <f t="shared" si="68"/>
        <v>0.1761904761904762</v>
      </c>
      <c r="I87" t="str">
        <f t="shared" si="69"/>
        <v>POSSIBLE FACTOR</v>
      </c>
      <c r="J87" t="str">
        <f t="shared" si="70"/>
        <v>POSSIBLE FACTOR</v>
      </c>
      <c r="K87" t="str">
        <f t="shared" si="15"/>
        <v>POSSIBLE FACTOR</v>
      </c>
    </row>
    <row r="88" spans="1:11" x14ac:dyDescent="0.25">
      <c r="A88"/>
    </row>
    <row r="89" spans="1:11" x14ac:dyDescent="0.25">
      <c r="A89"/>
      <c r="B89" s="7" t="s">
        <v>99</v>
      </c>
      <c r="C89">
        <v>2</v>
      </c>
      <c r="D89" s="3">
        <f t="shared" ref="D89:D116" si="72">C89/$C$2</f>
        <v>8.4388185654008432E-3</v>
      </c>
      <c r="E89">
        <v>12</v>
      </c>
      <c r="F89" s="13">
        <f t="shared" ref="F89" si="73">C89/E89</f>
        <v>0.16666666666666666</v>
      </c>
      <c r="G89" s="3">
        <f t="shared" ref="G89" si="74">C89/1470</f>
        <v>1.3605442176870747E-3</v>
      </c>
      <c r="H89" s="3">
        <f t="shared" ref="H89" si="75">E89/1470</f>
        <v>8.1632653061224497E-3</v>
      </c>
      <c r="I89" t="str">
        <f t="shared" ref="I89" si="76">IF(D89&gt;F89, "POSSIBLE FACTOR", "naf")</f>
        <v>naf</v>
      </c>
      <c r="J89" t="str">
        <f t="shared" ref="J89" si="77">IF(D89&gt;H89, "POSSIBLE FACTOR", "naf")</f>
        <v>POSSIBLE FACTOR</v>
      </c>
      <c r="K89" t="str">
        <f t="shared" ref="K89" si="78">IF(J89=I89, "POSSIBLE FACTOR", "naf")</f>
        <v>naf</v>
      </c>
    </row>
    <row r="90" spans="1:11" x14ac:dyDescent="0.25">
      <c r="A90"/>
      <c r="B90" s="7" t="s">
        <v>154</v>
      </c>
      <c r="C90">
        <v>0</v>
      </c>
      <c r="D90" s="3">
        <f t="shared" si="72"/>
        <v>0</v>
      </c>
      <c r="E90">
        <v>47</v>
      </c>
      <c r="F90" s="13">
        <f t="shared" ref="F90:F92" si="79">C90/E90</f>
        <v>0</v>
      </c>
      <c r="G90" s="3">
        <f t="shared" ref="G90:G92" si="80">C90/1470</f>
        <v>0</v>
      </c>
      <c r="H90" s="3">
        <f t="shared" ref="H90:H92" si="81">E90/1470</f>
        <v>3.1972789115646258E-2</v>
      </c>
      <c r="I90" t="str">
        <f t="shared" ref="I90:I92" si="82">IF(D90&gt;F90, "POSSIBLE FACTOR", "naf")</f>
        <v>naf</v>
      </c>
      <c r="J90" t="str">
        <f t="shared" ref="J90:J92" si="83">IF(D90&gt;H90, "POSSIBLE FACTOR", "naf")</f>
        <v>naf</v>
      </c>
      <c r="K90" s="15" t="s">
        <v>161</v>
      </c>
    </row>
    <row r="91" spans="1:11" ht="15.75" thickBot="1" x14ac:dyDescent="0.3">
      <c r="A91"/>
      <c r="B91" s="10" t="s">
        <v>100</v>
      </c>
      <c r="C91" s="5">
        <v>3</v>
      </c>
      <c r="D91" s="6">
        <f t="shared" si="72"/>
        <v>1.2658227848101266E-2</v>
      </c>
      <c r="E91" s="5">
        <v>43</v>
      </c>
      <c r="F91" s="13">
        <f t="shared" si="79"/>
        <v>6.9767441860465115E-2</v>
      </c>
      <c r="G91" s="3">
        <f t="shared" si="80"/>
        <v>2.0408163265306124E-3</v>
      </c>
      <c r="H91" s="3">
        <f t="shared" si="81"/>
        <v>2.9251700680272108E-2</v>
      </c>
      <c r="I91" t="str">
        <f t="shared" si="82"/>
        <v>naf</v>
      </c>
      <c r="J91" t="str">
        <f t="shared" si="83"/>
        <v>naf</v>
      </c>
      <c r="K91" s="15" t="s">
        <v>161</v>
      </c>
    </row>
    <row r="92" spans="1:11" ht="15.75" thickTop="1" x14ac:dyDescent="0.25">
      <c r="A92"/>
      <c r="B92" s="7" t="s">
        <v>101</v>
      </c>
      <c r="C92">
        <f>C89+C90+C91</f>
        <v>5</v>
      </c>
      <c r="D92" s="3">
        <f t="shared" si="72"/>
        <v>2.1097046413502109E-2</v>
      </c>
      <c r="E92">
        <f>E89+E90+E91</f>
        <v>102</v>
      </c>
      <c r="F92" s="13">
        <f t="shared" si="79"/>
        <v>4.9019607843137254E-2</v>
      </c>
      <c r="G92" s="3">
        <f t="shared" si="80"/>
        <v>3.4013605442176869E-3</v>
      </c>
      <c r="H92" s="3">
        <f t="shared" si="81"/>
        <v>6.9387755102040816E-2</v>
      </c>
      <c r="I92" t="str">
        <f t="shared" si="82"/>
        <v>naf</v>
      </c>
      <c r="J92" t="str">
        <f t="shared" si="83"/>
        <v>naf</v>
      </c>
      <c r="K92" s="15" t="s">
        <v>161</v>
      </c>
    </row>
    <row r="93" spans="1:11" x14ac:dyDescent="0.25">
      <c r="A93"/>
    </row>
    <row r="94" spans="1:11" x14ac:dyDescent="0.25">
      <c r="A94"/>
      <c r="B94" s="7" t="s">
        <v>155</v>
      </c>
      <c r="C94">
        <v>0</v>
      </c>
      <c r="D94" s="3">
        <f t="shared" si="72"/>
        <v>0</v>
      </c>
      <c r="E94">
        <v>10</v>
      </c>
      <c r="F94" s="13">
        <f t="shared" ref="F94" si="84">C94/E94</f>
        <v>0</v>
      </c>
      <c r="G94" s="3">
        <f t="shared" ref="G94" si="85">C94/1470</f>
        <v>0</v>
      </c>
      <c r="H94" s="3">
        <f t="shared" ref="H94" si="86">E94/1470</f>
        <v>6.8027210884353739E-3</v>
      </c>
      <c r="I94" t="str">
        <f t="shared" ref="I94" si="87">IF(D94&gt;F94, "POSSIBLE FACTOR", "naf")</f>
        <v>naf</v>
      </c>
      <c r="J94" t="str">
        <f t="shared" ref="J94" si="88">IF(D94&gt;H94, "POSSIBLE FACTOR", "naf")</f>
        <v>naf</v>
      </c>
      <c r="K94" s="15" t="s">
        <v>161</v>
      </c>
    </row>
    <row r="95" spans="1:11" x14ac:dyDescent="0.25">
      <c r="A95"/>
      <c r="B95" s="7" t="s">
        <v>102</v>
      </c>
      <c r="C95">
        <v>5</v>
      </c>
      <c r="D95" s="3">
        <f t="shared" si="72"/>
        <v>2.1097046413502109E-2</v>
      </c>
      <c r="E95">
        <v>45</v>
      </c>
      <c r="F95" s="13">
        <f t="shared" ref="F95:F97" si="89">C95/E95</f>
        <v>0.1111111111111111</v>
      </c>
      <c r="G95" s="3">
        <f t="shared" ref="G95:G97" si="90">C95/1470</f>
        <v>3.4013605442176869E-3</v>
      </c>
      <c r="H95" s="3">
        <f t="shared" ref="H95:H97" si="91">E95/1470</f>
        <v>3.0612244897959183E-2</v>
      </c>
      <c r="I95" t="str">
        <f t="shared" ref="I95:I97" si="92">IF(D95&gt;F95, "POSSIBLE FACTOR", "naf")</f>
        <v>naf</v>
      </c>
      <c r="J95" t="str">
        <f t="shared" ref="J95:J97" si="93">IF(D95&gt;H95, "POSSIBLE FACTOR", "naf")</f>
        <v>naf</v>
      </c>
      <c r="K95" s="15" t="s">
        <v>161</v>
      </c>
    </row>
    <row r="96" spans="1:11" ht="15.75" thickBot="1" x14ac:dyDescent="0.3">
      <c r="A96"/>
      <c r="B96" s="10" t="s">
        <v>103</v>
      </c>
      <c r="C96" s="5">
        <v>5</v>
      </c>
      <c r="D96" s="6">
        <f t="shared" si="72"/>
        <v>2.1097046413502109E-2</v>
      </c>
      <c r="E96" s="5">
        <v>90</v>
      </c>
      <c r="F96" s="13">
        <f t="shared" si="89"/>
        <v>5.5555555555555552E-2</v>
      </c>
      <c r="G96" s="3">
        <f t="shared" si="90"/>
        <v>3.4013605442176869E-3</v>
      </c>
      <c r="H96" s="3">
        <f t="shared" si="91"/>
        <v>6.1224489795918366E-2</v>
      </c>
      <c r="I96" t="str">
        <f t="shared" si="92"/>
        <v>naf</v>
      </c>
      <c r="J96" t="str">
        <f t="shared" si="93"/>
        <v>naf</v>
      </c>
      <c r="K96" s="15" t="s">
        <v>161</v>
      </c>
    </row>
    <row r="97" spans="1:11" ht="15.75" thickTop="1" x14ac:dyDescent="0.25">
      <c r="A97"/>
      <c r="B97" s="7" t="s">
        <v>104</v>
      </c>
      <c r="C97">
        <f>SUM(C94:C96)</f>
        <v>10</v>
      </c>
      <c r="D97" s="3">
        <f t="shared" si="72"/>
        <v>4.2194092827004218E-2</v>
      </c>
      <c r="E97">
        <f>SUM(E94:E96)</f>
        <v>145</v>
      </c>
      <c r="F97" s="13">
        <f t="shared" si="89"/>
        <v>6.8965517241379309E-2</v>
      </c>
      <c r="G97" s="3">
        <f t="shared" si="90"/>
        <v>6.8027210884353739E-3</v>
      </c>
      <c r="H97" s="3">
        <f t="shared" si="91"/>
        <v>9.8639455782312924E-2</v>
      </c>
      <c r="I97" t="str">
        <f t="shared" si="92"/>
        <v>naf</v>
      </c>
      <c r="J97" t="str">
        <f t="shared" si="93"/>
        <v>naf</v>
      </c>
      <c r="K97" s="15" t="s">
        <v>161</v>
      </c>
    </row>
    <row r="98" spans="1:11" x14ac:dyDescent="0.25">
      <c r="A98"/>
    </row>
    <row r="99" spans="1:11" x14ac:dyDescent="0.25">
      <c r="A99"/>
      <c r="B99" s="7" t="s">
        <v>156</v>
      </c>
      <c r="C99">
        <v>2</v>
      </c>
      <c r="D99" s="3">
        <f t="shared" si="72"/>
        <v>8.4388185654008432E-3</v>
      </c>
      <c r="E99">
        <v>26</v>
      </c>
      <c r="F99" s="13">
        <f t="shared" ref="F99" si="94">C99/E99</f>
        <v>7.6923076923076927E-2</v>
      </c>
      <c r="G99" s="3">
        <f t="shared" ref="G99" si="95">C99/1470</f>
        <v>1.3605442176870747E-3</v>
      </c>
      <c r="H99" s="3">
        <f t="shared" ref="H99" si="96">E99/1470</f>
        <v>1.7687074829931974E-2</v>
      </c>
      <c r="I99" t="str">
        <f t="shared" ref="I99" si="97">IF(D99&gt;F99, "POSSIBLE FACTOR", "naf")</f>
        <v>naf</v>
      </c>
      <c r="J99" t="str">
        <f t="shared" ref="J99" si="98">IF(D99&gt;H99, "POSSIBLE FACTOR", "naf")</f>
        <v>naf</v>
      </c>
      <c r="K99" s="15" t="s">
        <v>161</v>
      </c>
    </row>
    <row r="100" spans="1:11" x14ac:dyDescent="0.25">
      <c r="A100"/>
      <c r="B100" s="7" t="s">
        <v>157</v>
      </c>
      <c r="C100">
        <v>0</v>
      </c>
      <c r="D100" s="3">
        <f t="shared" si="72"/>
        <v>0</v>
      </c>
      <c r="E100">
        <v>26</v>
      </c>
      <c r="F100" s="13">
        <f t="shared" ref="F100" si="99">C100/E100</f>
        <v>0</v>
      </c>
      <c r="G100" s="3">
        <f t="shared" ref="G100" si="100">C100/1470</f>
        <v>0</v>
      </c>
      <c r="H100" s="3">
        <f t="shared" ref="H100" si="101">E100/1470</f>
        <v>1.7687074829931974E-2</v>
      </c>
      <c r="I100" t="str">
        <f t="shared" ref="I100" si="102">IF(D100&gt;F100, "POSSIBLE FACTOR", "naf")</f>
        <v>naf</v>
      </c>
      <c r="J100" t="str">
        <f t="shared" ref="J100" si="103">IF(D100&gt;H100, "POSSIBLE FACTOR", "naf")</f>
        <v>naf</v>
      </c>
      <c r="K100" s="15" t="s">
        <v>161</v>
      </c>
    </row>
    <row r="101" spans="1:11" ht="15.75" thickBot="1" x14ac:dyDescent="0.3">
      <c r="A101"/>
      <c r="B101" s="10" t="s">
        <v>158</v>
      </c>
      <c r="C101" s="5">
        <v>0</v>
      </c>
      <c r="D101" s="6">
        <f t="shared" si="72"/>
        <v>0</v>
      </c>
      <c r="E101" s="5">
        <v>28</v>
      </c>
      <c r="F101" s="13">
        <f t="shared" ref="F101:F102" si="104">C101/E101</f>
        <v>0</v>
      </c>
      <c r="G101" s="3">
        <f t="shared" ref="G101:G102" si="105">C101/1470</f>
        <v>0</v>
      </c>
      <c r="H101" s="3">
        <f t="shared" ref="H101:H102" si="106">E101/1470</f>
        <v>1.9047619047619049E-2</v>
      </c>
      <c r="I101" t="str">
        <f t="shared" ref="I101:I102" si="107">IF(D101&gt;F101, "POSSIBLE FACTOR", "naf")</f>
        <v>naf</v>
      </c>
      <c r="J101" t="str">
        <f t="shared" ref="J101:J102" si="108">IF(D101&gt;H101, "POSSIBLE FACTOR", "naf")</f>
        <v>naf</v>
      </c>
      <c r="K101" s="15" t="s">
        <v>161</v>
      </c>
    </row>
    <row r="102" spans="1:11" ht="15.75" thickTop="1" x14ac:dyDescent="0.25">
      <c r="A102"/>
      <c r="B102" s="7" t="s">
        <v>159</v>
      </c>
      <c r="C102">
        <f>SUM(C99:C101)</f>
        <v>2</v>
      </c>
      <c r="D102" s="3">
        <f t="shared" si="72"/>
        <v>8.4388185654008432E-3</v>
      </c>
      <c r="E102">
        <f>SUM(E99:E101)</f>
        <v>80</v>
      </c>
      <c r="F102" s="13">
        <f t="shared" si="104"/>
        <v>2.5000000000000001E-2</v>
      </c>
      <c r="G102" s="3">
        <f t="shared" si="105"/>
        <v>1.3605442176870747E-3</v>
      </c>
      <c r="H102" s="3">
        <f t="shared" si="106"/>
        <v>5.4421768707482991E-2</v>
      </c>
      <c r="I102" t="str">
        <f t="shared" si="107"/>
        <v>naf</v>
      </c>
      <c r="J102" t="str">
        <f t="shared" si="108"/>
        <v>naf</v>
      </c>
      <c r="K102" s="15" t="s">
        <v>161</v>
      </c>
    </row>
    <row r="103" spans="1:11" x14ac:dyDescent="0.25">
      <c r="A103"/>
    </row>
    <row r="104" spans="1:11" x14ac:dyDescent="0.25">
      <c r="A104"/>
      <c r="B104" s="7" t="s">
        <v>160</v>
      </c>
      <c r="C104">
        <v>0</v>
      </c>
      <c r="D104" s="3">
        <f t="shared" si="72"/>
        <v>0</v>
      </c>
      <c r="E104">
        <v>1</v>
      </c>
      <c r="F104" s="13">
        <f t="shared" ref="F104" si="109">C104/E104</f>
        <v>0</v>
      </c>
      <c r="G104" s="3">
        <f t="shared" ref="G104" si="110">C104/1470</f>
        <v>0</v>
      </c>
      <c r="H104" s="3">
        <f t="shared" ref="H104" si="111">E104/1470</f>
        <v>6.8027210884353737E-4</v>
      </c>
      <c r="I104" t="str">
        <f t="shared" ref="I104" si="112">IF(D104&gt;F104, "POSSIBLE FACTOR", "naf")</f>
        <v>naf</v>
      </c>
      <c r="J104" t="str">
        <f t="shared" ref="J104" si="113">IF(D104&gt;H104, "POSSIBLE FACTOR", "naf")</f>
        <v>naf</v>
      </c>
      <c r="K104" s="15" t="s">
        <v>161</v>
      </c>
    </row>
    <row r="105" spans="1:11" x14ac:dyDescent="0.25">
      <c r="A105"/>
      <c r="B105" s="7" t="s">
        <v>107</v>
      </c>
      <c r="C105">
        <v>2</v>
      </c>
      <c r="D105" s="3">
        <f t="shared" si="72"/>
        <v>8.4388185654008432E-3</v>
      </c>
      <c r="E105">
        <v>57</v>
      </c>
      <c r="F105" s="13">
        <f t="shared" ref="F105:F107" si="114">C105/E105</f>
        <v>3.5087719298245612E-2</v>
      </c>
      <c r="G105" s="3">
        <f t="shared" ref="G105:G107" si="115">C105/1470</f>
        <v>1.3605442176870747E-3</v>
      </c>
      <c r="H105" s="3">
        <f t="shared" ref="H105:H107" si="116">E105/1470</f>
        <v>3.8775510204081633E-2</v>
      </c>
      <c r="I105" t="str">
        <f t="shared" ref="I105:I107" si="117">IF(D105&gt;F105, "POSSIBLE FACTOR", "naf")</f>
        <v>naf</v>
      </c>
      <c r="J105" t="str">
        <f t="shared" ref="J105:J107" si="118">IF(D105&gt;H105, "POSSIBLE FACTOR", "naf")</f>
        <v>naf</v>
      </c>
      <c r="K105" s="15" t="s">
        <v>161</v>
      </c>
    </row>
    <row r="106" spans="1:11" ht="15.75" thickBot="1" x14ac:dyDescent="0.3">
      <c r="A106"/>
      <c r="B106" s="10" t="s">
        <v>105</v>
      </c>
      <c r="C106" s="5">
        <v>45</v>
      </c>
      <c r="D106" s="6">
        <f t="shared" si="72"/>
        <v>0.189873417721519</v>
      </c>
      <c r="E106" s="5">
        <v>234</v>
      </c>
      <c r="F106" s="13">
        <f t="shared" si="114"/>
        <v>0.19230769230769232</v>
      </c>
      <c r="G106" s="3">
        <f t="shared" si="115"/>
        <v>3.0612244897959183E-2</v>
      </c>
      <c r="H106" s="3">
        <f t="shared" si="116"/>
        <v>0.15918367346938775</v>
      </c>
      <c r="I106" t="str">
        <f t="shared" si="117"/>
        <v>naf</v>
      </c>
      <c r="J106" t="str">
        <f t="shared" si="118"/>
        <v>POSSIBLE FACTOR</v>
      </c>
      <c r="K106" t="str">
        <f t="shared" ref="K105:K107" si="119">IF(J106=I106, "POSSIBLE FACTOR", "naf")</f>
        <v>naf</v>
      </c>
    </row>
    <row r="107" spans="1:11" ht="15.75" thickTop="1" x14ac:dyDescent="0.25">
      <c r="A107"/>
      <c r="B107" s="7" t="s">
        <v>106</v>
      </c>
      <c r="C107">
        <f>SUM(C104:C106)</f>
        <v>47</v>
      </c>
      <c r="D107" s="3">
        <f t="shared" si="72"/>
        <v>0.19831223628691982</v>
      </c>
      <c r="E107">
        <f>SUM(E104:E106)</f>
        <v>292</v>
      </c>
      <c r="F107" s="13">
        <f t="shared" si="114"/>
        <v>0.16095890410958905</v>
      </c>
      <c r="G107" s="3">
        <f t="shared" si="115"/>
        <v>3.1972789115646258E-2</v>
      </c>
      <c r="H107" s="3">
        <f t="shared" si="116"/>
        <v>0.19863945578231293</v>
      </c>
      <c r="I107" t="str">
        <f t="shared" si="117"/>
        <v>POSSIBLE FACTOR</v>
      </c>
      <c r="J107" t="str">
        <f t="shared" si="118"/>
        <v>naf</v>
      </c>
      <c r="K107" t="str">
        <f t="shared" si="119"/>
        <v>naf</v>
      </c>
    </row>
    <row r="108" spans="1:11" x14ac:dyDescent="0.25">
      <c r="A108"/>
    </row>
    <row r="109" spans="1:11" x14ac:dyDescent="0.25">
      <c r="A109"/>
      <c r="B109" s="7" t="s">
        <v>108</v>
      </c>
      <c r="C109">
        <v>4</v>
      </c>
      <c r="D109" s="3">
        <f t="shared" si="72"/>
        <v>1.6877637130801686E-2</v>
      </c>
      <c r="E109">
        <v>14</v>
      </c>
      <c r="F109" s="13">
        <f t="shared" ref="F109:F112" si="120">C109/E109</f>
        <v>0.2857142857142857</v>
      </c>
      <c r="G109" s="3">
        <f t="shared" ref="G109:G112" si="121">C109/1470</f>
        <v>2.7210884353741495E-3</v>
      </c>
      <c r="H109" s="3">
        <f t="shared" ref="H109:H112" si="122">E109/1470</f>
        <v>9.5238095238095247E-3</v>
      </c>
      <c r="I109" t="str">
        <f t="shared" ref="I109:I112" si="123">IF(D109&gt;F109, "POSSIBLE FACTOR", "naf")</f>
        <v>naf</v>
      </c>
      <c r="J109" t="str">
        <f t="shared" ref="J109:J112" si="124">IF(D109&gt;H109, "POSSIBLE FACTOR", "naf")</f>
        <v>POSSIBLE FACTOR</v>
      </c>
      <c r="K109" t="str">
        <f t="shared" ref="K109:K112" si="125">IF(J109=I109, "POSSIBLE FACTOR", "naf")</f>
        <v>naf</v>
      </c>
    </row>
    <row r="110" spans="1:11" x14ac:dyDescent="0.25">
      <c r="A110"/>
      <c r="B110" s="7" t="s">
        <v>109</v>
      </c>
      <c r="C110">
        <v>17</v>
      </c>
      <c r="D110" s="3">
        <f t="shared" si="72"/>
        <v>7.1729957805907171E-2</v>
      </c>
      <c r="E110">
        <v>79</v>
      </c>
      <c r="F110" s="13">
        <f t="shared" si="120"/>
        <v>0.21518987341772153</v>
      </c>
      <c r="G110" s="3">
        <f t="shared" si="121"/>
        <v>1.1564625850340135E-2</v>
      </c>
      <c r="H110" s="3">
        <f t="shared" si="122"/>
        <v>5.3741496598639457E-2</v>
      </c>
      <c r="I110" t="str">
        <f t="shared" si="123"/>
        <v>naf</v>
      </c>
      <c r="J110" t="str">
        <f t="shared" si="124"/>
        <v>POSSIBLE FACTOR</v>
      </c>
      <c r="K110" t="str">
        <f t="shared" si="125"/>
        <v>naf</v>
      </c>
    </row>
    <row r="111" spans="1:11" ht="15.75" thickBot="1" x14ac:dyDescent="0.3">
      <c r="A111"/>
      <c r="B111" s="10" t="s">
        <v>110</v>
      </c>
      <c r="C111" s="5">
        <v>36</v>
      </c>
      <c r="D111" s="6">
        <f t="shared" si="72"/>
        <v>0.15189873417721519</v>
      </c>
      <c r="E111" s="5">
        <v>233</v>
      </c>
      <c r="F111" s="13">
        <f t="shared" si="120"/>
        <v>0.15450643776824036</v>
      </c>
      <c r="G111" s="3">
        <f t="shared" si="121"/>
        <v>2.4489795918367346E-2</v>
      </c>
      <c r="H111" s="3">
        <f t="shared" si="122"/>
        <v>0.15850340136054422</v>
      </c>
      <c r="I111" t="str">
        <f t="shared" si="123"/>
        <v>naf</v>
      </c>
      <c r="J111" t="str">
        <f t="shared" si="124"/>
        <v>naf</v>
      </c>
      <c r="K111" s="15" t="s">
        <v>161</v>
      </c>
    </row>
    <row r="112" spans="1:11" ht="15.75" thickTop="1" x14ac:dyDescent="0.25">
      <c r="A112"/>
      <c r="B112" s="7" t="s">
        <v>111</v>
      </c>
      <c r="C112">
        <f>C109+C110+C111</f>
        <v>57</v>
      </c>
      <c r="D112" s="3">
        <f t="shared" si="72"/>
        <v>0.24050632911392406</v>
      </c>
      <c r="E112">
        <f>E109+E110+E111</f>
        <v>326</v>
      </c>
      <c r="F112" s="13">
        <f t="shared" si="120"/>
        <v>0.17484662576687116</v>
      </c>
      <c r="G112" s="3">
        <f t="shared" si="121"/>
        <v>3.8775510204081633E-2</v>
      </c>
      <c r="H112" s="3">
        <f t="shared" si="122"/>
        <v>0.22176870748299321</v>
      </c>
      <c r="I112" t="str">
        <f t="shared" si="123"/>
        <v>POSSIBLE FACTOR</v>
      </c>
      <c r="J112" t="str">
        <f t="shared" si="124"/>
        <v>POSSIBLE FACTOR</v>
      </c>
      <c r="K112" t="str">
        <f t="shared" si="125"/>
        <v>POSSIBLE FACTOR</v>
      </c>
    </row>
    <row r="113" spans="1:11" x14ac:dyDescent="0.25">
      <c r="A113"/>
    </row>
    <row r="114" spans="1:11" x14ac:dyDescent="0.25">
      <c r="A114"/>
      <c r="B114" s="7" t="s">
        <v>113</v>
      </c>
      <c r="C114">
        <v>1</v>
      </c>
      <c r="D114" s="3">
        <f t="shared" si="72"/>
        <v>4.2194092827004216E-3</v>
      </c>
      <c r="E114">
        <v>7</v>
      </c>
      <c r="F114" s="13">
        <f t="shared" ref="F114:F116" si="126">C114/E114</f>
        <v>0.14285714285714285</v>
      </c>
      <c r="G114" s="3">
        <f t="shared" ref="G114:G116" si="127">C114/1470</f>
        <v>6.8027210884353737E-4</v>
      </c>
      <c r="H114" s="3">
        <f t="shared" ref="H114:H116" si="128">E114/1470</f>
        <v>4.7619047619047623E-3</v>
      </c>
      <c r="I114" t="str">
        <f t="shared" ref="I114:I116" si="129">IF(D114&gt;F114, "POSSIBLE FACTOR", "naf")</f>
        <v>naf</v>
      </c>
      <c r="J114" t="str">
        <f t="shared" ref="J114:J116" si="130">IF(D114&gt;H114, "POSSIBLE FACTOR", "naf")</f>
        <v>naf</v>
      </c>
      <c r="K114" s="15" t="s">
        <v>161</v>
      </c>
    </row>
    <row r="115" spans="1:11" ht="15.75" thickBot="1" x14ac:dyDescent="0.3">
      <c r="A115"/>
      <c r="B115" s="10" t="s">
        <v>112</v>
      </c>
      <c r="C115" s="5">
        <v>32</v>
      </c>
      <c r="D115" s="6">
        <f t="shared" si="72"/>
        <v>0.13502109704641349</v>
      </c>
      <c r="E115" s="5">
        <v>76</v>
      </c>
      <c r="F115" s="13">
        <f t="shared" si="126"/>
        <v>0.42105263157894735</v>
      </c>
      <c r="G115" s="3">
        <f t="shared" si="127"/>
        <v>2.1768707482993196E-2</v>
      </c>
      <c r="H115" s="3">
        <f t="shared" si="128"/>
        <v>5.1700680272108841E-2</v>
      </c>
      <c r="I115" t="str">
        <f t="shared" si="129"/>
        <v>naf</v>
      </c>
      <c r="J115" t="str">
        <f t="shared" si="130"/>
        <v>POSSIBLE FACTOR</v>
      </c>
      <c r="K115" t="str">
        <f t="shared" ref="K114:K116" si="131">IF(J115=I115, "POSSIBLE FACTOR", "naf")</f>
        <v>naf</v>
      </c>
    </row>
    <row r="116" spans="1:11" ht="15.75" thickTop="1" x14ac:dyDescent="0.25">
      <c r="A116"/>
      <c r="B116" s="7" t="s">
        <v>114</v>
      </c>
      <c r="C116">
        <f>SUM(C114:C115)</f>
        <v>33</v>
      </c>
      <c r="D116" s="3">
        <f t="shared" si="72"/>
        <v>0.13924050632911392</v>
      </c>
      <c r="E116">
        <f>SUM(E114:E115)</f>
        <v>83</v>
      </c>
      <c r="F116" s="13">
        <f t="shared" si="126"/>
        <v>0.39759036144578314</v>
      </c>
      <c r="G116" s="3">
        <f t="shared" si="127"/>
        <v>2.2448979591836733E-2</v>
      </c>
      <c r="H116" s="3">
        <f t="shared" si="128"/>
        <v>5.6462585034013607E-2</v>
      </c>
      <c r="I116" t="str">
        <f t="shared" si="129"/>
        <v>naf</v>
      </c>
      <c r="J116" t="str">
        <f t="shared" si="130"/>
        <v>POSSIBLE FACTOR</v>
      </c>
      <c r="K116" t="str">
        <f t="shared" si="131"/>
        <v>naf</v>
      </c>
    </row>
    <row r="117" spans="1:11" x14ac:dyDescent="0.25">
      <c r="A117"/>
      <c r="D117" s="3"/>
    </row>
    <row r="118" spans="1:11" x14ac:dyDescent="0.25">
      <c r="A118" s="4" t="s">
        <v>37</v>
      </c>
      <c r="B118" s="7">
        <v>4</v>
      </c>
      <c r="C118">
        <v>52</v>
      </c>
      <c r="D118" s="3">
        <f>C118/$C$2</f>
        <v>0.21940928270042195</v>
      </c>
      <c r="E118">
        <v>459</v>
      </c>
      <c r="F118" s="13">
        <f t="shared" ref="F118:F121" si="132">C118/E118</f>
        <v>0.11328976034858387</v>
      </c>
      <c r="G118" s="3">
        <f t="shared" ref="G118:G121" si="133">C118/1470</f>
        <v>3.5374149659863949E-2</v>
      </c>
      <c r="H118" s="3">
        <f t="shared" ref="H118:H121" si="134">E118/1470</f>
        <v>0.3122448979591837</v>
      </c>
      <c r="I118" t="str">
        <f t="shared" ref="I118:I121" si="135">IF(D118&gt;F118, "POSSIBLE FACTOR", "naf")</f>
        <v>POSSIBLE FACTOR</v>
      </c>
      <c r="J118" t="str">
        <f t="shared" ref="J118:J121" si="136">IF(D118&gt;H118, "POSSIBLE FACTOR", "naf")</f>
        <v>naf</v>
      </c>
      <c r="K118" t="str">
        <f t="shared" ref="K118:K121" si="137">IF(J118=I118, "POSSIBLE FACTOR", "naf")</f>
        <v>naf</v>
      </c>
    </row>
    <row r="119" spans="1:11" x14ac:dyDescent="0.25">
      <c r="A119"/>
      <c r="B119" s="7">
        <v>3</v>
      </c>
      <c r="C119">
        <v>73</v>
      </c>
      <c r="D119" s="3">
        <f>C119/$C$2</f>
        <v>0.30801687763713081</v>
      </c>
      <c r="E119">
        <v>442</v>
      </c>
      <c r="F119" s="13">
        <f t="shared" si="132"/>
        <v>0.16515837104072398</v>
      </c>
      <c r="G119" s="3">
        <f t="shared" si="133"/>
        <v>4.9659863945578232E-2</v>
      </c>
      <c r="H119" s="3">
        <f t="shared" si="134"/>
        <v>0.30068027210884352</v>
      </c>
      <c r="I119" t="str">
        <f t="shared" si="135"/>
        <v>POSSIBLE FACTOR</v>
      </c>
      <c r="J119" t="str">
        <f t="shared" si="136"/>
        <v>POSSIBLE FACTOR</v>
      </c>
      <c r="K119" t="str">
        <f t="shared" si="137"/>
        <v>POSSIBLE FACTOR</v>
      </c>
    </row>
    <row r="120" spans="1:11" x14ac:dyDescent="0.25">
      <c r="A120"/>
      <c r="B120" s="7">
        <v>2</v>
      </c>
      <c r="C120">
        <v>46</v>
      </c>
      <c r="D120" s="3">
        <f>C120/$C$2</f>
        <v>0.1940928270042194</v>
      </c>
      <c r="E120">
        <v>280</v>
      </c>
      <c r="F120" s="13">
        <f t="shared" si="132"/>
        <v>0.16428571428571428</v>
      </c>
      <c r="G120" s="3">
        <f t="shared" si="133"/>
        <v>3.1292517006802724E-2</v>
      </c>
      <c r="H120" s="3">
        <f t="shared" si="134"/>
        <v>0.19047619047619047</v>
      </c>
      <c r="I120" t="str">
        <f t="shared" si="135"/>
        <v>POSSIBLE FACTOR</v>
      </c>
      <c r="J120" t="str">
        <f t="shared" si="136"/>
        <v>POSSIBLE FACTOR</v>
      </c>
      <c r="K120" t="str">
        <f t="shared" si="137"/>
        <v>POSSIBLE FACTOR</v>
      </c>
    </row>
    <row r="121" spans="1:11" x14ac:dyDescent="0.25">
      <c r="A121"/>
      <c r="B121" s="7">
        <v>1</v>
      </c>
      <c r="C121">
        <v>66</v>
      </c>
      <c r="D121" s="3">
        <f>C121/$C$2</f>
        <v>0.27848101265822783</v>
      </c>
      <c r="E121">
        <v>289</v>
      </c>
      <c r="F121" s="13">
        <f t="shared" si="132"/>
        <v>0.22837370242214533</v>
      </c>
      <c r="G121" s="3">
        <f t="shared" si="133"/>
        <v>4.4897959183673466E-2</v>
      </c>
      <c r="H121" s="3">
        <f t="shared" si="134"/>
        <v>0.19659863945578232</v>
      </c>
      <c r="I121" t="str">
        <f t="shared" si="135"/>
        <v>POSSIBLE FACTOR</v>
      </c>
      <c r="J121" t="str">
        <f t="shared" si="136"/>
        <v>POSSIBLE FACTOR</v>
      </c>
      <c r="K121" t="str">
        <f t="shared" si="137"/>
        <v>POSSIBLE FACTOR</v>
      </c>
    </row>
    <row r="122" spans="1:11" x14ac:dyDescent="0.25">
      <c r="A122"/>
    </row>
    <row r="123" spans="1:11" x14ac:dyDescent="0.25">
      <c r="A123" s="4" t="s">
        <v>115</v>
      </c>
      <c r="B123" s="7" t="s">
        <v>116</v>
      </c>
      <c r="C123">
        <v>120</v>
      </c>
      <c r="D123" s="3">
        <f>C123/$C$2</f>
        <v>0.50632911392405067</v>
      </c>
      <c r="E123">
        <v>470</v>
      </c>
      <c r="F123" s="13">
        <f t="shared" ref="F123:F125" si="138">C123/E123</f>
        <v>0.25531914893617019</v>
      </c>
      <c r="G123" s="3">
        <f t="shared" ref="G123:G125" si="139">C123/1470</f>
        <v>8.1632653061224483E-2</v>
      </c>
      <c r="H123" s="3">
        <f t="shared" ref="H123:H125" si="140">E123/1470</f>
        <v>0.31972789115646261</v>
      </c>
      <c r="I123" t="str">
        <f t="shared" ref="I123:I125" si="141">IF(D123&gt;F123, "POSSIBLE FACTOR", "naf")</f>
        <v>POSSIBLE FACTOR</v>
      </c>
      <c r="J123" t="str">
        <f t="shared" ref="J123:J125" si="142">IF(D123&gt;H123, "POSSIBLE FACTOR", "naf")</f>
        <v>POSSIBLE FACTOR</v>
      </c>
      <c r="K123" t="str">
        <f t="shared" ref="K123:K125" si="143">IF(J123=I123, "POSSIBLE FACTOR", "naf")</f>
        <v>POSSIBLE FACTOR</v>
      </c>
    </row>
    <row r="124" spans="1:11" x14ac:dyDescent="0.25">
      <c r="B124" s="7" t="s">
        <v>117</v>
      </c>
      <c r="C124">
        <v>84</v>
      </c>
      <c r="D124" s="3">
        <f t="shared" ref="D124:D125" si="144">C124/$C$2</f>
        <v>0.35443037974683544</v>
      </c>
      <c r="E124">
        <v>673</v>
      </c>
      <c r="F124" s="13">
        <f t="shared" si="138"/>
        <v>0.12481426448736999</v>
      </c>
      <c r="G124" s="3">
        <f t="shared" si="139"/>
        <v>5.7142857142857141E-2</v>
      </c>
      <c r="H124" s="3">
        <f t="shared" si="140"/>
        <v>0.45782312925170066</v>
      </c>
      <c r="I124" t="str">
        <f t="shared" si="141"/>
        <v>POSSIBLE FACTOR</v>
      </c>
      <c r="J124" t="str">
        <f t="shared" si="142"/>
        <v>naf</v>
      </c>
      <c r="K124" t="str">
        <f t="shared" si="143"/>
        <v>naf</v>
      </c>
    </row>
    <row r="125" spans="1:11" x14ac:dyDescent="0.25">
      <c r="B125" s="7" t="s">
        <v>118</v>
      </c>
      <c r="C125">
        <v>33</v>
      </c>
      <c r="D125" s="3">
        <f t="shared" si="144"/>
        <v>0.13924050632911392</v>
      </c>
      <c r="E125">
        <v>327</v>
      </c>
      <c r="F125" s="13">
        <f t="shared" si="138"/>
        <v>0.10091743119266056</v>
      </c>
      <c r="G125" s="3">
        <f t="shared" si="139"/>
        <v>2.2448979591836733E-2</v>
      </c>
      <c r="H125" s="3">
        <f t="shared" si="140"/>
        <v>0.22244897959183674</v>
      </c>
      <c r="I125" t="str">
        <f t="shared" si="141"/>
        <v>POSSIBLE FACTOR</v>
      </c>
      <c r="J125" t="str">
        <f t="shared" si="142"/>
        <v>naf</v>
      </c>
      <c r="K125" t="str">
        <f t="shared" si="143"/>
        <v>naf</v>
      </c>
    </row>
    <row r="126" spans="1:11" x14ac:dyDescent="0.25">
      <c r="A126"/>
    </row>
    <row r="127" spans="1:11" x14ac:dyDescent="0.25">
      <c r="A127" s="4" t="s">
        <v>119</v>
      </c>
      <c r="B127" s="8" t="s">
        <v>43</v>
      </c>
    </row>
    <row r="128" spans="1:11" x14ac:dyDescent="0.25">
      <c r="A128"/>
    </row>
    <row r="129" spans="1:11" x14ac:dyDescent="0.25">
      <c r="A129" s="4" t="s">
        <v>120</v>
      </c>
      <c r="B129" s="8" t="s">
        <v>43</v>
      </c>
    </row>
    <row r="131" spans="1:11" x14ac:dyDescent="0.25">
      <c r="A131" s="4" t="s">
        <v>33</v>
      </c>
      <c r="B131" s="7">
        <v>9</v>
      </c>
      <c r="C131">
        <v>12</v>
      </c>
      <c r="D131" s="3">
        <f>C131/$C$2</f>
        <v>5.0632911392405063E-2</v>
      </c>
      <c r="E131">
        <v>52</v>
      </c>
      <c r="F131" s="13">
        <f t="shared" ref="F131:F140" si="145">C131/E131</f>
        <v>0.23076923076923078</v>
      </c>
      <c r="G131" s="3">
        <f t="shared" ref="G131:G140" si="146">C131/1470</f>
        <v>8.1632653061224497E-3</v>
      </c>
      <c r="H131" s="3">
        <f t="shared" ref="H131:H140" si="147">E131/1470</f>
        <v>3.5374149659863949E-2</v>
      </c>
      <c r="I131" t="str">
        <f t="shared" ref="I131:I140" si="148">IF(D131&gt;F131, "POSSIBLE FACTOR", "naf")</f>
        <v>naf</v>
      </c>
      <c r="J131" t="str">
        <f t="shared" ref="J131:J140" si="149">IF(D131&gt;H131, "POSSIBLE FACTOR", "naf")</f>
        <v>POSSIBLE FACTOR</v>
      </c>
      <c r="K131" t="str">
        <f t="shared" ref="K131:K140" si="150">IF(J131=I131, "POSSIBLE FACTOR", "naf")</f>
        <v>naf</v>
      </c>
    </row>
    <row r="132" spans="1:11" x14ac:dyDescent="0.25">
      <c r="B132" s="7">
        <v>8</v>
      </c>
      <c r="C132">
        <v>6</v>
      </c>
      <c r="D132" s="3">
        <f t="shared" ref="D132:D150" si="151">C132/$C$2</f>
        <v>2.5316455696202531E-2</v>
      </c>
      <c r="E132">
        <v>49</v>
      </c>
      <c r="F132" s="13">
        <f t="shared" si="145"/>
        <v>0.12244897959183673</v>
      </c>
      <c r="G132" s="3">
        <f t="shared" si="146"/>
        <v>4.0816326530612249E-3</v>
      </c>
      <c r="H132" s="3">
        <f t="shared" si="147"/>
        <v>3.3333333333333333E-2</v>
      </c>
      <c r="I132" t="str">
        <f t="shared" si="148"/>
        <v>naf</v>
      </c>
      <c r="J132" t="str">
        <f t="shared" si="149"/>
        <v>naf</v>
      </c>
      <c r="K132" s="15" t="s">
        <v>161</v>
      </c>
    </row>
    <row r="133" spans="1:11" x14ac:dyDescent="0.25">
      <c r="B133" s="7">
        <v>7</v>
      </c>
      <c r="C133">
        <v>17</v>
      </c>
      <c r="D133" s="3">
        <f t="shared" si="151"/>
        <v>7.1729957805907171E-2</v>
      </c>
      <c r="E133">
        <v>74</v>
      </c>
      <c r="F133" s="13">
        <f t="shared" si="145"/>
        <v>0.22972972972972974</v>
      </c>
      <c r="G133" s="3">
        <f t="shared" si="146"/>
        <v>1.1564625850340135E-2</v>
      </c>
      <c r="H133" s="3">
        <f t="shared" si="147"/>
        <v>5.0340136054421766E-2</v>
      </c>
      <c r="I133" t="str">
        <f t="shared" si="148"/>
        <v>naf</v>
      </c>
      <c r="J133" t="str">
        <f t="shared" si="149"/>
        <v>POSSIBLE FACTOR</v>
      </c>
      <c r="K133" t="str">
        <f t="shared" si="150"/>
        <v>naf</v>
      </c>
    </row>
    <row r="134" spans="1:11" x14ac:dyDescent="0.25">
      <c r="B134" s="7">
        <v>6</v>
      </c>
      <c r="C134">
        <v>16</v>
      </c>
      <c r="D134" s="3">
        <f t="shared" si="151"/>
        <v>6.7510548523206745E-2</v>
      </c>
      <c r="E134">
        <v>70</v>
      </c>
      <c r="F134" s="13">
        <f t="shared" si="145"/>
        <v>0.22857142857142856</v>
      </c>
      <c r="G134" s="3">
        <f t="shared" si="146"/>
        <v>1.0884353741496598E-2</v>
      </c>
      <c r="H134" s="3">
        <f t="shared" si="147"/>
        <v>4.7619047619047616E-2</v>
      </c>
      <c r="I134" t="str">
        <f t="shared" si="148"/>
        <v>naf</v>
      </c>
      <c r="J134" t="str">
        <f t="shared" si="149"/>
        <v>POSSIBLE FACTOR</v>
      </c>
      <c r="K134" t="str">
        <f t="shared" si="150"/>
        <v>naf</v>
      </c>
    </row>
    <row r="135" spans="1:11" x14ac:dyDescent="0.25">
      <c r="B135" s="7">
        <v>5</v>
      </c>
      <c r="C135">
        <v>16</v>
      </c>
      <c r="D135" s="3">
        <f t="shared" si="151"/>
        <v>6.7510548523206745E-2</v>
      </c>
      <c r="E135">
        <v>63</v>
      </c>
      <c r="F135" s="13">
        <f t="shared" si="145"/>
        <v>0.25396825396825395</v>
      </c>
      <c r="G135" s="3">
        <f t="shared" si="146"/>
        <v>1.0884353741496598E-2</v>
      </c>
      <c r="H135" s="3">
        <f t="shared" si="147"/>
        <v>4.2857142857142858E-2</v>
      </c>
      <c r="I135" t="str">
        <f t="shared" si="148"/>
        <v>naf</v>
      </c>
      <c r="J135" t="str">
        <f t="shared" si="149"/>
        <v>POSSIBLE FACTOR</v>
      </c>
      <c r="K135" t="str">
        <f t="shared" si="150"/>
        <v>naf</v>
      </c>
    </row>
    <row r="136" spans="1:11" x14ac:dyDescent="0.25">
      <c r="B136" s="7">
        <v>4</v>
      </c>
      <c r="C136">
        <v>17</v>
      </c>
      <c r="D136" s="3">
        <f t="shared" si="151"/>
        <v>7.1729957805907171E-2</v>
      </c>
      <c r="E136">
        <v>139</v>
      </c>
      <c r="F136" s="13">
        <f t="shared" si="145"/>
        <v>0.1223021582733813</v>
      </c>
      <c r="G136" s="3">
        <f t="shared" si="146"/>
        <v>1.1564625850340135E-2</v>
      </c>
      <c r="H136" s="3">
        <f t="shared" si="147"/>
        <v>9.4557823129251706E-2</v>
      </c>
      <c r="I136" t="str">
        <f t="shared" si="148"/>
        <v>naf</v>
      </c>
      <c r="J136" t="str">
        <f t="shared" si="149"/>
        <v>naf</v>
      </c>
      <c r="K136" s="15" t="s">
        <v>161</v>
      </c>
    </row>
    <row r="137" spans="1:11" x14ac:dyDescent="0.25">
      <c r="B137" s="7">
        <v>3</v>
      </c>
      <c r="C137">
        <v>16</v>
      </c>
      <c r="D137" s="3">
        <f t="shared" si="151"/>
        <v>6.7510548523206745E-2</v>
      </c>
      <c r="E137">
        <v>159</v>
      </c>
      <c r="F137" s="13">
        <f t="shared" si="145"/>
        <v>0.10062893081761007</v>
      </c>
      <c r="G137" s="3">
        <f t="shared" si="146"/>
        <v>1.0884353741496598E-2</v>
      </c>
      <c r="H137" s="3">
        <f t="shared" si="147"/>
        <v>0.10816326530612246</v>
      </c>
      <c r="I137" t="str">
        <f t="shared" si="148"/>
        <v>naf</v>
      </c>
      <c r="J137" t="str">
        <f t="shared" si="149"/>
        <v>naf</v>
      </c>
      <c r="K137" s="15" t="s">
        <v>161</v>
      </c>
    </row>
    <row r="138" spans="1:11" x14ac:dyDescent="0.25">
      <c r="B138" s="7">
        <v>2</v>
      </c>
      <c r="C138">
        <v>16</v>
      </c>
      <c r="D138" s="3">
        <f t="shared" si="151"/>
        <v>6.7510548523206745E-2</v>
      </c>
      <c r="E138">
        <v>146</v>
      </c>
      <c r="F138" s="13">
        <f t="shared" si="145"/>
        <v>0.1095890410958904</v>
      </c>
      <c r="G138" s="3">
        <f t="shared" si="146"/>
        <v>1.0884353741496598E-2</v>
      </c>
      <c r="H138" s="3">
        <f t="shared" si="147"/>
        <v>9.9319727891156465E-2</v>
      </c>
      <c r="I138" t="str">
        <f t="shared" si="148"/>
        <v>naf</v>
      </c>
      <c r="J138" t="str">
        <f t="shared" si="149"/>
        <v>naf</v>
      </c>
      <c r="K138" s="15" t="s">
        <v>161</v>
      </c>
    </row>
    <row r="139" spans="1:11" x14ac:dyDescent="0.25">
      <c r="B139" s="7">
        <v>1</v>
      </c>
      <c r="C139">
        <v>98</v>
      </c>
      <c r="D139" s="3">
        <f t="shared" si="151"/>
        <v>0.41350210970464135</v>
      </c>
      <c r="E139">
        <v>521</v>
      </c>
      <c r="F139" s="13">
        <f t="shared" si="145"/>
        <v>0.18809980806142035</v>
      </c>
      <c r="G139" s="3">
        <f t="shared" si="146"/>
        <v>6.6666666666666666E-2</v>
      </c>
      <c r="H139" s="3">
        <f t="shared" si="147"/>
        <v>0.35442176870748299</v>
      </c>
      <c r="I139" t="str">
        <f t="shared" si="148"/>
        <v>POSSIBLE FACTOR</v>
      </c>
      <c r="J139" t="str">
        <f t="shared" si="149"/>
        <v>POSSIBLE FACTOR</v>
      </c>
      <c r="K139" t="str">
        <f t="shared" si="150"/>
        <v>POSSIBLE FACTOR</v>
      </c>
    </row>
    <row r="140" spans="1:11" x14ac:dyDescent="0.25">
      <c r="B140" s="7">
        <v>0</v>
      </c>
      <c r="C140">
        <v>23</v>
      </c>
      <c r="D140" s="3">
        <f t="shared" si="151"/>
        <v>9.7046413502109699E-2</v>
      </c>
      <c r="E140">
        <v>197</v>
      </c>
      <c r="F140" s="13">
        <f t="shared" si="145"/>
        <v>0.116751269035533</v>
      </c>
      <c r="G140" s="3">
        <f t="shared" si="146"/>
        <v>1.5646258503401362E-2</v>
      </c>
      <c r="H140" s="3">
        <f t="shared" si="147"/>
        <v>0.13401360544217686</v>
      </c>
      <c r="I140" t="str">
        <f t="shared" si="148"/>
        <v>naf</v>
      </c>
      <c r="J140" t="str">
        <f t="shared" si="149"/>
        <v>naf</v>
      </c>
      <c r="K140" s="15" t="s">
        <v>161</v>
      </c>
    </row>
    <row r="142" spans="1:11" x14ac:dyDescent="0.25">
      <c r="A142" s="4" t="s">
        <v>121</v>
      </c>
      <c r="B142" s="7" t="s">
        <v>34</v>
      </c>
      <c r="C142">
        <v>127</v>
      </c>
      <c r="D142" s="3">
        <f t="shared" si="151"/>
        <v>0.53586497890295359</v>
      </c>
      <c r="E142">
        <v>416</v>
      </c>
      <c r="F142" s="13">
        <f t="shared" ref="F142:F143" si="152">C142/E142</f>
        <v>0.30528846153846156</v>
      </c>
      <c r="G142" s="3">
        <f t="shared" ref="G142:G143" si="153">C142/1470</f>
        <v>8.6394557823129256E-2</v>
      </c>
      <c r="H142" s="3">
        <f>E142/1470</f>
        <v>0.28299319727891159</v>
      </c>
      <c r="I142" t="str">
        <f>IF(D142&gt;F142, "POSSIBLE FACTOR", "naf")</f>
        <v>POSSIBLE FACTOR</v>
      </c>
      <c r="J142" t="str">
        <f>IF(D142&gt;H142, "POSSIBLE FACTOR", "naf")</f>
        <v>POSSIBLE FACTOR</v>
      </c>
      <c r="K142" t="str">
        <f t="shared" ref="K142:K143" si="154">IF(J142=I142, "POSSIBLE FACTOR", "naf")</f>
        <v>POSSIBLE FACTOR</v>
      </c>
    </row>
    <row r="143" spans="1:11" x14ac:dyDescent="0.25">
      <c r="B143" s="7" t="s">
        <v>35</v>
      </c>
      <c r="C143">
        <v>110</v>
      </c>
      <c r="D143" s="3">
        <f t="shared" si="151"/>
        <v>0.46413502109704641</v>
      </c>
      <c r="E143">
        <v>1054</v>
      </c>
      <c r="F143" s="13">
        <f t="shared" si="152"/>
        <v>0.10436432637571158</v>
      </c>
      <c r="G143" s="3">
        <f t="shared" si="153"/>
        <v>7.4829931972789115E-2</v>
      </c>
      <c r="H143" s="3">
        <f>E143/1470</f>
        <v>0.71700680272108841</v>
      </c>
      <c r="I143" t="str">
        <f>IF(D143&gt;F143, "POSSIBLE FACTOR", "naf")</f>
        <v>POSSIBLE FACTOR</v>
      </c>
      <c r="J143" t="str">
        <f>IF(D143&gt;H143, "POSSIBLE FACTOR", "naf")</f>
        <v>naf</v>
      </c>
      <c r="K143" t="str">
        <f t="shared" si="154"/>
        <v>naf</v>
      </c>
    </row>
    <row r="145" spans="1:11" x14ac:dyDescent="0.25">
      <c r="A145" s="4" t="s">
        <v>122</v>
      </c>
      <c r="B145" s="9" t="s">
        <v>51</v>
      </c>
      <c r="C145">
        <v>150</v>
      </c>
      <c r="D145" s="3">
        <f t="shared" si="151"/>
        <v>0.63291139240506333</v>
      </c>
      <c r="E145">
        <v>919</v>
      </c>
      <c r="F145" s="13">
        <f t="shared" ref="F145:F147" si="155">C145/E145</f>
        <v>0.1632208922742111</v>
      </c>
      <c r="G145" s="3">
        <f t="shared" ref="G145:G147" si="156">C145/1470</f>
        <v>0.10204081632653061</v>
      </c>
      <c r="H145" s="3">
        <f t="shared" ref="H145:H147" si="157">E145/1470</f>
        <v>0.62517006802721087</v>
      </c>
      <c r="I145" t="str">
        <f t="shared" ref="I145:I147" si="158">IF(D145&gt;F145, "POSSIBLE FACTOR", "naf")</f>
        <v>POSSIBLE FACTOR</v>
      </c>
      <c r="J145" t="str">
        <f t="shared" ref="J145:J147" si="159">IF(D145&gt;H145, "POSSIBLE FACTOR", "naf")</f>
        <v>POSSIBLE FACTOR</v>
      </c>
      <c r="K145" t="str">
        <f t="shared" ref="K145:K147" si="160">IF(J145=I145, "POSSIBLE FACTOR", "naf")</f>
        <v>POSSIBLE FACTOR</v>
      </c>
    </row>
    <row r="146" spans="1:11" x14ac:dyDescent="0.25">
      <c r="B146" s="9" t="s">
        <v>52</v>
      </c>
      <c r="C146">
        <v>57</v>
      </c>
      <c r="D146" s="3">
        <f t="shared" si="151"/>
        <v>0.24050632911392406</v>
      </c>
      <c r="E146">
        <v>380</v>
      </c>
      <c r="F146" s="13">
        <f t="shared" si="155"/>
        <v>0.15</v>
      </c>
      <c r="G146" s="3">
        <f t="shared" si="156"/>
        <v>3.8775510204081633E-2</v>
      </c>
      <c r="H146" s="3">
        <f t="shared" si="157"/>
        <v>0.25850340136054423</v>
      </c>
      <c r="I146" t="str">
        <f t="shared" si="158"/>
        <v>POSSIBLE FACTOR</v>
      </c>
      <c r="J146" t="str">
        <f t="shared" si="159"/>
        <v>naf</v>
      </c>
      <c r="K146" t="str">
        <f t="shared" si="160"/>
        <v>naf</v>
      </c>
    </row>
    <row r="147" spans="1:11" x14ac:dyDescent="0.25">
      <c r="B147" s="9" t="s">
        <v>53</v>
      </c>
      <c r="C147">
        <v>30</v>
      </c>
      <c r="D147" s="3">
        <f t="shared" si="151"/>
        <v>0.12658227848101267</v>
      </c>
      <c r="E147">
        <v>171</v>
      </c>
      <c r="F147" s="13">
        <f t="shared" si="155"/>
        <v>0.17543859649122806</v>
      </c>
      <c r="G147" s="3">
        <f t="shared" si="156"/>
        <v>2.0408163265306121E-2</v>
      </c>
      <c r="H147" s="3">
        <f t="shared" si="157"/>
        <v>0.11632653061224489</v>
      </c>
      <c r="I147" t="str">
        <f t="shared" si="158"/>
        <v>naf</v>
      </c>
      <c r="J147" t="str">
        <f t="shared" si="159"/>
        <v>POSSIBLE FACTOR</v>
      </c>
      <c r="K147" t="str">
        <f t="shared" si="160"/>
        <v>naf</v>
      </c>
    </row>
    <row r="148" spans="1:11" x14ac:dyDescent="0.25">
      <c r="B148" s="9"/>
    </row>
    <row r="149" spans="1:11" x14ac:dyDescent="0.25">
      <c r="A149" s="4" t="s">
        <v>123</v>
      </c>
      <c r="B149" s="9" t="s">
        <v>59</v>
      </c>
      <c r="C149">
        <v>37</v>
      </c>
      <c r="D149" s="3">
        <f t="shared" si="151"/>
        <v>0.15611814345991562</v>
      </c>
      <c r="E149">
        <v>226</v>
      </c>
      <c r="F149" s="13">
        <f t="shared" ref="F149:F150" si="161">C149/E149</f>
        <v>0.16371681415929204</v>
      </c>
      <c r="G149" s="3">
        <f t="shared" ref="G149:G150" si="162">C149/1470</f>
        <v>2.5170068027210883E-2</v>
      </c>
      <c r="H149" s="3">
        <f t="shared" ref="H149:H150" si="163">E149/1470</f>
        <v>0.15374149659863945</v>
      </c>
      <c r="I149" t="str">
        <f t="shared" ref="I149:I150" si="164">IF(D149&gt;F149, "POSSIBLE FACTOR", "naf")</f>
        <v>naf</v>
      </c>
      <c r="J149" t="str">
        <f t="shared" ref="J149:J150" si="165">IF(D149&gt;H149, "POSSIBLE FACTOR", "naf")</f>
        <v>POSSIBLE FACTOR</v>
      </c>
      <c r="K149" t="str">
        <f t="shared" ref="K149:K155" si="166">IF(J149=I149, "POSSIBLE FACTOR", "naf")</f>
        <v>naf</v>
      </c>
    </row>
    <row r="150" spans="1:11" x14ac:dyDescent="0.25">
      <c r="B150" s="9" t="s">
        <v>58</v>
      </c>
      <c r="C150">
        <v>200</v>
      </c>
      <c r="D150" s="3">
        <f t="shared" si="151"/>
        <v>0.84388185654008441</v>
      </c>
      <c r="E150">
        <v>1244</v>
      </c>
      <c r="F150" s="13">
        <f t="shared" si="161"/>
        <v>0.16077170418006431</v>
      </c>
      <c r="G150" s="3">
        <f t="shared" si="162"/>
        <v>0.1360544217687075</v>
      </c>
      <c r="H150" s="3">
        <f t="shared" si="163"/>
        <v>0.84625850340136055</v>
      </c>
      <c r="I150" t="str">
        <f t="shared" si="164"/>
        <v>POSSIBLE FACTOR</v>
      </c>
      <c r="J150" t="str">
        <f t="shared" si="165"/>
        <v>naf</v>
      </c>
      <c r="K150" t="str">
        <f t="shared" si="166"/>
        <v>naf</v>
      </c>
    </row>
    <row r="152" spans="1:11" x14ac:dyDescent="0.25">
      <c r="A152" s="4" t="s">
        <v>124</v>
      </c>
      <c r="B152" s="7">
        <v>4</v>
      </c>
      <c r="C152">
        <v>64</v>
      </c>
      <c r="D152" s="3">
        <f>C152/$C$2</f>
        <v>0.27004219409282698</v>
      </c>
      <c r="E152">
        <v>432</v>
      </c>
      <c r="F152" s="13">
        <f t="shared" ref="F152:F155" si="167">C152/E152</f>
        <v>0.14814814814814814</v>
      </c>
      <c r="G152" s="3">
        <f t="shared" ref="G152:G155" si="168">C152/1470</f>
        <v>4.3537414965986392E-2</v>
      </c>
      <c r="H152" s="3">
        <f t="shared" ref="H152:H155" si="169">E152/1470</f>
        <v>0.29387755102040819</v>
      </c>
      <c r="I152" t="str">
        <f t="shared" ref="I152:I155" si="170">IF(D152&gt;F152, "POSSIBLE FACTOR", "naf")</f>
        <v>POSSIBLE FACTOR</v>
      </c>
      <c r="J152" t="str">
        <f t="shared" ref="J152:J155" si="171">IF(D152&gt;H152, "POSSIBLE FACTOR", "naf")</f>
        <v>naf</v>
      </c>
      <c r="K152" t="str">
        <f t="shared" si="166"/>
        <v>naf</v>
      </c>
    </row>
    <row r="153" spans="1:11" x14ac:dyDescent="0.25">
      <c r="B153" s="7">
        <v>3</v>
      </c>
      <c r="C153">
        <v>71</v>
      </c>
      <c r="D153" s="3">
        <f>C153/$C$2</f>
        <v>0.29957805907172996</v>
      </c>
      <c r="E153">
        <v>459</v>
      </c>
      <c r="F153" s="13">
        <f t="shared" si="167"/>
        <v>0.15468409586056645</v>
      </c>
      <c r="G153" s="3">
        <f t="shared" si="168"/>
        <v>4.8299319727891157E-2</v>
      </c>
      <c r="H153" s="3">
        <f t="shared" si="169"/>
        <v>0.3122448979591837</v>
      </c>
      <c r="I153" t="str">
        <f t="shared" si="170"/>
        <v>POSSIBLE FACTOR</v>
      </c>
      <c r="J153" t="str">
        <f t="shared" si="171"/>
        <v>naf</v>
      </c>
      <c r="K153" t="str">
        <f t="shared" si="166"/>
        <v>naf</v>
      </c>
    </row>
    <row r="154" spans="1:11" x14ac:dyDescent="0.25">
      <c r="B154" s="7">
        <v>2</v>
      </c>
      <c r="C154">
        <v>45</v>
      </c>
      <c r="D154" s="3">
        <f>C154/$C$2</f>
        <v>0.189873417721519</v>
      </c>
      <c r="E154">
        <v>303</v>
      </c>
      <c r="F154" s="13">
        <f t="shared" si="167"/>
        <v>0.14851485148514851</v>
      </c>
      <c r="G154" s="3">
        <f t="shared" si="168"/>
        <v>3.0612244897959183E-2</v>
      </c>
      <c r="H154" s="3">
        <f t="shared" si="169"/>
        <v>0.20612244897959184</v>
      </c>
      <c r="I154" t="str">
        <f t="shared" si="170"/>
        <v>POSSIBLE FACTOR</v>
      </c>
      <c r="J154" t="str">
        <f t="shared" si="171"/>
        <v>naf</v>
      </c>
      <c r="K154" t="str">
        <f t="shared" si="166"/>
        <v>naf</v>
      </c>
    </row>
    <row r="155" spans="1:11" x14ac:dyDescent="0.25">
      <c r="B155" s="7">
        <v>1</v>
      </c>
      <c r="C155">
        <v>57</v>
      </c>
      <c r="D155" s="3">
        <f>C155/$C$2</f>
        <v>0.24050632911392406</v>
      </c>
      <c r="E155">
        <v>276</v>
      </c>
      <c r="F155" s="13">
        <f t="shared" si="167"/>
        <v>0.20652173913043478</v>
      </c>
      <c r="G155" s="3">
        <f t="shared" si="168"/>
        <v>3.8775510204081633E-2</v>
      </c>
      <c r="H155" s="3">
        <f t="shared" si="169"/>
        <v>0.18775510204081633</v>
      </c>
      <c r="I155" t="str">
        <f t="shared" si="170"/>
        <v>POSSIBLE FACTOR</v>
      </c>
      <c r="J155" t="str">
        <f t="shared" si="171"/>
        <v>POSSIBLE FACTOR</v>
      </c>
      <c r="K155" t="str">
        <f t="shared" si="166"/>
        <v>POSSIBLE FACTOR</v>
      </c>
    </row>
    <row r="157" spans="1:11" x14ac:dyDescent="0.25">
      <c r="A157" s="4" t="s">
        <v>125</v>
      </c>
      <c r="B157" s="8" t="s">
        <v>43</v>
      </c>
    </row>
    <row r="159" spans="1:11" x14ac:dyDescent="0.25">
      <c r="A159" s="4" t="s">
        <v>126</v>
      </c>
      <c r="B159" s="7">
        <v>3</v>
      </c>
      <c r="C159">
        <v>15</v>
      </c>
      <c r="D159" s="3">
        <f>C159/$C$2</f>
        <v>6.3291139240506333E-2</v>
      </c>
      <c r="E159">
        <v>85</v>
      </c>
      <c r="F159" s="13">
        <f t="shared" ref="F159:F162" si="172">C159/E159</f>
        <v>0.17647058823529413</v>
      </c>
      <c r="G159" s="3">
        <f t="shared" ref="G159:G162" si="173">C159/1470</f>
        <v>1.020408163265306E-2</v>
      </c>
      <c r="H159" s="3">
        <f t="shared" ref="H159:H162" si="174">E159/1470</f>
        <v>5.7823129251700682E-2</v>
      </c>
      <c r="I159" t="str">
        <f t="shared" ref="I159:I162" si="175">IF(D159&gt;F159, "POSSIBLE FACTOR", "naf")</f>
        <v>naf</v>
      </c>
      <c r="J159" t="str">
        <f t="shared" ref="J159:J162" si="176">IF(D159&gt;H159, "POSSIBLE FACTOR", "naf")</f>
        <v>POSSIBLE FACTOR</v>
      </c>
      <c r="K159" t="str">
        <f t="shared" ref="K159:K162" si="177">IF(J159=I159, "POSSIBLE FACTOR", "naf")</f>
        <v>naf</v>
      </c>
    </row>
    <row r="160" spans="1:11" x14ac:dyDescent="0.25">
      <c r="B160" s="7">
        <v>2</v>
      </c>
      <c r="C160">
        <v>12</v>
      </c>
      <c r="D160" s="3">
        <f>C160/$C$2</f>
        <v>5.0632911392405063E-2</v>
      </c>
      <c r="E160">
        <v>158</v>
      </c>
      <c r="F160" s="13">
        <f t="shared" si="172"/>
        <v>7.5949367088607597E-2</v>
      </c>
      <c r="G160" s="3">
        <f t="shared" si="173"/>
        <v>8.1632653061224497E-3</v>
      </c>
      <c r="H160" s="3">
        <f t="shared" si="174"/>
        <v>0.10748299319727891</v>
      </c>
      <c r="I160" t="str">
        <f t="shared" si="175"/>
        <v>naf</v>
      </c>
      <c r="J160" t="str">
        <f t="shared" si="176"/>
        <v>naf</v>
      </c>
      <c r="K160" s="15" t="s">
        <v>161</v>
      </c>
    </row>
    <row r="161" spans="1:11" x14ac:dyDescent="0.25">
      <c r="B161" s="7">
        <v>1</v>
      </c>
      <c r="C161">
        <v>56</v>
      </c>
      <c r="D161" s="3">
        <f>C161/$C$2</f>
        <v>0.23628691983122363</v>
      </c>
      <c r="E161">
        <v>596</v>
      </c>
      <c r="F161" s="13">
        <f t="shared" si="172"/>
        <v>9.3959731543624164E-2</v>
      </c>
      <c r="G161" s="3">
        <f t="shared" si="173"/>
        <v>3.8095238095238099E-2</v>
      </c>
      <c r="H161" s="3">
        <f t="shared" si="174"/>
        <v>0.40544217687074829</v>
      </c>
      <c r="I161" t="str">
        <f t="shared" si="175"/>
        <v>POSSIBLE FACTOR</v>
      </c>
      <c r="J161" t="str">
        <f t="shared" si="176"/>
        <v>naf</v>
      </c>
      <c r="K161" t="str">
        <f t="shared" si="177"/>
        <v>naf</v>
      </c>
    </row>
    <row r="162" spans="1:11" x14ac:dyDescent="0.25">
      <c r="B162" s="7">
        <v>0</v>
      </c>
      <c r="C162">
        <v>154</v>
      </c>
      <c r="D162" s="3">
        <f>C162/$C$2</f>
        <v>0.64978902953586493</v>
      </c>
      <c r="E162">
        <v>631</v>
      </c>
      <c r="F162" s="13">
        <f t="shared" si="172"/>
        <v>0.24405705229793978</v>
      </c>
      <c r="G162" s="3">
        <f t="shared" si="173"/>
        <v>0.10476190476190476</v>
      </c>
      <c r="H162" s="3">
        <f t="shared" si="174"/>
        <v>0.42925170068027213</v>
      </c>
      <c r="I162" t="str">
        <f t="shared" si="175"/>
        <v>POSSIBLE FACTOR</v>
      </c>
      <c r="J162" t="str">
        <f t="shared" si="176"/>
        <v>POSSIBLE FACTOR</v>
      </c>
      <c r="K162" t="str">
        <f t="shared" si="177"/>
        <v>POSSIBLE FACTOR</v>
      </c>
    </row>
    <row r="164" spans="1:11" x14ac:dyDescent="0.25">
      <c r="A164" s="4" t="s">
        <v>127</v>
      </c>
      <c r="B164" s="9" t="s">
        <v>128</v>
      </c>
      <c r="C164">
        <v>75</v>
      </c>
      <c r="D164" s="3">
        <f>C164/$C$2</f>
        <v>0.31645569620253167</v>
      </c>
      <c r="E164">
        <v>228</v>
      </c>
      <c r="F164" s="13">
        <f t="shared" ref="F164:F170" si="178">C164/E164</f>
        <v>0.32894736842105265</v>
      </c>
      <c r="G164" s="3">
        <f t="shared" ref="G164:G170" si="179">C164/1470</f>
        <v>5.1020408163265307E-2</v>
      </c>
      <c r="H164" s="3">
        <f t="shared" ref="H164:H170" si="180">E164/1470</f>
        <v>0.15510204081632653</v>
      </c>
      <c r="I164" t="str">
        <f t="shared" ref="I164:I170" si="181">IF(D164&gt;F164, "POSSIBLE FACTOR", "naf")</f>
        <v>naf</v>
      </c>
      <c r="J164" t="str">
        <f t="shared" ref="J164:J170" si="182">IF(D164&gt;H164, "POSSIBLE FACTOR", "naf")</f>
        <v>POSSIBLE FACTOR</v>
      </c>
      <c r="K164" t="str">
        <f t="shared" ref="K164:K170" si="183">IF(J164=I164, "POSSIBLE FACTOR", "naf")</f>
        <v>naf</v>
      </c>
    </row>
    <row r="165" spans="1:11" x14ac:dyDescent="0.25">
      <c r="B165" s="9" t="s">
        <v>129</v>
      </c>
      <c r="C165">
        <v>82</v>
      </c>
      <c r="D165" s="3">
        <f t="shared" ref="D165:D178" si="184">C165/$C$2</f>
        <v>0.34599156118143459</v>
      </c>
      <c r="E165">
        <v>493</v>
      </c>
      <c r="F165" s="13">
        <f t="shared" si="178"/>
        <v>0.16632860040567951</v>
      </c>
      <c r="G165" s="3">
        <f t="shared" si="179"/>
        <v>5.5782312925170066E-2</v>
      </c>
      <c r="H165" s="3">
        <f t="shared" si="180"/>
        <v>0.33537414965986395</v>
      </c>
      <c r="I165" t="str">
        <f t="shared" si="181"/>
        <v>POSSIBLE FACTOR</v>
      </c>
      <c r="J165" t="str">
        <f t="shared" si="182"/>
        <v>POSSIBLE FACTOR</v>
      </c>
      <c r="K165" t="str">
        <f t="shared" si="183"/>
        <v>POSSIBLE FACTOR</v>
      </c>
    </row>
    <row r="166" spans="1:11" x14ac:dyDescent="0.25">
      <c r="B166" s="9" t="s">
        <v>130</v>
      </c>
      <c r="C166">
        <v>44</v>
      </c>
      <c r="D166" s="3">
        <f t="shared" si="184"/>
        <v>0.18565400843881857</v>
      </c>
      <c r="E166">
        <v>353</v>
      </c>
      <c r="F166" s="13">
        <f t="shared" si="178"/>
        <v>0.12464589235127478</v>
      </c>
      <c r="G166" s="3">
        <f t="shared" si="179"/>
        <v>2.9931972789115645E-2</v>
      </c>
      <c r="H166" s="3">
        <f t="shared" si="180"/>
        <v>0.24013605442176872</v>
      </c>
      <c r="I166" t="str">
        <f t="shared" si="181"/>
        <v>POSSIBLE FACTOR</v>
      </c>
      <c r="J166" t="str">
        <f t="shared" si="182"/>
        <v>naf</v>
      </c>
      <c r="K166" t="str">
        <f t="shared" si="183"/>
        <v>naf</v>
      </c>
    </row>
    <row r="167" spans="1:11" x14ac:dyDescent="0.25">
      <c r="B167" s="9" t="s">
        <v>131</v>
      </c>
      <c r="C167">
        <v>18</v>
      </c>
      <c r="D167" s="3">
        <f t="shared" si="184"/>
        <v>7.5949367088607597E-2</v>
      </c>
      <c r="E167">
        <v>159</v>
      </c>
      <c r="F167" s="13">
        <f t="shared" si="178"/>
        <v>0.11320754716981132</v>
      </c>
      <c r="G167" s="3">
        <f t="shared" si="179"/>
        <v>1.2244897959183673E-2</v>
      </c>
      <c r="H167" s="3">
        <f t="shared" si="180"/>
        <v>0.10816326530612246</v>
      </c>
      <c r="I167" t="str">
        <f t="shared" si="181"/>
        <v>naf</v>
      </c>
      <c r="J167" t="str">
        <f t="shared" si="182"/>
        <v>naf</v>
      </c>
      <c r="K167" s="15" t="s">
        <v>161</v>
      </c>
    </row>
    <row r="168" spans="1:11" x14ac:dyDescent="0.25">
      <c r="B168" s="9" t="s">
        <v>132</v>
      </c>
      <c r="C168">
        <v>10</v>
      </c>
      <c r="D168" s="3">
        <f t="shared" si="184"/>
        <v>4.2194092827004218E-2</v>
      </c>
      <c r="E168">
        <v>125</v>
      </c>
      <c r="F168" s="13">
        <f t="shared" si="178"/>
        <v>0.08</v>
      </c>
      <c r="G168" s="3">
        <f t="shared" si="179"/>
        <v>6.8027210884353739E-3</v>
      </c>
      <c r="H168" s="3">
        <f t="shared" si="180"/>
        <v>8.5034013605442174E-2</v>
      </c>
      <c r="I168" t="str">
        <f t="shared" si="181"/>
        <v>naf</v>
      </c>
      <c r="J168" t="str">
        <f t="shared" si="182"/>
        <v>naf</v>
      </c>
      <c r="K168" s="15" t="s">
        <v>161</v>
      </c>
    </row>
    <row r="169" spans="1:11" x14ac:dyDescent="0.25">
      <c r="B169" s="9" t="s">
        <v>138</v>
      </c>
      <c r="C169">
        <v>3</v>
      </c>
      <c r="D169" s="3">
        <f t="shared" si="184"/>
        <v>1.2658227848101266E-2</v>
      </c>
      <c r="E169">
        <v>59</v>
      </c>
      <c r="F169" s="13">
        <f t="shared" si="178"/>
        <v>5.0847457627118647E-2</v>
      </c>
      <c r="G169" s="3">
        <f t="shared" si="179"/>
        <v>2.0408163265306124E-3</v>
      </c>
      <c r="H169" s="3">
        <f t="shared" si="180"/>
        <v>4.0136054421768708E-2</v>
      </c>
      <c r="I169" t="str">
        <f t="shared" si="181"/>
        <v>naf</v>
      </c>
      <c r="J169" t="str">
        <f t="shared" si="182"/>
        <v>naf</v>
      </c>
      <c r="K169" s="15" t="s">
        <v>161</v>
      </c>
    </row>
    <row r="170" spans="1:11" x14ac:dyDescent="0.25">
      <c r="B170" s="9" t="s">
        <v>133</v>
      </c>
      <c r="C170">
        <v>5</v>
      </c>
      <c r="D170" s="3">
        <f t="shared" si="184"/>
        <v>2.1097046413502109E-2</v>
      </c>
      <c r="E170">
        <v>53</v>
      </c>
      <c r="F170" s="13">
        <f t="shared" si="178"/>
        <v>9.4339622641509441E-2</v>
      </c>
      <c r="G170" s="3">
        <f t="shared" si="179"/>
        <v>3.4013605442176869E-3</v>
      </c>
      <c r="H170" s="3">
        <f t="shared" si="180"/>
        <v>3.6054421768707483E-2</v>
      </c>
      <c r="I170" t="str">
        <f t="shared" si="181"/>
        <v>naf</v>
      </c>
      <c r="J170" t="str">
        <f t="shared" si="182"/>
        <v>naf</v>
      </c>
      <c r="K170" s="15" t="s">
        <v>161</v>
      </c>
    </row>
    <row r="171" spans="1:11" x14ac:dyDescent="0.25">
      <c r="B171" s="9"/>
    </row>
    <row r="172" spans="1:11" x14ac:dyDescent="0.25">
      <c r="A172" s="4" t="s">
        <v>134</v>
      </c>
      <c r="B172" s="9" t="s">
        <v>135</v>
      </c>
      <c r="C172">
        <v>6</v>
      </c>
      <c r="D172" s="3">
        <f t="shared" si="184"/>
        <v>2.5316455696202531E-2</v>
      </c>
      <c r="E172">
        <v>65</v>
      </c>
      <c r="F172" s="13">
        <f t="shared" ref="F172:F178" si="185">C172/E172</f>
        <v>9.2307692307692313E-2</v>
      </c>
      <c r="G172" s="3">
        <f t="shared" ref="G172:G178" si="186">C172/1470</f>
        <v>4.0816326530612249E-3</v>
      </c>
      <c r="H172" s="3">
        <f t="shared" ref="H172:H178" si="187">E172/1470</f>
        <v>4.4217687074829932E-2</v>
      </c>
      <c r="I172" t="str">
        <f t="shared" ref="I172:I178" si="188">IF(D172&gt;F172, "POSSIBLE FACTOR", "naf")</f>
        <v>naf</v>
      </c>
      <c r="J172" t="str">
        <f t="shared" ref="J172:J178" si="189">IF(D172&gt;H172, "POSSIBLE FACTOR", "naf")</f>
        <v>naf</v>
      </c>
      <c r="K172" s="15" t="s">
        <v>161</v>
      </c>
    </row>
    <row r="173" spans="1:11" x14ac:dyDescent="0.25">
      <c r="B173" s="9" t="s">
        <v>60</v>
      </c>
      <c r="C173">
        <v>14</v>
      </c>
      <c r="D173" s="3">
        <f t="shared" si="184"/>
        <v>5.9071729957805907E-2</v>
      </c>
      <c r="E173">
        <v>119</v>
      </c>
      <c r="F173" s="13">
        <f t="shared" si="185"/>
        <v>0.11764705882352941</v>
      </c>
      <c r="G173" s="3">
        <f t="shared" si="186"/>
        <v>9.5238095238095247E-3</v>
      </c>
      <c r="H173" s="3">
        <f t="shared" si="187"/>
        <v>8.0952380952380956E-2</v>
      </c>
      <c r="I173" t="str">
        <f t="shared" si="188"/>
        <v>naf</v>
      </c>
      <c r="J173" t="str">
        <f t="shared" si="189"/>
        <v>naf</v>
      </c>
      <c r="K173" s="15" t="s">
        <v>161</v>
      </c>
    </row>
    <row r="174" spans="1:11" x14ac:dyDescent="0.25">
      <c r="B174" s="9" t="s">
        <v>59</v>
      </c>
      <c r="C174">
        <v>26</v>
      </c>
      <c r="D174" s="3">
        <f t="shared" si="184"/>
        <v>0.10970464135021098</v>
      </c>
      <c r="E174">
        <v>123</v>
      </c>
      <c r="F174" s="13">
        <f t="shared" si="185"/>
        <v>0.21138211382113822</v>
      </c>
      <c r="G174" s="3">
        <f t="shared" si="186"/>
        <v>1.7687074829931974E-2</v>
      </c>
      <c r="H174" s="3">
        <f t="shared" si="187"/>
        <v>8.3673469387755106E-2</v>
      </c>
      <c r="I174" t="str">
        <f t="shared" si="188"/>
        <v>naf</v>
      </c>
      <c r="J174" t="str">
        <f t="shared" si="189"/>
        <v>POSSIBLE FACTOR</v>
      </c>
      <c r="K174" t="str">
        <f t="shared" ref="K172:K178" si="190">IF(J174=I174, "POSSIBLE FACTOR", "naf")</f>
        <v>naf</v>
      </c>
    </row>
    <row r="175" spans="1:11" x14ac:dyDescent="0.25">
      <c r="B175" s="9" t="s">
        <v>58</v>
      </c>
      <c r="C175">
        <v>69</v>
      </c>
      <c r="D175" s="3">
        <f t="shared" si="184"/>
        <v>0.29113924050632911</v>
      </c>
      <c r="E175">
        <v>491</v>
      </c>
      <c r="F175" s="13">
        <f t="shared" si="185"/>
        <v>0.14052953156822812</v>
      </c>
      <c r="G175" s="3">
        <f t="shared" si="186"/>
        <v>4.6938775510204082E-2</v>
      </c>
      <c r="H175" s="3">
        <f t="shared" si="187"/>
        <v>0.3340136054421769</v>
      </c>
      <c r="I175" t="str">
        <f t="shared" si="188"/>
        <v>POSSIBLE FACTOR</v>
      </c>
      <c r="J175" t="str">
        <f t="shared" si="189"/>
        <v>naf</v>
      </c>
      <c r="K175" t="str">
        <f t="shared" si="190"/>
        <v>naf</v>
      </c>
    </row>
    <row r="176" spans="1:11" x14ac:dyDescent="0.25">
      <c r="B176" s="9" t="s">
        <v>57</v>
      </c>
      <c r="C176">
        <v>98</v>
      </c>
      <c r="D176" s="3">
        <f t="shared" si="184"/>
        <v>0.41350210970464135</v>
      </c>
      <c r="E176">
        <v>547</v>
      </c>
      <c r="F176" s="13">
        <f t="shared" si="185"/>
        <v>0.17915904936014626</v>
      </c>
      <c r="G176" s="3">
        <f t="shared" si="186"/>
        <v>6.6666666666666666E-2</v>
      </c>
      <c r="H176" s="3">
        <f t="shared" si="187"/>
        <v>0.37210884353741497</v>
      </c>
      <c r="I176" t="str">
        <f t="shared" si="188"/>
        <v>POSSIBLE FACTOR</v>
      </c>
      <c r="J176" t="str">
        <f t="shared" si="189"/>
        <v>POSSIBLE FACTOR</v>
      </c>
      <c r="K176" t="str">
        <f t="shared" si="190"/>
        <v>POSSIBLE FACTOR</v>
      </c>
    </row>
    <row r="177" spans="1:11" x14ac:dyDescent="0.25">
      <c r="B177" s="7">
        <v>1</v>
      </c>
      <c r="C177">
        <v>9</v>
      </c>
      <c r="D177" s="3">
        <f t="shared" si="184"/>
        <v>3.7974683544303799E-2</v>
      </c>
      <c r="E177">
        <v>71</v>
      </c>
      <c r="F177" s="13">
        <f t="shared" si="185"/>
        <v>0.12676056338028169</v>
      </c>
      <c r="G177" s="3">
        <f t="shared" si="186"/>
        <v>6.1224489795918364E-3</v>
      </c>
      <c r="H177" s="3">
        <f t="shared" si="187"/>
        <v>4.8299319727891157E-2</v>
      </c>
      <c r="I177" t="str">
        <f t="shared" si="188"/>
        <v>naf</v>
      </c>
      <c r="J177" t="str">
        <f t="shared" si="189"/>
        <v>naf</v>
      </c>
      <c r="K177" s="15" t="s">
        <v>161</v>
      </c>
    </row>
    <row r="178" spans="1:11" x14ac:dyDescent="0.25">
      <c r="B178" s="7">
        <v>0</v>
      </c>
      <c r="C178">
        <v>15</v>
      </c>
      <c r="D178" s="3">
        <f t="shared" si="184"/>
        <v>6.3291139240506333E-2</v>
      </c>
      <c r="E178">
        <v>54</v>
      </c>
      <c r="F178" s="13">
        <f t="shared" si="185"/>
        <v>0.27777777777777779</v>
      </c>
      <c r="G178" s="3">
        <f t="shared" si="186"/>
        <v>1.020408163265306E-2</v>
      </c>
      <c r="H178" s="3">
        <f t="shared" si="187"/>
        <v>3.6734693877551024E-2</v>
      </c>
      <c r="I178" t="str">
        <f t="shared" si="188"/>
        <v>naf</v>
      </c>
      <c r="J178" t="str">
        <f t="shared" si="189"/>
        <v>POSSIBLE FACTOR</v>
      </c>
      <c r="K178" t="str">
        <f t="shared" si="190"/>
        <v>naf</v>
      </c>
    </row>
    <row r="180" spans="1:11" x14ac:dyDescent="0.25">
      <c r="A180" s="4" t="s">
        <v>136</v>
      </c>
      <c r="B180" s="7">
        <v>4</v>
      </c>
      <c r="C180">
        <v>27</v>
      </c>
      <c r="D180" s="3">
        <f>C180/$C$2</f>
        <v>0.11392405063291139</v>
      </c>
      <c r="E180">
        <v>153</v>
      </c>
      <c r="F180" s="13">
        <f t="shared" ref="F180:F183" si="191">C180/E180</f>
        <v>0.17647058823529413</v>
      </c>
      <c r="G180" s="3">
        <f t="shared" ref="G180:G183" si="192">C180/1470</f>
        <v>1.8367346938775512E-2</v>
      </c>
      <c r="H180" s="3">
        <f t="shared" ref="H180:H183" si="193">E180/1470</f>
        <v>0.10408163265306122</v>
      </c>
      <c r="I180" t="str">
        <f t="shared" ref="I180:I183" si="194">IF(D180&gt;F180, "POSSIBLE FACTOR", "naf")</f>
        <v>naf</v>
      </c>
      <c r="J180" t="str">
        <f t="shared" ref="J180:J183" si="195">IF(D180&gt;H180, "POSSIBLE FACTOR", "naf")</f>
        <v>POSSIBLE FACTOR</v>
      </c>
      <c r="K180" t="str">
        <f t="shared" ref="K180:K183" si="196">IF(J180=I180, "POSSIBLE FACTOR", "naf")</f>
        <v>naf</v>
      </c>
    </row>
    <row r="181" spans="1:11" x14ac:dyDescent="0.25">
      <c r="B181" s="7">
        <v>3</v>
      </c>
      <c r="C181">
        <v>127</v>
      </c>
      <c r="D181" s="3">
        <f>C181/$C$2</f>
        <v>0.53586497890295359</v>
      </c>
      <c r="E181">
        <v>893</v>
      </c>
      <c r="F181" s="13">
        <f t="shared" si="191"/>
        <v>0.14221724524076149</v>
      </c>
      <c r="G181" s="3">
        <f t="shared" si="192"/>
        <v>8.6394557823129256E-2</v>
      </c>
      <c r="H181" s="3">
        <f t="shared" si="193"/>
        <v>0.60748299319727894</v>
      </c>
      <c r="I181" t="str">
        <f t="shared" si="194"/>
        <v>POSSIBLE FACTOR</v>
      </c>
      <c r="J181" t="str">
        <f t="shared" si="195"/>
        <v>naf</v>
      </c>
      <c r="K181" t="str">
        <f t="shared" si="196"/>
        <v>naf</v>
      </c>
    </row>
    <row r="182" spans="1:11" x14ac:dyDescent="0.25">
      <c r="B182" s="7">
        <v>2</v>
      </c>
      <c r="C182">
        <v>58</v>
      </c>
      <c r="D182" s="3">
        <f>C182/$C$2</f>
        <v>0.24472573839662448</v>
      </c>
      <c r="E182">
        <v>344</v>
      </c>
      <c r="F182" s="13">
        <f t="shared" si="191"/>
        <v>0.16860465116279069</v>
      </c>
      <c r="G182" s="3">
        <f t="shared" si="192"/>
        <v>3.9455782312925167E-2</v>
      </c>
      <c r="H182" s="3">
        <f t="shared" si="193"/>
        <v>0.23401360544217686</v>
      </c>
      <c r="I182" t="str">
        <f t="shared" si="194"/>
        <v>POSSIBLE FACTOR</v>
      </c>
      <c r="J182" t="str">
        <f t="shared" si="195"/>
        <v>POSSIBLE FACTOR</v>
      </c>
      <c r="K182" t="str">
        <f t="shared" si="196"/>
        <v>POSSIBLE FACTOR</v>
      </c>
    </row>
    <row r="183" spans="1:11" x14ac:dyDescent="0.25">
      <c r="B183" s="7">
        <v>1</v>
      </c>
      <c r="C183">
        <v>25</v>
      </c>
      <c r="D183" s="3">
        <f>C183/$C$2</f>
        <v>0.10548523206751055</v>
      </c>
      <c r="E183">
        <v>80</v>
      </c>
      <c r="F183" s="13">
        <f t="shared" si="191"/>
        <v>0.3125</v>
      </c>
      <c r="G183" s="3">
        <f t="shared" si="192"/>
        <v>1.7006802721088437E-2</v>
      </c>
      <c r="H183" s="3">
        <f t="shared" si="193"/>
        <v>5.4421768707482991E-2</v>
      </c>
      <c r="I183" t="str">
        <f t="shared" si="194"/>
        <v>naf</v>
      </c>
      <c r="J183" t="str">
        <f t="shared" si="195"/>
        <v>POSSIBLE FACTOR</v>
      </c>
      <c r="K183" t="str">
        <f t="shared" si="196"/>
        <v>naf</v>
      </c>
    </row>
    <row r="185" spans="1:11" x14ac:dyDescent="0.25">
      <c r="A185" s="4" t="s">
        <v>137</v>
      </c>
      <c r="B185" s="9" t="s">
        <v>128</v>
      </c>
      <c r="C185">
        <v>141</v>
      </c>
      <c r="D185" s="3">
        <f>C185/$C$2</f>
        <v>0.59493670886075944</v>
      </c>
      <c r="E185">
        <v>580</v>
      </c>
      <c r="F185" s="13">
        <f t="shared" ref="F185:F190" si="197">C185/E185</f>
        <v>0.24310344827586206</v>
      </c>
      <c r="G185" s="3">
        <f t="shared" ref="G185:G190" si="198">C185/1470</f>
        <v>9.5918367346938774E-2</v>
      </c>
      <c r="H185" s="3">
        <f t="shared" ref="H185:H189" si="199">E185/1470</f>
        <v>0.39455782312925169</v>
      </c>
      <c r="I185" t="str">
        <f t="shared" ref="I185:I190" si="200">IF(D185&gt;F185, "POSSIBLE FACTOR", "naf")</f>
        <v>POSSIBLE FACTOR</v>
      </c>
      <c r="J185" t="str">
        <f t="shared" ref="J185:J190" si="201">IF(D185&gt;H185, "POSSIBLE FACTOR", "naf")</f>
        <v>POSSIBLE FACTOR</v>
      </c>
      <c r="K185" t="str">
        <f t="shared" ref="K185:K190" si="202">IF(J185=I185, "POSSIBLE FACTOR", "naf")</f>
        <v>POSSIBLE FACTOR</v>
      </c>
    </row>
    <row r="186" spans="1:11" x14ac:dyDescent="0.25">
      <c r="B186" s="9" t="s">
        <v>129</v>
      </c>
      <c r="C186">
        <v>58</v>
      </c>
      <c r="D186" s="3">
        <f t="shared" ref="D186:D205" si="203">C186/$C$2</f>
        <v>0.24472573839662448</v>
      </c>
      <c r="E186">
        <v>524</v>
      </c>
      <c r="F186" s="13">
        <f t="shared" si="197"/>
        <v>0.11068702290076336</v>
      </c>
      <c r="G186" s="3">
        <f t="shared" si="198"/>
        <v>3.9455782312925167E-2</v>
      </c>
      <c r="H186" s="3">
        <f t="shared" si="199"/>
        <v>0.35646258503401362</v>
      </c>
      <c r="I186" t="str">
        <f t="shared" si="200"/>
        <v>POSSIBLE FACTOR</v>
      </c>
      <c r="J186" t="str">
        <f t="shared" si="201"/>
        <v>naf</v>
      </c>
      <c r="K186" t="str">
        <f t="shared" si="202"/>
        <v>naf</v>
      </c>
    </row>
    <row r="187" spans="1:11" x14ac:dyDescent="0.25">
      <c r="B187" s="9" t="s">
        <v>130</v>
      </c>
      <c r="C187">
        <v>24</v>
      </c>
      <c r="D187" s="3">
        <f t="shared" si="203"/>
        <v>0.10126582278481013</v>
      </c>
      <c r="E187">
        <v>208</v>
      </c>
      <c r="F187" s="13">
        <f t="shared" si="197"/>
        <v>0.11538461538461539</v>
      </c>
      <c r="G187" s="3">
        <f t="shared" si="198"/>
        <v>1.6326530612244899E-2</v>
      </c>
      <c r="H187" s="3">
        <f t="shared" si="199"/>
        <v>0.1414965986394558</v>
      </c>
      <c r="I187" t="str">
        <f t="shared" si="200"/>
        <v>naf</v>
      </c>
      <c r="J187" t="str">
        <f t="shared" si="201"/>
        <v>naf</v>
      </c>
      <c r="K187" s="15" t="s">
        <v>161</v>
      </c>
    </row>
    <row r="188" spans="1:11" x14ac:dyDescent="0.25">
      <c r="B188" s="9" t="s">
        <v>131</v>
      </c>
      <c r="C188">
        <v>5</v>
      </c>
      <c r="D188" s="3">
        <f t="shared" si="203"/>
        <v>2.1097046413502109E-2</v>
      </c>
      <c r="E188">
        <v>65</v>
      </c>
      <c r="F188" s="13">
        <f t="shared" si="197"/>
        <v>7.6923076923076927E-2</v>
      </c>
      <c r="G188" s="3">
        <f t="shared" si="198"/>
        <v>3.4013605442176869E-3</v>
      </c>
      <c r="H188" s="3">
        <f t="shared" si="199"/>
        <v>4.4217687074829932E-2</v>
      </c>
      <c r="I188" t="str">
        <f t="shared" si="200"/>
        <v>naf</v>
      </c>
      <c r="J188" t="str">
        <f t="shared" si="201"/>
        <v>naf</v>
      </c>
      <c r="K188" s="15" t="s">
        <v>161</v>
      </c>
    </row>
    <row r="189" spans="1:11" x14ac:dyDescent="0.25">
      <c r="B189" s="9" t="s">
        <v>132</v>
      </c>
      <c r="C189">
        <v>5</v>
      </c>
      <c r="D189" s="3">
        <f t="shared" si="203"/>
        <v>2.1097046413502109E-2</v>
      </c>
      <c r="E189">
        <v>64</v>
      </c>
      <c r="F189" s="13">
        <f t="shared" si="197"/>
        <v>7.8125E-2</v>
      </c>
      <c r="G189" s="3">
        <f t="shared" si="198"/>
        <v>3.4013605442176869E-3</v>
      </c>
      <c r="H189" s="3">
        <f t="shared" si="199"/>
        <v>4.3537414965986392E-2</v>
      </c>
      <c r="I189" t="str">
        <f t="shared" si="200"/>
        <v>naf</v>
      </c>
      <c r="J189" t="str">
        <f t="shared" si="201"/>
        <v>naf</v>
      </c>
      <c r="K189" s="15" t="s">
        <v>161</v>
      </c>
    </row>
    <row r="190" spans="1:11" x14ac:dyDescent="0.25">
      <c r="B190" s="9" t="s">
        <v>139</v>
      </c>
      <c r="C190">
        <v>4</v>
      </c>
      <c r="D190" s="3">
        <f t="shared" si="203"/>
        <v>1.6877637130801686E-2</v>
      </c>
      <c r="E190">
        <v>29</v>
      </c>
      <c r="F190" s="13">
        <f t="shared" si="197"/>
        <v>0.13793103448275862</v>
      </c>
      <c r="G190" s="3">
        <f t="shared" si="198"/>
        <v>2.7210884353741495E-3</v>
      </c>
      <c r="H190" s="3">
        <f>E190/1470</f>
        <v>1.9727891156462583E-2</v>
      </c>
      <c r="I190" t="str">
        <f t="shared" si="200"/>
        <v>naf</v>
      </c>
      <c r="J190" t="str">
        <f t="shared" si="201"/>
        <v>naf</v>
      </c>
      <c r="K190" s="15" t="s">
        <v>161</v>
      </c>
    </row>
    <row r="191" spans="1:11" x14ac:dyDescent="0.25">
      <c r="B191" s="9"/>
      <c r="D191" s="3"/>
    </row>
    <row r="192" spans="1:11" x14ac:dyDescent="0.25">
      <c r="A192" s="4" t="s">
        <v>140</v>
      </c>
      <c r="B192" s="9" t="s">
        <v>128</v>
      </c>
      <c r="C192">
        <v>183</v>
      </c>
      <c r="D192" s="3">
        <f t="shared" si="203"/>
        <v>0.77215189873417722</v>
      </c>
      <c r="E192">
        <v>912</v>
      </c>
      <c r="F192" s="13">
        <f t="shared" ref="F192:F195" si="204">C192/E192</f>
        <v>0.20065789473684212</v>
      </c>
      <c r="G192" s="3">
        <f t="shared" ref="G192:G195" si="205">C192/1470</f>
        <v>0.12448979591836734</v>
      </c>
      <c r="H192" s="3">
        <f t="shared" ref="H192:H195" si="206">E192/1470</f>
        <v>0.62040816326530612</v>
      </c>
      <c r="I192" t="str">
        <f t="shared" ref="I192:I195" si="207">IF(D192&gt;F192, "POSSIBLE FACTOR", "naf")</f>
        <v>POSSIBLE FACTOR</v>
      </c>
      <c r="J192" t="str">
        <f t="shared" ref="J192:J195" si="208">IF(D192&gt;H192, "POSSIBLE FACTOR", "naf")</f>
        <v>POSSIBLE FACTOR</v>
      </c>
      <c r="K192" t="str">
        <f t="shared" ref="K192:K195" si="209">IF(J192=I192, "POSSIBLE FACTOR", "naf")</f>
        <v>POSSIBLE FACTOR</v>
      </c>
    </row>
    <row r="193" spans="1:11" x14ac:dyDescent="0.25">
      <c r="B193" s="9" t="s">
        <v>129</v>
      </c>
      <c r="C193">
        <v>47</v>
      </c>
      <c r="D193" s="3">
        <f t="shared" si="203"/>
        <v>0.19831223628691982</v>
      </c>
      <c r="E193">
        <v>451</v>
      </c>
      <c r="F193" s="13">
        <f t="shared" si="204"/>
        <v>0.10421286031042129</v>
      </c>
      <c r="G193" s="3">
        <f t="shared" si="205"/>
        <v>3.1972789115646258E-2</v>
      </c>
      <c r="H193" s="3">
        <f t="shared" si="206"/>
        <v>0.30680272108843537</v>
      </c>
      <c r="I193" t="str">
        <f t="shared" si="207"/>
        <v>POSSIBLE FACTOR</v>
      </c>
      <c r="J193" t="str">
        <f t="shared" si="208"/>
        <v>naf</v>
      </c>
      <c r="K193" t="str">
        <f t="shared" si="209"/>
        <v>naf</v>
      </c>
    </row>
    <row r="194" spans="1:11" x14ac:dyDescent="0.25">
      <c r="B194" s="9" t="s">
        <v>130</v>
      </c>
      <c r="C194">
        <v>5</v>
      </c>
      <c r="D194" s="3">
        <f t="shared" si="203"/>
        <v>2.1097046413502109E-2</v>
      </c>
      <c r="E194">
        <v>86</v>
      </c>
      <c r="F194" s="13">
        <f t="shared" si="204"/>
        <v>5.8139534883720929E-2</v>
      </c>
      <c r="G194" s="3">
        <f t="shared" si="205"/>
        <v>3.4013605442176869E-3</v>
      </c>
      <c r="H194" s="3">
        <f t="shared" si="206"/>
        <v>5.8503401360544216E-2</v>
      </c>
      <c r="I194" t="str">
        <f t="shared" si="207"/>
        <v>naf</v>
      </c>
      <c r="J194" t="str">
        <f t="shared" si="208"/>
        <v>naf</v>
      </c>
      <c r="K194" s="15" t="s">
        <v>161</v>
      </c>
    </row>
    <row r="195" spans="1:11" x14ac:dyDescent="0.25">
      <c r="B195" s="7" t="s">
        <v>141</v>
      </c>
      <c r="C195">
        <v>2</v>
      </c>
      <c r="D195" s="3">
        <f t="shared" si="203"/>
        <v>8.4388185654008432E-3</v>
      </c>
      <c r="E195">
        <v>21</v>
      </c>
      <c r="F195" s="13">
        <f t="shared" si="204"/>
        <v>9.5238095238095233E-2</v>
      </c>
      <c r="G195" s="3">
        <f t="shared" si="205"/>
        <v>1.3605442176870747E-3</v>
      </c>
      <c r="H195" s="3">
        <f t="shared" si="206"/>
        <v>1.4285714285714285E-2</v>
      </c>
      <c r="I195" t="str">
        <f t="shared" si="207"/>
        <v>naf</v>
      </c>
      <c r="J195" t="str">
        <f t="shared" si="208"/>
        <v>naf</v>
      </c>
      <c r="K195" s="15" t="s">
        <v>161</v>
      </c>
    </row>
    <row r="197" spans="1:11" x14ac:dyDescent="0.25">
      <c r="A197" s="4" t="s">
        <v>142</v>
      </c>
      <c r="B197" s="9" t="s">
        <v>128</v>
      </c>
      <c r="C197">
        <v>200</v>
      </c>
      <c r="D197" s="3">
        <f t="shared" si="203"/>
        <v>0.84388185654008441</v>
      </c>
      <c r="E197">
        <v>1210</v>
      </c>
      <c r="F197" s="13">
        <f t="shared" ref="F197:F200" si="210">C197/E197</f>
        <v>0.16528925619834711</v>
      </c>
      <c r="G197" s="3">
        <f t="shared" ref="G197:G200" si="211">C197/1470</f>
        <v>0.1360544217687075</v>
      </c>
      <c r="H197" s="3">
        <f t="shared" ref="H197:H200" si="212">E197/1470</f>
        <v>0.8231292517006803</v>
      </c>
      <c r="I197" t="str">
        <f t="shared" ref="I197:I200" si="213">IF(D197&gt;F197, "POSSIBLE FACTOR", "naf")</f>
        <v>POSSIBLE FACTOR</v>
      </c>
      <c r="J197" t="str">
        <f t="shared" ref="J197:J200" si="214">IF(D197&gt;H197, "POSSIBLE FACTOR", "naf")</f>
        <v>POSSIBLE FACTOR</v>
      </c>
      <c r="K197" t="str">
        <f t="shared" ref="K197:K200" si="215">IF(J197=I197, "POSSIBLE FACTOR", "naf")</f>
        <v>POSSIBLE FACTOR</v>
      </c>
    </row>
    <row r="198" spans="1:11" x14ac:dyDescent="0.25">
      <c r="B198" s="9" t="s">
        <v>129</v>
      </c>
      <c r="C198">
        <v>28</v>
      </c>
      <c r="D198" s="3">
        <f t="shared" si="203"/>
        <v>0.11814345991561181</v>
      </c>
      <c r="E198">
        <v>188</v>
      </c>
      <c r="F198" s="13">
        <f t="shared" si="210"/>
        <v>0.14893617021276595</v>
      </c>
      <c r="G198" s="3">
        <f t="shared" si="211"/>
        <v>1.9047619047619049E-2</v>
      </c>
      <c r="H198" s="3">
        <f t="shared" si="212"/>
        <v>0.12789115646258503</v>
      </c>
      <c r="I198" t="str">
        <f t="shared" si="213"/>
        <v>naf</v>
      </c>
      <c r="J198" t="str">
        <f t="shared" si="214"/>
        <v>naf</v>
      </c>
      <c r="K198" s="15" t="s">
        <v>161</v>
      </c>
    </row>
    <row r="199" spans="1:11" x14ac:dyDescent="0.25">
      <c r="B199" s="9" t="s">
        <v>130</v>
      </c>
      <c r="C199">
        <v>6</v>
      </c>
      <c r="D199" s="3">
        <f t="shared" si="203"/>
        <v>2.5316455696202531E-2</v>
      </c>
      <c r="E199">
        <v>59</v>
      </c>
      <c r="F199" s="13">
        <f t="shared" si="210"/>
        <v>0.10169491525423729</v>
      </c>
      <c r="G199" s="3">
        <f t="shared" si="211"/>
        <v>4.0816326530612249E-3</v>
      </c>
      <c r="H199" s="3">
        <f t="shared" si="212"/>
        <v>4.0136054421768708E-2</v>
      </c>
      <c r="I199" t="str">
        <f t="shared" si="213"/>
        <v>naf</v>
      </c>
      <c r="J199" t="str">
        <f t="shared" si="214"/>
        <v>naf</v>
      </c>
      <c r="K199" s="15" t="s">
        <v>161</v>
      </c>
    </row>
    <row r="200" spans="1:11" x14ac:dyDescent="0.25">
      <c r="B200" s="7" t="s">
        <v>141</v>
      </c>
      <c r="C200">
        <v>3</v>
      </c>
      <c r="D200" s="3">
        <f t="shared" si="203"/>
        <v>1.2658227848101266E-2</v>
      </c>
      <c r="E200">
        <v>13</v>
      </c>
      <c r="F200" s="13">
        <f t="shared" si="210"/>
        <v>0.23076923076923078</v>
      </c>
      <c r="G200" s="3">
        <f t="shared" si="211"/>
        <v>2.0408163265306124E-3</v>
      </c>
      <c r="H200" s="3">
        <f t="shared" si="212"/>
        <v>8.8435374149659872E-3</v>
      </c>
      <c r="I200" t="str">
        <f t="shared" si="213"/>
        <v>naf</v>
      </c>
      <c r="J200" t="str">
        <f t="shared" si="214"/>
        <v>POSSIBLE FACTOR</v>
      </c>
      <c r="K200" t="str">
        <f t="shared" si="215"/>
        <v>naf</v>
      </c>
    </row>
    <row r="202" spans="1:11" x14ac:dyDescent="0.25">
      <c r="A202" s="4" t="s">
        <v>143</v>
      </c>
      <c r="B202" s="9" t="s">
        <v>128</v>
      </c>
      <c r="C202">
        <v>176</v>
      </c>
      <c r="D202" s="3">
        <f t="shared" si="203"/>
        <v>0.7426160337552743</v>
      </c>
      <c r="E202">
        <v>923</v>
      </c>
      <c r="F202" s="13">
        <f t="shared" ref="F202:F205" si="216">C202/E202</f>
        <v>0.19068255687973998</v>
      </c>
      <c r="G202" s="3">
        <f t="shared" ref="G202:G205" si="217">C202/1470</f>
        <v>0.11972789115646258</v>
      </c>
      <c r="H202" s="3">
        <f t="shared" ref="H202:H205" si="218">E202/1470</f>
        <v>0.62789115646258509</v>
      </c>
      <c r="I202" t="str">
        <f t="shared" ref="I202:I205" si="219">IF(D202&gt;F202, "POSSIBLE FACTOR", "naf")</f>
        <v>POSSIBLE FACTOR</v>
      </c>
      <c r="J202" t="str">
        <f t="shared" ref="J202:J205" si="220">IF(D202&gt;H202, "POSSIBLE FACTOR", "naf")</f>
        <v>POSSIBLE FACTOR</v>
      </c>
      <c r="K202" t="str">
        <f t="shared" ref="K202:K205" si="221">IF(J202=I202, "POSSIBLE FACTOR", "naf")</f>
        <v>POSSIBLE FACTOR</v>
      </c>
    </row>
    <row r="203" spans="1:11" x14ac:dyDescent="0.25">
      <c r="B203" s="9" t="s">
        <v>129</v>
      </c>
      <c r="C203">
        <v>55</v>
      </c>
      <c r="D203" s="3">
        <f t="shared" si="203"/>
        <v>0.2320675105485232</v>
      </c>
      <c r="E203">
        <v>447</v>
      </c>
      <c r="F203" s="13">
        <f t="shared" si="216"/>
        <v>0.12304250559284116</v>
      </c>
      <c r="G203" s="3">
        <f t="shared" si="217"/>
        <v>3.7414965986394558E-2</v>
      </c>
      <c r="H203" s="3">
        <f t="shared" si="218"/>
        <v>0.30408163265306121</v>
      </c>
      <c r="I203" t="str">
        <f t="shared" si="219"/>
        <v>POSSIBLE FACTOR</v>
      </c>
      <c r="J203" t="str">
        <f t="shared" si="220"/>
        <v>naf</v>
      </c>
      <c r="K203" t="str">
        <f t="shared" si="221"/>
        <v>naf</v>
      </c>
    </row>
    <row r="204" spans="1:11" x14ac:dyDescent="0.25">
      <c r="B204" s="9" t="s">
        <v>130</v>
      </c>
      <c r="C204">
        <v>6</v>
      </c>
      <c r="D204" s="3">
        <f t="shared" si="203"/>
        <v>2.5316455696202531E-2</v>
      </c>
      <c r="E204">
        <v>86</v>
      </c>
      <c r="F204" s="13">
        <f t="shared" si="216"/>
        <v>6.9767441860465115E-2</v>
      </c>
      <c r="G204" s="3">
        <f t="shared" si="217"/>
        <v>4.0816326530612249E-3</v>
      </c>
      <c r="H204" s="3">
        <f t="shared" si="218"/>
        <v>5.8503401360544216E-2</v>
      </c>
      <c r="I204" t="str">
        <f t="shared" si="219"/>
        <v>naf</v>
      </c>
      <c r="J204" t="str">
        <f t="shared" si="220"/>
        <v>naf</v>
      </c>
      <c r="K204" s="15" t="s">
        <v>161</v>
      </c>
    </row>
    <row r="205" spans="1:11" x14ac:dyDescent="0.25">
      <c r="B205" s="7" t="s">
        <v>141</v>
      </c>
      <c r="C205">
        <v>0</v>
      </c>
      <c r="D205" s="3">
        <f t="shared" si="203"/>
        <v>0</v>
      </c>
      <c r="E205">
        <v>17</v>
      </c>
      <c r="F205" s="13">
        <f t="shared" si="216"/>
        <v>0</v>
      </c>
      <c r="G205" s="3">
        <f t="shared" si="217"/>
        <v>0</v>
      </c>
      <c r="H205" s="3">
        <f t="shared" si="218"/>
        <v>1.1564625850340135E-2</v>
      </c>
      <c r="I205" t="str">
        <f t="shared" si="219"/>
        <v>naf</v>
      </c>
      <c r="J205" t="str">
        <f t="shared" si="220"/>
        <v>naf</v>
      </c>
      <c r="K205" s="15" t="s">
        <v>161</v>
      </c>
    </row>
  </sheetData>
  <conditionalFormatting sqref="I98:K98 I103:K103 I1:K78 I80:K88 I90:K93 I95:J97 I101:J102 I105:J105 I106:K1048576">
    <cfRule type="cellIs" dxfId="19" priority="19" operator="equal">
      <formula>"naf"</formula>
    </cfRule>
    <cfRule type="cellIs" dxfId="18" priority="20" operator="equal">
      <formula>"POSSIBLE FACTOR"</formula>
    </cfRule>
  </conditionalFormatting>
  <conditionalFormatting sqref="I79:K79">
    <cfRule type="cellIs" dxfId="17" priority="17" operator="equal">
      <formula>"naf"</formula>
    </cfRule>
    <cfRule type="cellIs" dxfId="16" priority="18" operator="equal">
      <formula>"POSSIBLE FACTOR"</formula>
    </cfRule>
  </conditionalFormatting>
  <conditionalFormatting sqref="I89:K89">
    <cfRule type="cellIs" dxfId="15" priority="15" operator="equal">
      <formula>"naf"</formula>
    </cfRule>
    <cfRule type="cellIs" dxfId="14" priority="16" operator="equal">
      <formula>"POSSIBLE FACTOR"</formula>
    </cfRule>
  </conditionalFormatting>
  <conditionalFormatting sqref="I94:J94">
    <cfRule type="cellIs" dxfId="13" priority="13" operator="equal">
      <formula>"naf"</formula>
    </cfRule>
    <cfRule type="cellIs" dxfId="12" priority="14" operator="equal">
      <formula>"POSSIBLE FACTOR"</formula>
    </cfRule>
  </conditionalFormatting>
  <conditionalFormatting sqref="I100:J100">
    <cfRule type="cellIs" dxfId="11" priority="11" operator="equal">
      <formula>"naf"</formula>
    </cfRule>
    <cfRule type="cellIs" dxfId="10" priority="12" operator="equal">
      <formula>"POSSIBLE FACTOR"</formula>
    </cfRule>
  </conditionalFormatting>
  <conditionalFormatting sqref="I99:J99">
    <cfRule type="cellIs" dxfId="9" priority="9" operator="equal">
      <formula>"naf"</formula>
    </cfRule>
    <cfRule type="cellIs" dxfId="8" priority="10" operator="equal">
      <formula>"POSSIBLE FACTOR"</formula>
    </cfRule>
  </conditionalFormatting>
  <conditionalFormatting sqref="I104:J104">
    <cfRule type="cellIs" dxfId="7" priority="7" operator="equal">
      <formula>"naf"</formula>
    </cfRule>
    <cfRule type="cellIs" dxfId="6" priority="8" operator="equal">
      <formula>"POSSIBLE FACTOR"</formula>
    </cfRule>
  </conditionalFormatting>
  <conditionalFormatting sqref="K94:K97">
    <cfRule type="cellIs" dxfId="5" priority="5" operator="equal">
      <formula>"naf"</formula>
    </cfRule>
    <cfRule type="cellIs" dxfId="4" priority="6" operator="equal">
      <formula>"POSSIBLE FACTOR"</formula>
    </cfRule>
  </conditionalFormatting>
  <conditionalFormatting sqref="K99:K102">
    <cfRule type="cellIs" dxfId="3" priority="3" operator="equal">
      <formula>"naf"</formula>
    </cfRule>
    <cfRule type="cellIs" dxfId="2" priority="4" operator="equal">
      <formula>"POSSIBLE FACTOR"</formula>
    </cfRule>
  </conditionalFormatting>
  <conditionalFormatting sqref="K104:K105">
    <cfRule type="cellIs" dxfId="1" priority="1" operator="equal">
      <formula>"naf"</formula>
    </cfRule>
    <cfRule type="cellIs" dxfId="0" priority="2" operator="equal">
      <formula>"POSSIBLE FACTOR"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kjjur</dc:creator>
  <cp:lastModifiedBy>kjjur</cp:lastModifiedBy>
  <dcterms:created xsi:type="dcterms:W3CDTF">2019-02-23T16:04:51Z</dcterms:created>
  <dcterms:modified xsi:type="dcterms:W3CDTF">2019-02-24T14:46:53Z</dcterms:modified>
</cp:coreProperties>
</file>