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Desktop/Projects_Git/evolution-of-kinshipterminologies/results/transition-rates/"/>
    </mc:Choice>
  </mc:AlternateContent>
  <xr:revisionPtr revIDLastSave="0" documentId="13_ncr:1_{376F2769-FBCB-D445-8730-750C408A25EF}" xr6:coauthVersionLast="34" xr6:coauthVersionMax="34" xr10:uidLastSave="{00000000-0000-0000-0000-000000000000}"/>
  <bookViews>
    <workbookView xWindow="0" yWindow="460" windowWidth="28800" windowHeight="15940" xr2:uid="{068747B5-A7E2-864B-9CCA-A1104D4A376E}"/>
  </bookViews>
  <sheets>
    <sheet name="Sheet1" sheetId="1" r:id="rId1"/>
    <sheet name="Sheet4" sheetId="4" r:id="rId2"/>
    <sheet name="Sheet2" sheetId="2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3" i="1"/>
  <c r="X4" i="1"/>
  <c r="X5" i="1"/>
  <c r="X6" i="1"/>
  <c r="X7" i="1"/>
  <c r="X8" i="1"/>
  <c r="X9" i="1"/>
  <c r="X10" i="1"/>
  <c r="X11" i="1"/>
  <c r="X12" i="1"/>
  <c r="X13" i="1"/>
  <c r="X14" i="1"/>
  <c r="X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3" i="1"/>
  <c r="H7" i="1" l="1"/>
  <c r="H15" i="1"/>
  <c r="H18" i="1"/>
  <c r="H23" i="1"/>
  <c r="H26" i="1"/>
  <c r="H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H4" i="1"/>
  <c r="H5" i="1"/>
  <c r="H6" i="1"/>
  <c r="H8" i="1"/>
  <c r="H9" i="1"/>
  <c r="H10" i="1"/>
  <c r="H11" i="1"/>
  <c r="H12" i="1"/>
  <c r="H13" i="1"/>
  <c r="H14" i="1"/>
  <c r="H16" i="1"/>
  <c r="H17" i="1"/>
  <c r="H19" i="1"/>
  <c r="H20" i="1"/>
  <c r="H21" i="1"/>
  <c r="H22" i="1"/>
  <c r="H24" i="1"/>
  <c r="H25" i="1"/>
  <c r="H27" i="1"/>
  <c r="H28" i="1"/>
  <c r="H29" i="1"/>
  <c r="H30" i="1"/>
  <c r="H32" i="1"/>
  <c r="H3" i="1"/>
</calcChain>
</file>

<file path=xl/sharedStrings.xml><?xml version="1.0" encoding="utf-8"?>
<sst xmlns="http://schemas.openxmlformats.org/spreadsheetml/2006/main" count="334" uniqueCount="82">
  <si>
    <t>AUSTRONESIAN</t>
  </si>
  <si>
    <t>Z</t>
  </si>
  <si>
    <t>q13</t>
  </si>
  <si>
    <t>NA</t>
  </si>
  <si>
    <t>q14</t>
  </si>
  <si>
    <t>q15</t>
  </si>
  <si>
    <t>q16</t>
  </si>
  <si>
    <t>q17</t>
  </si>
  <si>
    <t>q31</t>
  </si>
  <si>
    <t>q34</t>
  </si>
  <si>
    <t>q35</t>
  </si>
  <si>
    <t>q36</t>
  </si>
  <si>
    <t>q37</t>
  </si>
  <si>
    <t>q41</t>
  </si>
  <si>
    <t>q43</t>
  </si>
  <si>
    <t>q45</t>
  </si>
  <si>
    <t>q46</t>
  </si>
  <si>
    <t>q47</t>
  </si>
  <si>
    <t>q51</t>
  </si>
  <si>
    <t>q53</t>
  </si>
  <si>
    <t>q54</t>
  </si>
  <si>
    <t>q56</t>
  </si>
  <si>
    <t>q57</t>
  </si>
  <si>
    <t>q61</t>
  </si>
  <si>
    <t>q63</t>
  </si>
  <si>
    <t>q64</t>
  </si>
  <si>
    <t>q65</t>
  </si>
  <si>
    <t>q67</t>
  </si>
  <si>
    <t>q71</t>
  </si>
  <si>
    <t>q73</t>
  </si>
  <si>
    <t>q74</t>
  </si>
  <si>
    <t>q75</t>
  </si>
  <si>
    <t>q76</t>
  </si>
  <si>
    <t>BANTU</t>
  </si>
  <si>
    <t>q12</t>
  </si>
  <si>
    <t>q18</t>
  </si>
  <si>
    <t>q21</t>
  </si>
  <si>
    <t>q24</t>
  </si>
  <si>
    <t>q25</t>
  </si>
  <si>
    <t>q26</t>
  </si>
  <si>
    <t>q27</t>
  </si>
  <si>
    <t>q28</t>
  </si>
  <si>
    <t>q42</t>
  </si>
  <si>
    <t>q48</t>
  </si>
  <si>
    <t>q52</t>
  </si>
  <si>
    <t>q58</t>
  </si>
  <si>
    <t>q62</t>
  </si>
  <si>
    <t>q68</t>
  </si>
  <si>
    <t>q72</t>
  </si>
  <si>
    <t>q78</t>
  </si>
  <si>
    <t>q81</t>
  </si>
  <si>
    <t>q82</t>
  </si>
  <si>
    <t>q84</t>
  </si>
  <si>
    <t>q85</t>
  </si>
  <si>
    <t>q86</t>
  </si>
  <si>
    <t>q87</t>
  </si>
  <si>
    <t>UTO AZTECAN</t>
  </si>
  <si>
    <t>Crow</t>
  </si>
  <si>
    <t>Descriptive</t>
  </si>
  <si>
    <t>Eskimo</t>
  </si>
  <si>
    <t>Hawaiian</t>
  </si>
  <si>
    <t>Iroquois</t>
  </si>
  <si>
    <t>Omaha</t>
  </si>
  <si>
    <t>Sudanese</t>
  </si>
  <si>
    <t xml:space="preserve">Mixed or variant </t>
  </si>
  <si>
    <t>NOTES</t>
  </si>
  <si>
    <t>Z indicates a parameter forced to zero</t>
  </si>
  <si>
    <t>A number indicates a unique parameter</t>
  </si>
  <si>
    <t>That is, BT decides how many parameters would suit the model best, and allocates them.</t>
  </si>
  <si>
    <t>In most cases this is 1 parameter (indicated by 0) or two (0 &amp; 1)</t>
  </si>
  <si>
    <t>Most interesting are the Z columns</t>
  </si>
  <si>
    <t>Z as % of total</t>
  </si>
  <si>
    <t>Best model</t>
  </si>
  <si>
    <t>Row Labels</t>
  </si>
  <si>
    <t>Grand Total</t>
  </si>
  <si>
    <t>header</t>
  </si>
  <si>
    <t>Count of header</t>
  </si>
  <si>
    <t>IE</t>
  </si>
  <si>
    <t>q23</t>
  </si>
  <si>
    <t>q32</t>
  </si>
  <si>
    <t>q38</t>
  </si>
  <si>
    <t>q83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</si>
</sst>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Passmore" refreshedDate="43285.660799189813" createdVersion="6" refreshedVersion="6" minRefreshableVersion="3" recordCount="84" xr:uid="{9519C18D-2E10-2445-851F-299B93667D4C}">
  <cacheSource type="worksheet">
    <worksheetSource ref="A1:A85" sheet="Sheet2"/>
  </cacheSource>
  <cacheFields count="1">
    <cacheField name="header" numFmtId="0">
      <sharedItems count="52">
        <s v="q13"/>
        <s v="q14"/>
        <s v="q15"/>
        <s v="q16"/>
        <s v="q17"/>
        <s v="q31"/>
        <s v="q34"/>
        <s v="q35"/>
        <s v="q36"/>
        <s v="q37"/>
        <s v="q41"/>
        <s v="q43"/>
        <s v="q45"/>
        <s v="q46"/>
        <s v="q47"/>
        <s v="q51"/>
        <s v="q53"/>
        <s v="q54"/>
        <s v="q56"/>
        <s v="q57"/>
        <s v="q61"/>
        <s v="q63"/>
        <s v="q64"/>
        <s v="q65"/>
        <s v="q67"/>
        <s v="q71"/>
        <s v="q73"/>
        <s v="q74"/>
        <s v="q75"/>
        <s v="q76"/>
        <s v="q12"/>
        <s v="q18"/>
        <s v="q21"/>
        <s v="q24"/>
        <s v="q25"/>
        <s v="q26"/>
        <s v="q27"/>
        <s v="q28"/>
        <s v="q42"/>
        <s v="q48"/>
        <s v="q52"/>
        <s v="q58"/>
        <s v="q62"/>
        <s v="q68"/>
        <s v="q72"/>
        <s v="q78"/>
        <s v="q81"/>
        <s v="q82"/>
        <s v="q84"/>
        <s v="q85"/>
        <s v="q86"/>
        <s v="q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1"/>
  </r>
  <r>
    <x v="2"/>
  </r>
  <r>
    <x v="3"/>
  </r>
  <r>
    <x v="4"/>
  </r>
  <r>
    <x v="31"/>
  </r>
  <r>
    <x v="32"/>
  </r>
  <r>
    <x v="33"/>
  </r>
  <r>
    <x v="34"/>
  </r>
  <r>
    <x v="35"/>
  </r>
  <r>
    <x v="36"/>
  </r>
  <r>
    <x v="37"/>
  </r>
  <r>
    <x v="10"/>
  </r>
  <r>
    <x v="38"/>
  </r>
  <r>
    <x v="12"/>
  </r>
  <r>
    <x v="13"/>
  </r>
  <r>
    <x v="14"/>
  </r>
  <r>
    <x v="39"/>
  </r>
  <r>
    <x v="15"/>
  </r>
  <r>
    <x v="40"/>
  </r>
  <r>
    <x v="17"/>
  </r>
  <r>
    <x v="18"/>
  </r>
  <r>
    <x v="19"/>
  </r>
  <r>
    <x v="41"/>
  </r>
  <r>
    <x v="20"/>
  </r>
  <r>
    <x v="42"/>
  </r>
  <r>
    <x v="22"/>
  </r>
  <r>
    <x v="23"/>
  </r>
  <r>
    <x v="24"/>
  </r>
  <r>
    <x v="43"/>
  </r>
  <r>
    <x v="25"/>
  </r>
  <r>
    <x v="44"/>
  </r>
  <r>
    <x v="27"/>
  </r>
  <r>
    <x v="28"/>
  </r>
  <r>
    <x v="29"/>
  </r>
  <r>
    <x v="45"/>
  </r>
  <r>
    <x v="46"/>
  </r>
  <r>
    <x v="47"/>
  </r>
  <r>
    <x v="48"/>
  </r>
  <r>
    <x v="49"/>
  </r>
  <r>
    <x v="50"/>
  </r>
  <r>
    <x v="51"/>
  </r>
  <r>
    <x v="0"/>
  </r>
  <r>
    <x v="1"/>
  </r>
  <r>
    <x v="2"/>
  </r>
  <r>
    <x v="5"/>
  </r>
  <r>
    <x v="6"/>
  </r>
  <r>
    <x v="7"/>
  </r>
  <r>
    <x v="10"/>
  </r>
  <r>
    <x v="11"/>
  </r>
  <r>
    <x v="12"/>
  </r>
  <r>
    <x v="15"/>
  </r>
  <r>
    <x v="16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F05-FAB4-294E-AC96-9EAF51BBF83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1">
    <pivotField axis="axisRow" dataField="1" showAll="0" measureFilter="1">
      <items count="53">
        <item x="30"/>
        <item x="0"/>
        <item x="1"/>
        <item x="2"/>
        <item x="3"/>
        <item x="4"/>
        <item x="31"/>
        <item x="32"/>
        <item x="33"/>
        <item x="34"/>
        <item x="35"/>
        <item x="36"/>
        <item x="37"/>
        <item x="5"/>
        <item x="6"/>
        <item x="7"/>
        <item x="8"/>
        <item x="9"/>
        <item x="10"/>
        <item x="38"/>
        <item x="11"/>
        <item x="12"/>
        <item x="13"/>
        <item x="14"/>
        <item x="39"/>
        <item x="15"/>
        <item x="40"/>
        <item x="16"/>
        <item x="17"/>
        <item x="18"/>
        <item x="19"/>
        <item x="41"/>
        <item x="20"/>
        <item x="42"/>
        <item x="21"/>
        <item x="22"/>
        <item x="23"/>
        <item x="24"/>
        <item x="43"/>
        <item x="25"/>
        <item x="44"/>
        <item x="26"/>
        <item x="27"/>
        <item x="28"/>
        <item x="29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0"/>
  </rowFields>
  <rowItems count="27">
    <i>
      <x v="1"/>
    </i>
    <i>
      <x v="2"/>
    </i>
    <i>
      <x v="3"/>
    </i>
    <i>
      <x v="4"/>
    </i>
    <i>
      <x v="5"/>
    </i>
    <i>
      <x v="13"/>
    </i>
    <i>
      <x v="14"/>
    </i>
    <i>
      <x v="15"/>
    </i>
    <i>
      <x v="18"/>
    </i>
    <i>
      <x v="20"/>
    </i>
    <i>
      <x v="21"/>
    </i>
    <i>
      <x v="22"/>
    </i>
    <i>
      <x v="23"/>
    </i>
    <i>
      <x v="25"/>
    </i>
    <i>
      <x v="27"/>
    </i>
    <i>
      <x v="28"/>
    </i>
    <i>
      <x v="29"/>
    </i>
    <i>
      <x v="30"/>
    </i>
    <i>
      <x v="32"/>
    </i>
    <i>
      <x v="35"/>
    </i>
    <i>
      <x v="36"/>
    </i>
    <i>
      <x v="37"/>
    </i>
    <i>
      <x v="39"/>
    </i>
    <i>
      <x v="42"/>
    </i>
    <i>
      <x v="43"/>
    </i>
    <i>
      <x v="44"/>
    </i>
    <i t="grand">
      <x/>
    </i>
  </rowItems>
  <colItems count="1">
    <i/>
  </colItems>
  <dataFields count="1">
    <dataField name="Count of header" fld="0" subtotal="count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BFF4-54B0-2B4C-8173-E7802C957985}">
  <dimension ref="A1:AF44"/>
  <sheetViews>
    <sheetView tabSelected="1" topLeftCell="A5" workbookViewId="0">
      <selection activeCell="G13" sqref="G13"/>
    </sheetView>
  </sheetViews>
  <sheetFormatPr baseColWidth="10" defaultRowHeight="16" x14ac:dyDescent="0.2"/>
  <cols>
    <col min="25" max="25" width="15" bestFit="1" customWidth="1"/>
  </cols>
  <sheetData>
    <row r="1" spans="1:32" x14ac:dyDescent="0.2">
      <c r="A1" t="s">
        <v>0</v>
      </c>
      <c r="J1" t="s">
        <v>33</v>
      </c>
      <c r="R1" t="s">
        <v>56</v>
      </c>
      <c r="Z1" t="s">
        <v>77</v>
      </c>
    </row>
    <row r="2" spans="1:32" x14ac:dyDescent="0.2">
      <c r="B2">
        <v>0</v>
      </c>
      <c r="C2">
        <v>1</v>
      </c>
      <c r="D2">
        <v>2</v>
      </c>
      <c r="E2">
        <v>3</v>
      </c>
      <c r="F2" t="s">
        <v>1</v>
      </c>
      <c r="G2" t="s">
        <v>71</v>
      </c>
      <c r="H2" t="s">
        <v>72</v>
      </c>
      <c r="K2">
        <v>0</v>
      </c>
      <c r="L2">
        <v>1</v>
      </c>
      <c r="M2">
        <v>2</v>
      </c>
      <c r="N2" t="s">
        <v>1</v>
      </c>
      <c r="O2" t="s">
        <v>71</v>
      </c>
      <c r="P2" t="s">
        <v>72</v>
      </c>
      <c r="S2">
        <v>0</v>
      </c>
      <c r="T2">
        <v>1</v>
      </c>
      <c r="U2">
        <v>2</v>
      </c>
      <c r="V2" t="s">
        <v>1</v>
      </c>
      <c r="W2" t="s">
        <v>71</v>
      </c>
      <c r="X2" t="s">
        <v>72</v>
      </c>
      <c r="AA2">
        <v>0</v>
      </c>
      <c r="AB2">
        <v>1</v>
      </c>
      <c r="AC2">
        <v>2</v>
      </c>
      <c r="AD2" t="s">
        <v>1</v>
      </c>
      <c r="AE2" t="s">
        <v>71</v>
      </c>
      <c r="AF2" t="s">
        <v>72</v>
      </c>
    </row>
    <row r="3" spans="1:32" x14ac:dyDescent="0.2">
      <c r="A3" t="s">
        <v>2</v>
      </c>
      <c r="B3">
        <v>3191</v>
      </c>
      <c r="C3">
        <v>1428</v>
      </c>
      <c r="D3">
        <v>6</v>
      </c>
      <c r="E3" t="s">
        <v>3</v>
      </c>
      <c r="F3">
        <v>5375</v>
      </c>
      <c r="G3">
        <f xml:space="preserve"> F3 / SUM(B3:F3) * 100</f>
        <v>53.75</v>
      </c>
      <c r="H3" t="str">
        <f>INDEX($B$2:$F$2,0,MATCH(MAX($B3:$F3),$B3:$F3,0))</f>
        <v>Z</v>
      </c>
      <c r="J3" t="s">
        <v>34</v>
      </c>
      <c r="K3">
        <v>4418</v>
      </c>
      <c r="L3">
        <v>506</v>
      </c>
      <c r="M3">
        <v>3</v>
      </c>
      <c r="N3">
        <v>5073</v>
      </c>
      <c r="O3">
        <f xml:space="preserve"> N3 / SUM(K3:N3) * 100</f>
        <v>50.73</v>
      </c>
      <c r="P3" t="str">
        <f>INDEX($K$2:$N$2,0,MATCH(MAX($K3:$N3),$K3:$N3,0))</f>
        <v>Z</v>
      </c>
      <c r="R3" t="s">
        <v>2</v>
      </c>
      <c r="S3">
        <v>5098</v>
      </c>
      <c r="T3">
        <v>59</v>
      </c>
      <c r="U3" t="s">
        <v>3</v>
      </c>
      <c r="V3">
        <v>4843</v>
      </c>
      <c r="W3">
        <f xml:space="preserve"> V3 / SUM(S3:V3) * 100</f>
        <v>48.43</v>
      </c>
      <c r="X3">
        <f>INDEX($S$2:$V$2,0,MATCH(MAX($S3:$V3),$S3:$V3,0))</f>
        <v>0</v>
      </c>
      <c r="Z3" t="s">
        <v>78</v>
      </c>
      <c r="AA3">
        <v>904</v>
      </c>
      <c r="AB3">
        <v>11</v>
      </c>
      <c r="AC3" t="s">
        <v>3</v>
      </c>
      <c r="AD3">
        <v>85</v>
      </c>
      <c r="AE3">
        <f xml:space="preserve"> AD3 / SUM(AA3:AD3) * 100</f>
        <v>8.5</v>
      </c>
      <c r="AF3">
        <f>INDEX($AA$2:$AD$2,0,MATCH(MAX($AA3:$AD3),$AA3:$AD3,0))</f>
        <v>0</v>
      </c>
    </row>
    <row r="4" spans="1:32" x14ac:dyDescent="0.2">
      <c r="A4" t="s">
        <v>4</v>
      </c>
      <c r="B4">
        <v>6846</v>
      </c>
      <c r="C4">
        <v>2184</v>
      </c>
      <c r="D4">
        <v>6</v>
      </c>
      <c r="E4" t="s">
        <v>3</v>
      </c>
      <c r="F4">
        <v>964</v>
      </c>
      <c r="G4">
        <f t="shared" ref="G4:G32" si="0" xml:space="preserve"> F4 / SUM(B4:F4) * 100</f>
        <v>9.64</v>
      </c>
      <c r="H4">
        <f t="shared" ref="H4:H32" si="1">INDEX($B$2:$F$2,0,MATCH(MAX($B4:$F4),$B4:$F4,0))</f>
        <v>0</v>
      </c>
      <c r="J4" t="s">
        <v>4</v>
      </c>
      <c r="K4">
        <v>6291</v>
      </c>
      <c r="L4">
        <v>591</v>
      </c>
      <c r="M4">
        <v>7</v>
      </c>
      <c r="N4">
        <v>3111</v>
      </c>
      <c r="O4">
        <f t="shared" ref="O4:O44" si="2" xml:space="preserve"> N4 / SUM(K4:N4) * 100</f>
        <v>31.11</v>
      </c>
      <c r="P4">
        <f t="shared" ref="P4:P44" si="3">INDEX($K$2:$N$2,0,MATCH(MAX($K4:$N4),$K4:$N4,0))</f>
        <v>0</v>
      </c>
      <c r="R4" t="s">
        <v>4</v>
      </c>
      <c r="S4">
        <v>5271</v>
      </c>
      <c r="T4">
        <v>62</v>
      </c>
      <c r="U4">
        <v>1</v>
      </c>
      <c r="V4">
        <v>4666</v>
      </c>
      <c r="W4">
        <f t="shared" ref="W4:W14" si="4" xml:space="preserve"> V4 / SUM(S4:V4) * 100</f>
        <v>46.660000000000004</v>
      </c>
      <c r="X4">
        <f t="shared" ref="X4:X14" si="5">INDEX($S$2:$V$2,0,MATCH(MAX($S4:$V4),$S4:$V4,0))</f>
        <v>0</v>
      </c>
      <c r="Z4" t="s">
        <v>37</v>
      </c>
      <c r="AA4">
        <v>760</v>
      </c>
      <c r="AB4">
        <v>15</v>
      </c>
      <c r="AC4" t="s">
        <v>3</v>
      </c>
      <c r="AD4">
        <v>225</v>
      </c>
      <c r="AE4">
        <f t="shared" ref="AE4:AE22" si="6" xml:space="preserve"> AD4 / SUM(AA4:AD4) * 100</f>
        <v>22.5</v>
      </c>
      <c r="AF4">
        <f>INDEX($AA$2:$AD$2,0,MATCH(MAX($AA4:$AD4),$AA4:$AD4,0))</f>
        <v>0</v>
      </c>
    </row>
    <row r="5" spans="1:32" x14ac:dyDescent="0.2">
      <c r="A5" t="s">
        <v>5</v>
      </c>
      <c r="B5">
        <v>5591</v>
      </c>
      <c r="C5">
        <v>2039</v>
      </c>
      <c r="D5">
        <v>9</v>
      </c>
      <c r="E5" t="s">
        <v>3</v>
      </c>
      <c r="F5">
        <v>2361</v>
      </c>
      <c r="G5">
        <f t="shared" si="0"/>
        <v>23.61</v>
      </c>
      <c r="H5">
        <f t="shared" si="1"/>
        <v>0</v>
      </c>
      <c r="J5" t="s">
        <v>5</v>
      </c>
      <c r="K5">
        <v>6405</v>
      </c>
      <c r="L5">
        <v>602</v>
      </c>
      <c r="M5">
        <v>1</v>
      </c>
      <c r="N5">
        <v>2992</v>
      </c>
      <c r="O5">
        <f t="shared" si="2"/>
        <v>29.92</v>
      </c>
      <c r="P5">
        <f t="shared" si="3"/>
        <v>0</v>
      </c>
      <c r="R5" t="s">
        <v>5</v>
      </c>
      <c r="S5">
        <v>4993</v>
      </c>
      <c r="T5">
        <v>51</v>
      </c>
      <c r="U5" t="s">
        <v>3</v>
      </c>
      <c r="V5">
        <v>4956</v>
      </c>
      <c r="W5">
        <f t="shared" si="4"/>
        <v>49.559999999999995</v>
      </c>
      <c r="X5">
        <f t="shared" si="5"/>
        <v>0</v>
      </c>
      <c r="Z5" t="s">
        <v>38</v>
      </c>
      <c r="AA5">
        <v>256</v>
      </c>
      <c r="AB5">
        <v>4</v>
      </c>
      <c r="AC5" t="s">
        <v>3</v>
      </c>
      <c r="AD5">
        <v>740</v>
      </c>
      <c r="AE5">
        <f t="shared" si="6"/>
        <v>74</v>
      </c>
      <c r="AF5" t="str">
        <f>INDEX($AA$2:$AD$2,0,MATCH(MAX($AA5:$AD5),$AA5:$AD5,0))</f>
        <v>Z</v>
      </c>
    </row>
    <row r="6" spans="1:32" x14ac:dyDescent="0.2">
      <c r="A6" t="s">
        <v>6</v>
      </c>
      <c r="B6">
        <v>5154</v>
      </c>
      <c r="C6">
        <v>1653</v>
      </c>
      <c r="D6">
        <v>2</v>
      </c>
      <c r="E6" t="s">
        <v>3</v>
      </c>
      <c r="F6">
        <v>3191</v>
      </c>
      <c r="G6">
        <f t="shared" si="0"/>
        <v>31.91</v>
      </c>
      <c r="H6">
        <f t="shared" si="1"/>
        <v>0</v>
      </c>
      <c r="J6" t="s">
        <v>6</v>
      </c>
      <c r="K6">
        <v>5379</v>
      </c>
      <c r="L6">
        <v>607</v>
      </c>
      <c r="M6">
        <v>2</v>
      </c>
      <c r="N6">
        <v>4012</v>
      </c>
      <c r="O6">
        <f t="shared" si="2"/>
        <v>40.119999999999997</v>
      </c>
      <c r="P6">
        <f t="shared" si="3"/>
        <v>0</v>
      </c>
      <c r="R6" t="s">
        <v>8</v>
      </c>
      <c r="S6">
        <v>5100</v>
      </c>
      <c r="T6">
        <v>55</v>
      </c>
      <c r="U6">
        <v>1</v>
      </c>
      <c r="V6">
        <v>4844</v>
      </c>
      <c r="W6">
        <f t="shared" si="4"/>
        <v>48.44</v>
      </c>
      <c r="X6">
        <f t="shared" si="5"/>
        <v>0</v>
      </c>
      <c r="Z6" t="s">
        <v>41</v>
      </c>
      <c r="AA6">
        <v>388</v>
      </c>
      <c r="AB6">
        <v>13</v>
      </c>
      <c r="AC6" t="s">
        <v>3</v>
      </c>
      <c r="AD6">
        <v>599</v>
      </c>
      <c r="AE6">
        <f t="shared" si="6"/>
        <v>59.9</v>
      </c>
      <c r="AF6" t="str">
        <f>INDEX($AA$2:$AD$2,0,MATCH(MAX($AA6:$AD6),$AA6:$AD6,0))</f>
        <v>Z</v>
      </c>
    </row>
    <row r="7" spans="1:32" x14ac:dyDescent="0.2">
      <c r="A7" t="s">
        <v>7</v>
      </c>
      <c r="B7">
        <v>4668</v>
      </c>
      <c r="C7">
        <v>1565</v>
      </c>
      <c r="D7">
        <v>2</v>
      </c>
      <c r="E7" t="s">
        <v>3</v>
      </c>
      <c r="F7">
        <v>3765</v>
      </c>
      <c r="G7">
        <f t="shared" si="0"/>
        <v>37.65</v>
      </c>
      <c r="H7">
        <f t="shared" si="1"/>
        <v>0</v>
      </c>
      <c r="J7" t="s">
        <v>7</v>
      </c>
      <c r="K7">
        <v>6431</v>
      </c>
      <c r="L7">
        <v>534</v>
      </c>
      <c r="M7">
        <v>3</v>
      </c>
      <c r="N7">
        <v>3032</v>
      </c>
      <c r="O7">
        <f t="shared" si="2"/>
        <v>30.320000000000004</v>
      </c>
      <c r="P7">
        <f t="shared" si="3"/>
        <v>0</v>
      </c>
      <c r="R7" t="s">
        <v>9</v>
      </c>
      <c r="S7">
        <v>5414</v>
      </c>
      <c r="T7">
        <v>56</v>
      </c>
      <c r="U7" t="s">
        <v>3</v>
      </c>
      <c r="V7">
        <v>4530</v>
      </c>
      <c r="W7">
        <f t="shared" si="4"/>
        <v>45.300000000000004</v>
      </c>
      <c r="X7">
        <f t="shared" si="5"/>
        <v>0</v>
      </c>
      <c r="Z7" t="s">
        <v>79</v>
      </c>
      <c r="AA7">
        <v>886</v>
      </c>
      <c r="AB7">
        <v>13</v>
      </c>
      <c r="AC7" t="s">
        <v>3</v>
      </c>
      <c r="AD7">
        <v>101</v>
      </c>
      <c r="AE7">
        <f t="shared" si="6"/>
        <v>10.100000000000001</v>
      </c>
      <c r="AF7">
        <f>INDEX($AA$2:$AD$2,0,MATCH(MAX($AA7:$AD7),$AA7:$AD7,0))</f>
        <v>0</v>
      </c>
    </row>
    <row r="8" spans="1:32" x14ac:dyDescent="0.2">
      <c r="A8" t="s">
        <v>8</v>
      </c>
      <c r="B8">
        <v>1032</v>
      </c>
      <c r="C8">
        <v>1129</v>
      </c>
      <c r="D8">
        <v>2</v>
      </c>
      <c r="E8" t="s">
        <v>3</v>
      </c>
      <c r="F8">
        <v>7837</v>
      </c>
      <c r="G8">
        <f t="shared" si="0"/>
        <v>78.36999999999999</v>
      </c>
      <c r="H8" t="str">
        <f t="shared" si="1"/>
        <v>Z</v>
      </c>
      <c r="J8" t="s">
        <v>35</v>
      </c>
      <c r="K8">
        <v>4776</v>
      </c>
      <c r="L8">
        <v>507</v>
      </c>
      <c r="M8">
        <v>1</v>
      </c>
      <c r="N8">
        <v>4716</v>
      </c>
      <c r="O8">
        <f t="shared" si="2"/>
        <v>47.160000000000004</v>
      </c>
      <c r="P8">
        <f t="shared" si="3"/>
        <v>0</v>
      </c>
      <c r="R8" t="s">
        <v>10</v>
      </c>
      <c r="S8">
        <v>4913</v>
      </c>
      <c r="T8">
        <v>59</v>
      </c>
      <c r="U8">
        <v>1</v>
      </c>
      <c r="V8">
        <v>5027</v>
      </c>
      <c r="W8">
        <f t="shared" si="4"/>
        <v>50.27</v>
      </c>
      <c r="X8" t="str">
        <f t="shared" si="5"/>
        <v>Z</v>
      </c>
      <c r="Z8" t="s">
        <v>9</v>
      </c>
      <c r="AA8">
        <v>91</v>
      </c>
      <c r="AB8">
        <v>6</v>
      </c>
      <c r="AC8" t="s">
        <v>3</v>
      </c>
      <c r="AD8">
        <v>903</v>
      </c>
      <c r="AE8">
        <f t="shared" si="6"/>
        <v>90.3</v>
      </c>
      <c r="AF8" t="str">
        <f>INDEX($AA$2:$AD$2,0,MATCH(MAX($AA8:$AD8),$AA8:$AD8,0))</f>
        <v>Z</v>
      </c>
    </row>
    <row r="9" spans="1:32" x14ac:dyDescent="0.2">
      <c r="A9" t="s">
        <v>9</v>
      </c>
      <c r="B9">
        <v>7536</v>
      </c>
      <c r="C9">
        <v>2453</v>
      </c>
      <c r="D9">
        <v>10</v>
      </c>
      <c r="E9" t="s">
        <v>3</v>
      </c>
      <c r="F9">
        <v>1</v>
      </c>
      <c r="G9">
        <f t="shared" si="0"/>
        <v>0.01</v>
      </c>
      <c r="H9">
        <f t="shared" si="1"/>
        <v>0</v>
      </c>
      <c r="J9" t="s">
        <v>36</v>
      </c>
      <c r="K9">
        <v>5341</v>
      </c>
      <c r="L9">
        <v>593</v>
      </c>
      <c r="M9">
        <v>4</v>
      </c>
      <c r="N9">
        <v>4062</v>
      </c>
      <c r="O9">
        <f t="shared" si="2"/>
        <v>40.619999999999997</v>
      </c>
      <c r="P9">
        <f t="shared" si="3"/>
        <v>0</v>
      </c>
      <c r="R9" t="s">
        <v>13</v>
      </c>
      <c r="S9">
        <v>9832</v>
      </c>
      <c r="T9">
        <v>100</v>
      </c>
      <c r="U9" t="s">
        <v>3</v>
      </c>
      <c r="V9">
        <v>68</v>
      </c>
      <c r="W9">
        <f t="shared" si="4"/>
        <v>0.67999999999999994</v>
      </c>
      <c r="X9">
        <f t="shared" si="5"/>
        <v>0</v>
      </c>
      <c r="Z9" t="s">
        <v>10</v>
      </c>
      <c r="AA9">
        <v>29</v>
      </c>
      <c r="AB9">
        <v>3</v>
      </c>
      <c r="AC9" t="s">
        <v>3</v>
      </c>
      <c r="AD9">
        <v>968</v>
      </c>
      <c r="AE9">
        <f t="shared" si="6"/>
        <v>96.8</v>
      </c>
      <c r="AF9" t="str">
        <f>INDEX($AA$2:$AD$2,0,MATCH(MAX($AA9:$AD9),$AA9:$AD9,0))</f>
        <v>Z</v>
      </c>
    </row>
    <row r="10" spans="1:32" x14ac:dyDescent="0.2">
      <c r="A10" t="s">
        <v>10</v>
      </c>
      <c r="B10">
        <v>1042</v>
      </c>
      <c r="C10">
        <v>1070</v>
      </c>
      <c r="D10">
        <v>2</v>
      </c>
      <c r="E10" t="s">
        <v>3</v>
      </c>
      <c r="F10">
        <v>7886</v>
      </c>
      <c r="G10">
        <f t="shared" si="0"/>
        <v>78.86</v>
      </c>
      <c r="H10" t="str">
        <f t="shared" si="1"/>
        <v>Z</v>
      </c>
      <c r="J10" t="s">
        <v>37</v>
      </c>
      <c r="K10">
        <v>5527</v>
      </c>
      <c r="L10">
        <v>619</v>
      </c>
      <c r="M10">
        <v>2</v>
      </c>
      <c r="N10">
        <v>3852</v>
      </c>
      <c r="O10">
        <f t="shared" si="2"/>
        <v>38.519999999999996</v>
      </c>
      <c r="P10">
        <f t="shared" si="3"/>
        <v>0</v>
      </c>
      <c r="R10" t="s">
        <v>14</v>
      </c>
      <c r="S10">
        <v>9862</v>
      </c>
      <c r="T10">
        <v>108</v>
      </c>
      <c r="U10" t="s">
        <v>3</v>
      </c>
      <c r="V10">
        <v>30</v>
      </c>
      <c r="W10">
        <f t="shared" si="4"/>
        <v>0.3</v>
      </c>
      <c r="X10">
        <f t="shared" si="5"/>
        <v>0</v>
      </c>
      <c r="Z10" t="s">
        <v>80</v>
      </c>
      <c r="AA10">
        <v>55</v>
      </c>
      <c r="AB10">
        <v>4</v>
      </c>
      <c r="AC10" t="s">
        <v>3</v>
      </c>
      <c r="AD10">
        <v>941</v>
      </c>
      <c r="AE10">
        <f t="shared" si="6"/>
        <v>94.1</v>
      </c>
      <c r="AF10" t="str">
        <f>INDEX($AA$2:$AD$2,0,MATCH(MAX($AA10:$AD10),$AA10:$AD10,0))</f>
        <v>Z</v>
      </c>
    </row>
    <row r="11" spans="1:32" x14ac:dyDescent="0.2">
      <c r="A11" t="s">
        <v>11</v>
      </c>
      <c r="B11">
        <v>1103</v>
      </c>
      <c r="C11">
        <v>1144</v>
      </c>
      <c r="D11">
        <v>3</v>
      </c>
      <c r="E11" t="s">
        <v>3</v>
      </c>
      <c r="F11">
        <v>7750</v>
      </c>
      <c r="G11">
        <f t="shared" si="0"/>
        <v>77.5</v>
      </c>
      <c r="H11" t="str">
        <f t="shared" si="1"/>
        <v>Z</v>
      </c>
      <c r="J11" t="s">
        <v>38</v>
      </c>
      <c r="K11">
        <v>5514</v>
      </c>
      <c r="L11">
        <v>615</v>
      </c>
      <c r="M11">
        <v>5</v>
      </c>
      <c r="N11">
        <v>3866</v>
      </c>
      <c r="O11">
        <f t="shared" si="2"/>
        <v>38.659999999999997</v>
      </c>
      <c r="P11">
        <f t="shared" si="3"/>
        <v>0</v>
      </c>
      <c r="R11" t="s">
        <v>15</v>
      </c>
      <c r="S11">
        <v>9869</v>
      </c>
      <c r="T11">
        <v>99</v>
      </c>
      <c r="U11">
        <v>1</v>
      </c>
      <c r="V11">
        <v>31</v>
      </c>
      <c r="W11">
        <f t="shared" si="4"/>
        <v>0.31</v>
      </c>
      <c r="X11">
        <f t="shared" si="5"/>
        <v>0</v>
      </c>
      <c r="Z11" t="s">
        <v>42</v>
      </c>
      <c r="AA11">
        <v>889</v>
      </c>
      <c r="AB11">
        <v>16</v>
      </c>
      <c r="AC11" t="s">
        <v>3</v>
      </c>
      <c r="AD11">
        <v>95</v>
      </c>
      <c r="AE11">
        <f t="shared" si="6"/>
        <v>9.5</v>
      </c>
      <c r="AF11">
        <f>INDEX($AA$2:$AD$2,0,MATCH(MAX($AA11:$AD11),$AA11:$AD11,0))</f>
        <v>0</v>
      </c>
    </row>
    <row r="12" spans="1:32" x14ac:dyDescent="0.2">
      <c r="A12" t="s">
        <v>12</v>
      </c>
      <c r="B12">
        <v>2730</v>
      </c>
      <c r="C12">
        <v>1999</v>
      </c>
      <c r="D12">
        <v>5</v>
      </c>
      <c r="E12" t="s">
        <v>3</v>
      </c>
      <c r="F12">
        <v>5266</v>
      </c>
      <c r="G12">
        <f t="shared" si="0"/>
        <v>52.66</v>
      </c>
      <c r="H12" t="str">
        <f t="shared" si="1"/>
        <v>Z</v>
      </c>
      <c r="J12" t="s">
        <v>39</v>
      </c>
      <c r="K12">
        <v>5730</v>
      </c>
      <c r="L12">
        <v>611</v>
      </c>
      <c r="M12" t="s">
        <v>3</v>
      </c>
      <c r="N12">
        <v>3659</v>
      </c>
      <c r="O12">
        <f t="shared" si="2"/>
        <v>36.590000000000003</v>
      </c>
      <c r="P12">
        <f t="shared" si="3"/>
        <v>0</v>
      </c>
      <c r="R12" t="s">
        <v>18</v>
      </c>
      <c r="S12">
        <v>4951</v>
      </c>
      <c r="T12">
        <v>45</v>
      </c>
      <c r="U12" t="s">
        <v>3</v>
      </c>
      <c r="V12">
        <v>5004</v>
      </c>
      <c r="W12">
        <f t="shared" si="4"/>
        <v>50.039999999999992</v>
      </c>
      <c r="X12" t="str">
        <f t="shared" si="5"/>
        <v>Z</v>
      </c>
      <c r="Z12" t="s">
        <v>14</v>
      </c>
      <c r="AA12">
        <v>492</v>
      </c>
      <c r="AB12">
        <v>13</v>
      </c>
      <c r="AC12" t="s">
        <v>3</v>
      </c>
      <c r="AD12">
        <v>495</v>
      </c>
      <c r="AE12">
        <f t="shared" si="6"/>
        <v>49.5</v>
      </c>
      <c r="AF12" t="str">
        <f>INDEX($AA$2:$AD$2,0,MATCH(MAX($AA12:$AD12),$AA12:$AD12,0))</f>
        <v>Z</v>
      </c>
    </row>
    <row r="13" spans="1:32" x14ac:dyDescent="0.2">
      <c r="A13" t="s">
        <v>13</v>
      </c>
      <c r="B13">
        <v>5096</v>
      </c>
      <c r="C13">
        <v>1918</v>
      </c>
      <c r="D13">
        <v>9</v>
      </c>
      <c r="E13" t="s">
        <v>3</v>
      </c>
      <c r="F13">
        <v>2977</v>
      </c>
      <c r="G13">
        <f t="shared" si="0"/>
        <v>29.770000000000003</v>
      </c>
      <c r="H13">
        <f t="shared" si="1"/>
        <v>0</v>
      </c>
      <c r="J13" t="s">
        <v>40</v>
      </c>
      <c r="K13">
        <v>5145</v>
      </c>
      <c r="L13">
        <v>575</v>
      </c>
      <c r="M13">
        <v>3</v>
      </c>
      <c r="N13">
        <v>4277</v>
      </c>
      <c r="O13">
        <f t="shared" si="2"/>
        <v>42.77</v>
      </c>
      <c r="P13">
        <f t="shared" si="3"/>
        <v>0</v>
      </c>
      <c r="R13" t="s">
        <v>19</v>
      </c>
      <c r="S13">
        <v>4934</v>
      </c>
      <c r="T13">
        <v>45</v>
      </c>
      <c r="U13" t="s">
        <v>3</v>
      </c>
      <c r="V13">
        <v>5021</v>
      </c>
      <c r="W13">
        <f t="shared" si="4"/>
        <v>50.21</v>
      </c>
      <c r="X13" t="str">
        <f t="shared" si="5"/>
        <v>Z</v>
      </c>
      <c r="Z13" t="s">
        <v>15</v>
      </c>
      <c r="AA13">
        <v>594</v>
      </c>
      <c r="AB13">
        <v>10</v>
      </c>
      <c r="AC13" t="s">
        <v>3</v>
      </c>
      <c r="AD13">
        <v>396</v>
      </c>
      <c r="AE13">
        <f t="shared" si="6"/>
        <v>39.6</v>
      </c>
      <c r="AF13">
        <f>INDEX($AA$2:$AD$2,0,MATCH(MAX($AA13:$AD13),$AA13:$AD13,0))</f>
        <v>0</v>
      </c>
    </row>
    <row r="14" spans="1:32" x14ac:dyDescent="0.2">
      <c r="A14" t="s">
        <v>14</v>
      </c>
      <c r="B14">
        <v>959</v>
      </c>
      <c r="C14">
        <v>1076</v>
      </c>
      <c r="D14">
        <v>2</v>
      </c>
      <c r="E14" t="s">
        <v>3</v>
      </c>
      <c r="F14">
        <v>7963</v>
      </c>
      <c r="G14">
        <f t="shared" si="0"/>
        <v>79.63</v>
      </c>
      <c r="H14" t="str">
        <f t="shared" si="1"/>
        <v>Z</v>
      </c>
      <c r="J14" t="s">
        <v>41</v>
      </c>
      <c r="K14">
        <v>5184</v>
      </c>
      <c r="L14">
        <v>615</v>
      </c>
      <c r="M14">
        <v>1</v>
      </c>
      <c r="N14">
        <v>4200</v>
      </c>
      <c r="O14">
        <f t="shared" si="2"/>
        <v>42</v>
      </c>
      <c r="P14">
        <f t="shared" si="3"/>
        <v>0</v>
      </c>
      <c r="R14" t="s">
        <v>20</v>
      </c>
      <c r="S14">
        <v>5283</v>
      </c>
      <c r="T14">
        <v>52</v>
      </c>
      <c r="U14" t="s">
        <v>3</v>
      </c>
      <c r="V14">
        <v>4665</v>
      </c>
      <c r="W14">
        <f t="shared" si="4"/>
        <v>46.650000000000006</v>
      </c>
      <c r="X14">
        <f t="shared" si="5"/>
        <v>0</v>
      </c>
      <c r="Z14" t="s">
        <v>43</v>
      </c>
      <c r="AA14">
        <v>503</v>
      </c>
      <c r="AB14">
        <v>9</v>
      </c>
      <c r="AC14" t="s">
        <v>3</v>
      </c>
      <c r="AD14">
        <v>488</v>
      </c>
      <c r="AE14">
        <f t="shared" si="6"/>
        <v>48.8</v>
      </c>
      <c r="AF14">
        <f>INDEX($AA$2:$AD$2,0,MATCH(MAX($AA14:$AD14),$AA14:$AD14,0))</f>
        <v>0</v>
      </c>
    </row>
    <row r="15" spans="1:32" x14ac:dyDescent="0.2">
      <c r="A15" t="s">
        <v>15</v>
      </c>
      <c r="B15">
        <v>7478</v>
      </c>
      <c r="C15">
        <v>2421</v>
      </c>
      <c r="D15">
        <v>9</v>
      </c>
      <c r="E15" t="s">
        <v>3</v>
      </c>
      <c r="F15">
        <v>92</v>
      </c>
      <c r="G15">
        <f t="shared" si="0"/>
        <v>0.91999999999999993</v>
      </c>
      <c r="H15">
        <f t="shared" si="1"/>
        <v>0</v>
      </c>
      <c r="J15" t="s">
        <v>13</v>
      </c>
      <c r="K15">
        <v>6003</v>
      </c>
      <c r="L15">
        <v>541</v>
      </c>
      <c r="M15">
        <v>3</v>
      </c>
      <c r="N15">
        <v>3453</v>
      </c>
      <c r="O15">
        <f t="shared" si="2"/>
        <v>34.53</v>
      </c>
      <c r="P15">
        <f t="shared" si="3"/>
        <v>0</v>
      </c>
      <c r="Z15" t="s">
        <v>44</v>
      </c>
      <c r="AA15">
        <v>710</v>
      </c>
      <c r="AB15">
        <v>11</v>
      </c>
      <c r="AC15" t="s">
        <v>3</v>
      </c>
      <c r="AD15">
        <v>279</v>
      </c>
      <c r="AE15">
        <f t="shared" si="6"/>
        <v>27.900000000000002</v>
      </c>
      <c r="AF15">
        <f>INDEX($AA$2:$AD$2,0,MATCH(MAX($AA15:$AD15),$AA15:$AD15,0))</f>
        <v>0</v>
      </c>
    </row>
    <row r="16" spans="1:32" x14ac:dyDescent="0.2">
      <c r="A16" t="s">
        <v>16</v>
      </c>
      <c r="B16">
        <v>1914</v>
      </c>
      <c r="C16">
        <v>1980</v>
      </c>
      <c r="D16">
        <v>5</v>
      </c>
      <c r="E16" t="s">
        <v>3</v>
      </c>
      <c r="F16">
        <v>6101</v>
      </c>
      <c r="G16">
        <f t="shared" si="0"/>
        <v>61.01</v>
      </c>
      <c r="H16" t="str">
        <f t="shared" si="1"/>
        <v>Z</v>
      </c>
      <c r="J16" t="s">
        <v>42</v>
      </c>
      <c r="K16">
        <v>2629</v>
      </c>
      <c r="L16">
        <v>414</v>
      </c>
      <c r="M16">
        <v>2</v>
      </c>
      <c r="N16">
        <v>6955</v>
      </c>
      <c r="O16">
        <f t="shared" si="2"/>
        <v>69.55</v>
      </c>
      <c r="P16" t="str">
        <f t="shared" si="3"/>
        <v>Z</v>
      </c>
      <c r="Z16" t="s">
        <v>19</v>
      </c>
      <c r="AA16">
        <v>606</v>
      </c>
      <c r="AB16">
        <v>12</v>
      </c>
      <c r="AC16" t="s">
        <v>3</v>
      </c>
      <c r="AD16">
        <v>382</v>
      </c>
      <c r="AE16">
        <f t="shared" si="6"/>
        <v>38.200000000000003</v>
      </c>
      <c r="AF16">
        <f>INDEX($AA$2:$AD$2,0,MATCH(MAX($AA16:$AD16),$AA16:$AD16,0))</f>
        <v>0</v>
      </c>
    </row>
    <row r="17" spans="1:32" x14ac:dyDescent="0.2">
      <c r="A17" t="s">
        <v>17</v>
      </c>
      <c r="B17">
        <v>988</v>
      </c>
      <c r="C17">
        <v>1061</v>
      </c>
      <c r="D17">
        <v>3</v>
      </c>
      <c r="E17" t="s">
        <v>3</v>
      </c>
      <c r="F17">
        <v>7948</v>
      </c>
      <c r="G17">
        <f t="shared" si="0"/>
        <v>79.47999999999999</v>
      </c>
      <c r="H17" t="str">
        <f t="shared" si="1"/>
        <v>Z</v>
      </c>
      <c r="J17" t="s">
        <v>15</v>
      </c>
      <c r="K17">
        <v>6137</v>
      </c>
      <c r="L17">
        <v>587</v>
      </c>
      <c r="M17">
        <v>1</v>
      </c>
      <c r="N17">
        <v>3275</v>
      </c>
      <c r="O17">
        <f t="shared" si="2"/>
        <v>32.75</v>
      </c>
      <c r="P17">
        <f t="shared" si="3"/>
        <v>0</v>
      </c>
      <c r="Z17" t="s">
        <v>20</v>
      </c>
      <c r="AA17">
        <v>694</v>
      </c>
      <c r="AB17">
        <v>11</v>
      </c>
      <c r="AC17" t="s">
        <v>3</v>
      </c>
      <c r="AD17">
        <v>295</v>
      </c>
      <c r="AE17">
        <f t="shared" si="6"/>
        <v>29.5</v>
      </c>
      <c r="AF17">
        <f>INDEX($AA$2:$AD$2,0,MATCH(MAX($AA17:$AD17),$AA17:$AD17,0))</f>
        <v>0</v>
      </c>
    </row>
    <row r="18" spans="1:32" x14ac:dyDescent="0.2">
      <c r="A18" t="s">
        <v>18</v>
      </c>
      <c r="B18">
        <v>4537</v>
      </c>
      <c r="C18">
        <v>1959</v>
      </c>
      <c r="D18">
        <v>4</v>
      </c>
      <c r="E18" t="s">
        <v>3</v>
      </c>
      <c r="F18">
        <v>3500</v>
      </c>
      <c r="G18">
        <f t="shared" si="0"/>
        <v>35</v>
      </c>
      <c r="H18">
        <f t="shared" si="1"/>
        <v>0</v>
      </c>
      <c r="J18" t="s">
        <v>16</v>
      </c>
      <c r="K18">
        <v>4487</v>
      </c>
      <c r="L18">
        <v>573</v>
      </c>
      <c r="M18">
        <v>1</v>
      </c>
      <c r="N18">
        <v>4939</v>
      </c>
      <c r="O18">
        <f t="shared" si="2"/>
        <v>49.39</v>
      </c>
      <c r="P18" t="str">
        <f t="shared" si="3"/>
        <v>Z</v>
      </c>
      <c r="Z18" t="s">
        <v>45</v>
      </c>
      <c r="AA18">
        <v>648</v>
      </c>
      <c r="AB18">
        <v>14</v>
      </c>
      <c r="AC18" t="s">
        <v>3</v>
      </c>
      <c r="AD18">
        <v>338</v>
      </c>
      <c r="AE18">
        <f t="shared" si="6"/>
        <v>33.800000000000004</v>
      </c>
      <c r="AF18">
        <f>INDEX($AA$2:$AD$2,0,MATCH(MAX($AA18:$AD18),$AA18:$AD18,0))</f>
        <v>0</v>
      </c>
    </row>
    <row r="19" spans="1:32" x14ac:dyDescent="0.2">
      <c r="A19" t="s">
        <v>19</v>
      </c>
      <c r="B19">
        <v>1346</v>
      </c>
      <c r="C19">
        <v>1183</v>
      </c>
      <c r="D19">
        <v>3</v>
      </c>
      <c r="E19" t="s">
        <v>3</v>
      </c>
      <c r="F19">
        <v>7468</v>
      </c>
      <c r="G19">
        <f t="shared" si="0"/>
        <v>74.680000000000007</v>
      </c>
      <c r="H19" t="str">
        <f t="shared" si="1"/>
        <v>Z</v>
      </c>
      <c r="J19" t="s">
        <v>17</v>
      </c>
      <c r="K19">
        <v>3751</v>
      </c>
      <c r="L19">
        <v>436</v>
      </c>
      <c r="M19">
        <v>2</v>
      </c>
      <c r="N19">
        <v>5811</v>
      </c>
      <c r="O19">
        <f t="shared" si="2"/>
        <v>58.109999999999992</v>
      </c>
      <c r="P19" t="str">
        <f t="shared" si="3"/>
        <v>Z</v>
      </c>
      <c r="S19" s="9" t="s">
        <v>2</v>
      </c>
      <c r="T19" s="7">
        <v>2</v>
      </c>
      <c r="Z19" t="s">
        <v>51</v>
      </c>
      <c r="AA19">
        <v>725</v>
      </c>
      <c r="AB19">
        <v>17</v>
      </c>
      <c r="AC19" t="s">
        <v>3</v>
      </c>
      <c r="AD19">
        <v>258</v>
      </c>
      <c r="AE19">
        <f t="shared" si="6"/>
        <v>25.8</v>
      </c>
      <c r="AF19">
        <f>INDEX($AA$2:$AD$2,0,MATCH(MAX($AA19:$AD19),$AA19:$AD19,0))</f>
        <v>0</v>
      </c>
    </row>
    <row r="20" spans="1:32" x14ac:dyDescent="0.2">
      <c r="A20" t="s">
        <v>20</v>
      </c>
      <c r="B20">
        <v>5669</v>
      </c>
      <c r="C20">
        <v>2011</v>
      </c>
      <c r="D20">
        <v>8</v>
      </c>
      <c r="E20" t="s">
        <v>3</v>
      </c>
      <c r="F20">
        <v>2312</v>
      </c>
      <c r="G20">
        <f t="shared" si="0"/>
        <v>23.119999999999997</v>
      </c>
      <c r="H20">
        <f t="shared" si="1"/>
        <v>0</v>
      </c>
      <c r="J20" t="s">
        <v>43</v>
      </c>
      <c r="K20">
        <v>3187</v>
      </c>
      <c r="L20">
        <v>407</v>
      </c>
      <c r="M20">
        <v>3</v>
      </c>
      <c r="N20">
        <v>6403</v>
      </c>
      <c r="O20">
        <f t="shared" si="2"/>
        <v>64.03</v>
      </c>
      <c r="P20" t="str">
        <f t="shared" si="3"/>
        <v>Z</v>
      </c>
      <c r="S20" s="9" t="s">
        <v>4</v>
      </c>
      <c r="T20" s="7">
        <v>3</v>
      </c>
      <c r="Z20" t="s">
        <v>81</v>
      </c>
      <c r="AA20">
        <v>679</v>
      </c>
      <c r="AB20">
        <v>17</v>
      </c>
      <c r="AC20" t="s">
        <v>3</v>
      </c>
      <c r="AD20">
        <v>304</v>
      </c>
      <c r="AE20">
        <f t="shared" si="6"/>
        <v>30.4</v>
      </c>
      <c r="AF20">
        <f>INDEX($AA$2:$AD$2,0,MATCH(MAX($AA20:$AD20),$AA20:$AD20,0))</f>
        <v>0</v>
      </c>
    </row>
    <row r="21" spans="1:32" x14ac:dyDescent="0.2">
      <c r="A21" t="s">
        <v>21</v>
      </c>
      <c r="B21">
        <v>2942</v>
      </c>
      <c r="C21">
        <v>1454</v>
      </c>
      <c r="D21">
        <v>3</v>
      </c>
      <c r="E21" t="s">
        <v>3</v>
      </c>
      <c r="F21">
        <v>5601</v>
      </c>
      <c r="G21">
        <f t="shared" si="0"/>
        <v>56.010000000000005</v>
      </c>
      <c r="H21" t="str">
        <f t="shared" si="1"/>
        <v>Z</v>
      </c>
      <c r="J21" t="s">
        <v>18</v>
      </c>
      <c r="K21">
        <v>3887</v>
      </c>
      <c r="L21">
        <v>338</v>
      </c>
      <c r="M21">
        <v>4</v>
      </c>
      <c r="N21">
        <v>5771</v>
      </c>
      <c r="O21">
        <f t="shared" si="2"/>
        <v>57.709999999999994</v>
      </c>
      <c r="P21" t="str">
        <f t="shared" si="3"/>
        <v>Z</v>
      </c>
      <c r="S21" s="9" t="s">
        <v>5</v>
      </c>
      <c r="T21" s="7">
        <v>3</v>
      </c>
      <c r="Z21" t="s">
        <v>52</v>
      </c>
      <c r="AA21">
        <v>669</v>
      </c>
      <c r="AB21">
        <v>13</v>
      </c>
      <c r="AC21">
        <v>1</v>
      </c>
      <c r="AD21">
        <v>317</v>
      </c>
      <c r="AE21">
        <f t="shared" si="6"/>
        <v>31.7</v>
      </c>
      <c r="AF21">
        <f>INDEX($AA$2:$AD$2,0,MATCH(MAX($AA21:$AD21),$AA21:$AD21,0))</f>
        <v>0</v>
      </c>
    </row>
    <row r="22" spans="1:32" x14ac:dyDescent="0.2">
      <c r="A22" t="s">
        <v>22</v>
      </c>
      <c r="B22">
        <v>2351</v>
      </c>
      <c r="C22">
        <v>1335</v>
      </c>
      <c r="D22">
        <v>1</v>
      </c>
      <c r="E22" t="s">
        <v>3</v>
      </c>
      <c r="F22">
        <v>6313</v>
      </c>
      <c r="G22">
        <f t="shared" si="0"/>
        <v>63.129999999999995</v>
      </c>
      <c r="H22" t="str">
        <f t="shared" si="1"/>
        <v>Z</v>
      </c>
      <c r="J22" t="s">
        <v>44</v>
      </c>
      <c r="K22">
        <v>289</v>
      </c>
      <c r="L22">
        <v>240</v>
      </c>
      <c r="M22">
        <v>2</v>
      </c>
      <c r="N22">
        <v>9469</v>
      </c>
      <c r="O22">
        <f t="shared" si="2"/>
        <v>94.69</v>
      </c>
      <c r="P22" t="str">
        <f t="shared" si="3"/>
        <v>Z</v>
      </c>
      <c r="S22" s="9" t="s">
        <v>6</v>
      </c>
      <c r="T22" s="7">
        <v>2</v>
      </c>
      <c r="Z22" t="s">
        <v>53</v>
      </c>
      <c r="AA22">
        <v>625</v>
      </c>
      <c r="AB22">
        <v>15</v>
      </c>
      <c r="AC22" t="s">
        <v>3</v>
      </c>
      <c r="AD22">
        <v>360</v>
      </c>
      <c r="AE22">
        <f t="shared" si="6"/>
        <v>36</v>
      </c>
      <c r="AF22">
        <f>INDEX($AA$2:$AD$2,0,MATCH(MAX($AA22:$AD22),$AA22:$AD22,0))</f>
        <v>0</v>
      </c>
    </row>
    <row r="23" spans="1:32" x14ac:dyDescent="0.2">
      <c r="A23" t="s">
        <v>23</v>
      </c>
      <c r="B23">
        <v>4711</v>
      </c>
      <c r="C23">
        <v>1856</v>
      </c>
      <c r="D23">
        <v>6</v>
      </c>
      <c r="E23" t="s">
        <v>3</v>
      </c>
      <c r="F23">
        <v>3427</v>
      </c>
      <c r="G23">
        <f t="shared" si="0"/>
        <v>34.270000000000003</v>
      </c>
      <c r="H23">
        <f t="shared" si="1"/>
        <v>0</v>
      </c>
      <c r="J23" t="s">
        <v>20</v>
      </c>
      <c r="K23">
        <v>7001</v>
      </c>
      <c r="L23">
        <v>413</v>
      </c>
      <c r="M23">
        <v>4</v>
      </c>
      <c r="N23">
        <v>2582</v>
      </c>
      <c r="O23">
        <f t="shared" si="2"/>
        <v>25.82</v>
      </c>
      <c r="P23">
        <f t="shared" si="3"/>
        <v>0</v>
      </c>
      <c r="S23" s="9" t="s">
        <v>7</v>
      </c>
      <c r="T23" s="7">
        <v>2</v>
      </c>
    </row>
    <row r="24" spans="1:32" x14ac:dyDescent="0.2">
      <c r="A24" t="s">
        <v>24</v>
      </c>
      <c r="B24">
        <v>3819</v>
      </c>
      <c r="C24">
        <v>1668</v>
      </c>
      <c r="D24">
        <v>5</v>
      </c>
      <c r="E24" t="s">
        <v>3</v>
      </c>
      <c r="F24">
        <v>4508</v>
      </c>
      <c r="G24">
        <f t="shared" si="0"/>
        <v>45.08</v>
      </c>
      <c r="H24" t="str">
        <f t="shared" si="1"/>
        <v>Z</v>
      </c>
      <c r="J24" t="s">
        <v>21</v>
      </c>
      <c r="K24">
        <v>7351</v>
      </c>
      <c r="L24">
        <v>434</v>
      </c>
      <c r="M24">
        <v>1</v>
      </c>
      <c r="N24">
        <v>2214</v>
      </c>
      <c r="O24">
        <f t="shared" si="2"/>
        <v>22.14</v>
      </c>
      <c r="P24">
        <f t="shared" si="3"/>
        <v>0</v>
      </c>
      <c r="S24" s="9" t="s">
        <v>8</v>
      </c>
      <c r="T24" s="7">
        <v>2</v>
      </c>
    </row>
    <row r="25" spans="1:32" x14ac:dyDescent="0.2">
      <c r="A25" t="s">
        <v>25</v>
      </c>
      <c r="B25">
        <v>5258</v>
      </c>
      <c r="C25">
        <v>1911</v>
      </c>
      <c r="D25">
        <v>5</v>
      </c>
      <c r="E25" t="s">
        <v>3</v>
      </c>
      <c r="F25">
        <v>2826</v>
      </c>
      <c r="G25">
        <f t="shared" si="0"/>
        <v>28.26</v>
      </c>
      <c r="H25">
        <f t="shared" si="1"/>
        <v>0</v>
      </c>
      <c r="J25" t="s">
        <v>22</v>
      </c>
      <c r="K25">
        <v>1482</v>
      </c>
      <c r="L25">
        <v>299</v>
      </c>
      <c r="M25" t="s">
        <v>3</v>
      </c>
      <c r="N25">
        <v>8219</v>
      </c>
      <c r="O25">
        <f t="shared" si="2"/>
        <v>82.19</v>
      </c>
      <c r="P25" t="str">
        <f t="shared" si="3"/>
        <v>Z</v>
      </c>
      <c r="S25" s="9" t="s">
        <v>9</v>
      </c>
      <c r="T25" s="7">
        <v>2</v>
      </c>
    </row>
    <row r="26" spans="1:32" ht="17" thickBot="1" x14ac:dyDescent="0.25">
      <c r="A26" t="s">
        <v>26</v>
      </c>
      <c r="B26">
        <v>4661</v>
      </c>
      <c r="C26">
        <v>1829</v>
      </c>
      <c r="D26">
        <v>7</v>
      </c>
      <c r="E26" t="s">
        <v>3</v>
      </c>
      <c r="F26">
        <v>3503</v>
      </c>
      <c r="G26">
        <f t="shared" si="0"/>
        <v>35.03</v>
      </c>
      <c r="H26">
        <f t="shared" si="1"/>
        <v>0</v>
      </c>
      <c r="J26" t="s">
        <v>45</v>
      </c>
      <c r="K26">
        <v>401</v>
      </c>
      <c r="L26">
        <v>227</v>
      </c>
      <c r="M26" t="s">
        <v>3</v>
      </c>
      <c r="N26">
        <v>9372</v>
      </c>
      <c r="O26">
        <f t="shared" si="2"/>
        <v>93.72</v>
      </c>
      <c r="P26" t="str">
        <f t="shared" si="3"/>
        <v>Z</v>
      </c>
      <c r="S26" s="9" t="s">
        <v>10</v>
      </c>
      <c r="T26" s="7">
        <v>2</v>
      </c>
    </row>
    <row r="27" spans="1:32" x14ac:dyDescent="0.2">
      <c r="A27" t="s">
        <v>27</v>
      </c>
      <c r="B27">
        <v>4702</v>
      </c>
      <c r="C27">
        <v>1767</v>
      </c>
      <c r="D27">
        <v>9</v>
      </c>
      <c r="E27">
        <v>1</v>
      </c>
      <c r="F27">
        <v>3521</v>
      </c>
      <c r="G27">
        <f t="shared" si="0"/>
        <v>35.21</v>
      </c>
      <c r="H27">
        <f t="shared" si="1"/>
        <v>0</v>
      </c>
      <c r="J27" t="s">
        <v>23</v>
      </c>
      <c r="K27">
        <v>5516</v>
      </c>
      <c r="L27">
        <v>579</v>
      </c>
      <c r="M27">
        <v>4</v>
      </c>
      <c r="N27">
        <v>3901</v>
      </c>
      <c r="O27">
        <f t="shared" si="2"/>
        <v>39.01</v>
      </c>
      <c r="P27">
        <f t="shared" si="3"/>
        <v>0</v>
      </c>
      <c r="S27" s="9" t="s">
        <v>13</v>
      </c>
      <c r="T27" s="7">
        <v>3</v>
      </c>
      <c r="X27" s="1">
        <v>1</v>
      </c>
      <c r="Y27" s="2" t="s">
        <v>57</v>
      </c>
    </row>
    <row r="28" spans="1:32" x14ac:dyDescent="0.2">
      <c r="A28" t="s">
        <v>28</v>
      </c>
      <c r="B28">
        <v>4420</v>
      </c>
      <c r="C28">
        <v>1800</v>
      </c>
      <c r="D28">
        <v>3</v>
      </c>
      <c r="E28" t="s">
        <v>3</v>
      </c>
      <c r="F28">
        <v>3777</v>
      </c>
      <c r="G28">
        <f t="shared" si="0"/>
        <v>37.769999999999996</v>
      </c>
      <c r="H28">
        <f t="shared" si="1"/>
        <v>0</v>
      </c>
      <c r="J28" t="s">
        <v>46</v>
      </c>
      <c r="K28">
        <v>6432</v>
      </c>
      <c r="L28">
        <v>406</v>
      </c>
      <c r="M28">
        <v>1</v>
      </c>
      <c r="N28">
        <v>3161</v>
      </c>
      <c r="O28">
        <f t="shared" si="2"/>
        <v>31.61</v>
      </c>
      <c r="P28">
        <f t="shared" si="3"/>
        <v>0</v>
      </c>
      <c r="S28" s="9" t="s">
        <v>14</v>
      </c>
      <c r="T28" s="7">
        <v>2</v>
      </c>
      <c r="X28" s="3">
        <v>2</v>
      </c>
      <c r="Y28" s="4" t="s">
        <v>58</v>
      </c>
    </row>
    <row r="29" spans="1:32" x14ac:dyDescent="0.2">
      <c r="A29" t="s">
        <v>29</v>
      </c>
      <c r="B29">
        <v>4032</v>
      </c>
      <c r="C29">
        <v>1683</v>
      </c>
      <c r="D29">
        <v>2</v>
      </c>
      <c r="E29" t="s">
        <v>3</v>
      </c>
      <c r="F29">
        <v>4283</v>
      </c>
      <c r="G29">
        <f t="shared" si="0"/>
        <v>42.83</v>
      </c>
      <c r="H29" t="str">
        <f t="shared" si="1"/>
        <v>Z</v>
      </c>
      <c r="J29" t="s">
        <v>25</v>
      </c>
      <c r="K29">
        <v>5972</v>
      </c>
      <c r="L29">
        <v>589</v>
      </c>
      <c r="M29" t="s">
        <v>3</v>
      </c>
      <c r="N29">
        <v>3439</v>
      </c>
      <c r="O29">
        <f t="shared" si="2"/>
        <v>34.39</v>
      </c>
      <c r="P29">
        <f t="shared" si="3"/>
        <v>0</v>
      </c>
      <c r="S29" s="9" t="s">
        <v>15</v>
      </c>
      <c r="T29" s="7">
        <v>3</v>
      </c>
      <c r="X29" s="3">
        <v>3</v>
      </c>
      <c r="Y29" s="4" t="s">
        <v>59</v>
      </c>
    </row>
    <row r="30" spans="1:32" x14ac:dyDescent="0.2">
      <c r="A30" t="s">
        <v>30</v>
      </c>
      <c r="B30">
        <v>5123</v>
      </c>
      <c r="C30">
        <v>1833</v>
      </c>
      <c r="D30">
        <v>2</v>
      </c>
      <c r="E30" t="s">
        <v>3</v>
      </c>
      <c r="F30">
        <v>3042</v>
      </c>
      <c r="G30">
        <f t="shared" si="0"/>
        <v>30.42</v>
      </c>
      <c r="H30">
        <f t="shared" si="1"/>
        <v>0</v>
      </c>
      <c r="J30" t="s">
        <v>26</v>
      </c>
      <c r="K30">
        <v>7145</v>
      </c>
      <c r="L30">
        <v>567</v>
      </c>
      <c r="M30">
        <v>3</v>
      </c>
      <c r="N30">
        <v>2285</v>
      </c>
      <c r="O30">
        <f t="shared" si="2"/>
        <v>22.85</v>
      </c>
      <c r="P30">
        <f t="shared" si="3"/>
        <v>0</v>
      </c>
      <c r="S30" s="9" t="s">
        <v>16</v>
      </c>
      <c r="T30" s="7">
        <v>2</v>
      </c>
      <c r="X30" s="3">
        <v>4</v>
      </c>
      <c r="Y30" s="4" t="s">
        <v>60</v>
      </c>
    </row>
    <row r="31" spans="1:32" x14ac:dyDescent="0.2">
      <c r="A31" t="s">
        <v>31</v>
      </c>
      <c r="B31">
        <v>4344</v>
      </c>
      <c r="C31">
        <v>1783</v>
      </c>
      <c r="D31">
        <v>7</v>
      </c>
      <c r="E31" t="s">
        <v>3</v>
      </c>
      <c r="F31">
        <v>3866</v>
      </c>
      <c r="G31">
        <f t="shared" si="0"/>
        <v>38.659999999999997</v>
      </c>
      <c r="H31">
        <f t="shared" si="1"/>
        <v>0</v>
      </c>
      <c r="J31" t="s">
        <v>27</v>
      </c>
      <c r="K31">
        <v>5226</v>
      </c>
      <c r="L31">
        <v>470</v>
      </c>
      <c r="M31">
        <v>2</v>
      </c>
      <c r="N31">
        <v>4302</v>
      </c>
      <c r="O31">
        <f t="shared" si="2"/>
        <v>43.02</v>
      </c>
      <c r="P31">
        <f t="shared" si="3"/>
        <v>0</v>
      </c>
      <c r="S31" s="9" t="s">
        <v>17</v>
      </c>
      <c r="T31" s="7">
        <v>2</v>
      </c>
      <c r="X31" s="3">
        <v>5</v>
      </c>
      <c r="Y31" s="4" t="s">
        <v>61</v>
      </c>
    </row>
    <row r="32" spans="1:32" x14ac:dyDescent="0.2">
      <c r="A32" t="s">
        <v>32</v>
      </c>
      <c r="B32">
        <v>4390</v>
      </c>
      <c r="C32">
        <v>1766</v>
      </c>
      <c r="D32">
        <v>5</v>
      </c>
      <c r="E32" t="s">
        <v>3</v>
      </c>
      <c r="F32">
        <v>3839</v>
      </c>
      <c r="G32">
        <f t="shared" si="0"/>
        <v>38.39</v>
      </c>
      <c r="H32">
        <f t="shared" si="1"/>
        <v>0</v>
      </c>
      <c r="J32" t="s">
        <v>47</v>
      </c>
      <c r="K32">
        <v>4435</v>
      </c>
      <c r="L32">
        <v>428</v>
      </c>
      <c r="M32">
        <v>4</v>
      </c>
      <c r="N32">
        <v>5133</v>
      </c>
      <c r="O32">
        <f t="shared" si="2"/>
        <v>51.33</v>
      </c>
      <c r="P32" t="str">
        <f t="shared" si="3"/>
        <v>Z</v>
      </c>
      <c r="S32" s="9" t="s">
        <v>18</v>
      </c>
      <c r="T32" s="7">
        <v>3</v>
      </c>
      <c r="X32" s="3">
        <v>6</v>
      </c>
      <c r="Y32" s="4" t="s">
        <v>62</v>
      </c>
    </row>
    <row r="33" spans="10:25" x14ac:dyDescent="0.2">
      <c r="J33" t="s">
        <v>28</v>
      </c>
      <c r="K33">
        <v>6266</v>
      </c>
      <c r="L33">
        <v>555</v>
      </c>
      <c r="M33">
        <v>3</v>
      </c>
      <c r="N33">
        <v>3176</v>
      </c>
      <c r="O33">
        <f t="shared" si="2"/>
        <v>31.759999999999998</v>
      </c>
      <c r="P33">
        <f t="shared" si="3"/>
        <v>0</v>
      </c>
      <c r="S33" s="9" t="s">
        <v>19</v>
      </c>
      <c r="T33" s="7">
        <v>2</v>
      </c>
      <c r="X33" s="3">
        <v>7</v>
      </c>
      <c r="Y33" s="4" t="s">
        <v>63</v>
      </c>
    </row>
    <row r="34" spans="10:25" ht="17" thickBot="1" x14ac:dyDescent="0.25">
      <c r="J34" t="s">
        <v>48</v>
      </c>
      <c r="K34">
        <v>4950</v>
      </c>
      <c r="L34">
        <v>549</v>
      </c>
      <c r="M34">
        <v>3</v>
      </c>
      <c r="N34">
        <v>4498</v>
      </c>
      <c r="O34">
        <f t="shared" si="2"/>
        <v>44.98</v>
      </c>
      <c r="P34">
        <f t="shared" si="3"/>
        <v>0</v>
      </c>
      <c r="S34" s="9" t="s">
        <v>20</v>
      </c>
      <c r="T34" s="7">
        <v>3</v>
      </c>
      <c r="X34" s="5">
        <v>8</v>
      </c>
      <c r="Y34" s="6" t="s">
        <v>64</v>
      </c>
    </row>
    <row r="35" spans="10:25" x14ac:dyDescent="0.2">
      <c r="J35" t="s">
        <v>30</v>
      </c>
      <c r="K35">
        <v>5719</v>
      </c>
      <c r="L35">
        <v>581</v>
      </c>
      <c r="M35">
        <v>2</v>
      </c>
      <c r="N35">
        <v>3698</v>
      </c>
      <c r="O35">
        <f t="shared" si="2"/>
        <v>36.980000000000004</v>
      </c>
      <c r="P35">
        <f t="shared" si="3"/>
        <v>0</v>
      </c>
      <c r="S35" s="9" t="s">
        <v>21</v>
      </c>
      <c r="T35" s="7">
        <v>2</v>
      </c>
    </row>
    <row r="36" spans="10:25" x14ac:dyDescent="0.2">
      <c r="J36" t="s">
        <v>31</v>
      </c>
      <c r="K36">
        <v>5747</v>
      </c>
      <c r="L36">
        <v>591</v>
      </c>
      <c r="M36">
        <v>4</v>
      </c>
      <c r="N36">
        <v>3658</v>
      </c>
      <c r="O36">
        <f t="shared" si="2"/>
        <v>36.58</v>
      </c>
      <c r="P36">
        <f t="shared" si="3"/>
        <v>0</v>
      </c>
      <c r="S36" s="9" t="s">
        <v>22</v>
      </c>
      <c r="T36" s="7">
        <v>2</v>
      </c>
      <c r="X36" t="s">
        <v>65</v>
      </c>
    </row>
    <row r="37" spans="10:25" x14ac:dyDescent="0.2">
      <c r="J37" t="s">
        <v>32</v>
      </c>
      <c r="K37">
        <v>5461</v>
      </c>
      <c r="L37">
        <v>554</v>
      </c>
      <c r="M37">
        <v>3</v>
      </c>
      <c r="N37">
        <v>3982</v>
      </c>
      <c r="O37">
        <f t="shared" si="2"/>
        <v>39.82</v>
      </c>
      <c r="P37">
        <f t="shared" si="3"/>
        <v>0</v>
      </c>
      <c r="S37" s="9" t="s">
        <v>23</v>
      </c>
      <c r="T37" s="7">
        <v>2</v>
      </c>
      <c r="X37" t="s">
        <v>66</v>
      </c>
    </row>
    <row r="38" spans="10:25" x14ac:dyDescent="0.2">
      <c r="J38" t="s">
        <v>49</v>
      </c>
      <c r="K38">
        <v>5095</v>
      </c>
      <c r="L38">
        <v>557</v>
      </c>
      <c r="M38">
        <v>2</v>
      </c>
      <c r="N38">
        <v>4346</v>
      </c>
      <c r="O38">
        <f t="shared" si="2"/>
        <v>43.46</v>
      </c>
      <c r="P38">
        <f t="shared" si="3"/>
        <v>0</v>
      </c>
      <c r="S38" s="9" t="s">
        <v>25</v>
      </c>
      <c r="T38" s="7">
        <v>2</v>
      </c>
      <c r="X38" t="s">
        <v>67</v>
      </c>
    </row>
    <row r="39" spans="10:25" x14ac:dyDescent="0.2">
      <c r="J39" t="s">
        <v>50</v>
      </c>
      <c r="K39">
        <v>5155</v>
      </c>
      <c r="L39">
        <v>620</v>
      </c>
      <c r="M39">
        <v>1</v>
      </c>
      <c r="N39">
        <v>4224</v>
      </c>
      <c r="O39">
        <f t="shared" si="2"/>
        <v>42.24</v>
      </c>
      <c r="P39">
        <f t="shared" si="3"/>
        <v>0</v>
      </c>
      <c r="S39" s="9" t="s">
        <v>26</v>
      </c>
      <c r="T39" s="7">
        <v>2</v>
      </c>
      <c r="X39" t="s">
        <v>68</v>
      </c>
    </row>
    <row r="40" spans="10:25" x14ac:dyDescent="0.2">
      <c r="J40" t="s">
        <v>51</v>
      </c>
      <c r="K40">
        <v>4786</v>
      </c>
      <c r="L40">
        <v>570</v>
      </c>
      <c r="M40">
        <v>1</v>
      </c>
      <c r="N40">
        <v>4643</v>
      </c>
      <c r="O40">
        <f t="shared" si="2"/>
        <v>46.43</v>
      </c>
      <c r="P40">
        <f t="shared" si="3"/>
        <v>0</v>
      </c>
      <c r="S40" s="9" t="s">
        <v>27</v>
      </c>
      <c r="T40" s="7">
        <v>2</v>
      </c>
      <c r="X40" t="s">
        <v>69</v>
      </c>
    </row>
    <row r="41" spans="10:25" x14ac:dyDescent="0.2">
      <c r="J41" t="s">
        <v>52</v>
      </c>
      <c r="K41">
        <v>5474</v>
      </c>
      <c r="L41">
        <v>604</v>
      </c>
      <c r="M41">
        <v>1</v>
      </c>
      <c r="N41">
        <v>3921</v>
      </c>
      <c r="O41">
        <f t="shared" si="2"/>
        <v>39.21</v>
      </c>
      <c r="P41">
        <f t="shared" si="3"/>
        <v>0</v>
      </c>
      <c r="S41" s="9" t="s">
        <v>28</v>
      </c>
      <c r="T41" s="7">
        <v>2</v>
      </c>
      <c r="X41" t="s">
        <v>70</v>
      </c>
    </row>
    <row r="42" spans="10:25" x14ac:dyDescent="0.2">
      <c r="J42" t="s">
        <v>53</v>
      </c>
      <c r="K42">
        <v>5557</v>
      </c>
      <c r="L42">
        <v>596</v>
      </c>
      <c r="M42">
        <v>3</v>
      </c>
      <c r="N42">
        <v>3844</v>
      </c>
      <c r="O42">
        <f t="shared" si="2"/>
        <v>38.440000000000005</v>
      </c>
      <c r="P42">
        <f t="shared" si="3"/>
        <v>0</v>
      </c>
      <c r="S42" s="9" t="s">
        <v>30</v>
      </c>
      <c r="T42" s="7">
        <v>2</v>
      </c>
    </row>
    <row r="43" spans="10:25" x14ac:dyDescent="0.2">
      <c r="J43" t="s">
        <v>54</v>
      </c>
      <c r="K43">
        <v>5329</v>
      </c>
      <c r="L43">
        <v>591</v>
      </c>
      <c r="M43">
        <v>1</v>
      </c>
      <c r="N43">
        <v>4079</v>
      </c>
      <c r="O43">
        <f t="shared" si="2"/>
        <v>40.79</v>
      </c>
      <c r="P43">
        <f t="shared" si="3"/>
        <v>0</v>
      </c>
      <c r="S43" s="9" t="s">
        <v>31</v>
      </c>
      <c r="T43" s="7">
        <v>2</v>
      </c>
    </row>
    <row r="44" spans="10:25" x14ac:dyDescent="0.2">
      <c r="J44" t="s">
        <v>55</v>
      </c>
      <c r="K44">
        <v>4954</v>
      </c>
      <c r="L44">
        <v>582</v>
      </c>
      <c r="M44">
        <v>5</v>
      </c>
      <c r="N44">
        <v>4459</v>
      </c>
      <c r="O44">
        <f t="shared" si="2"/>
        <v>44.59</v>
      </c>
      <c r="P44">
        <f t="shared" si="3"/>
        <v>0</v>
      </c>
      <c r="S44" s="9" t="s">
        <v>32</v>
      </c>
      <c r="T44" s="7">
        <v>2</v>
      </c>
    </row>
  </sheetData>
  <conditionalFormatting sqref="V3:V14">
    <cfRule type="cellIs" dxfId="4" priority="6" operator="lessThan">
      <formula>5</formula>
    </cfRule>
  </conditionalFormatting>
  <conditionalFormatting sqref="AC23 AE3:AE22">
    <cfRule type="cellIs" dxfId="3" priority="4" operator="lessThan">
      <formula>0.1</formula>
    </cfRule>
  </conditionalFormatting>
  <conditionalFormatting sqref="O3:O44">
    <cfRule type="top10" dxfId="2" priority="3" bottom="1" rank="3"/>
  </conditionalFormatting>
  <conditionalFormatting sqref="G3:G32">
    <cfRule type="cellIs" dxfId="1" priority="2" operator="lessThan">
      <formula>1</formula>
    </cfRule>
  </conditionalFormatting>
  <conditionalFormatting sqref="W3:W14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4E6C-BC2A-EC48-8C2B-94B36AA54392}">
  <dimension ref="A3:B30"/>
  <sheetViews>
    <sheetView workbookViewId="0">
      <selection activeCell="A4" sqref="A4:B29"/>
      <pivotSelection pane="bottomRight" showHeader="1" extendable="1" axis="axisRow" max="27" activeRow="3" previousRow="28" click="1" r:id="rId1">
        <pivotArea dataOnly="0" axis="axisRow" fieldPosition="0">
          <references count="1">
            <reference field="0" count="26">
              <x v="1"/>
              <x v="2"/>
              <x v="3"/>
              <x v="4"/>
              <x v="5"/>
              <x v="13"/>
              <x v="14"/>
              <x v="15"/>
              <x v="18"/>
              <x v="20"/>
              <x v="21"/>
              <x v="22"/>
              <x v="23"/>
              <x v="25"/>
              <x v="27"/>
              <x v="28"/>
              <x v="29"/>
              <x v="30"/>
              <x v="32"/>
              <x v="35"/>
              <x v="36"/>
              <x v="37"/>
              <x v="39"/>
              <x v="42"/>
              <x v="43"/>
              <x v="44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2" width="14.1640625" bestFit="1" customWidth="1"/>
  </cols>
  <sheetData>
    <row r="3" spans="1:2" x14ac:dyDescent="0.2">
      <c r="A3" s="8" t="s">
        <v>73</v>
      </c>
      <c r="B3" t="s">
        <v>76</v>
      </c>
    </row>
    <row r="4" spans="1:2" x14ac:dyDescent="0.2">
      <c r="A4" s="9" t="s">
        <v>2</v>
      </c>
      <c r="B4" s="7">
        <v>2</v>
      </c>
    </row>
    <row r="5" spans="1:2" x14ac:dyDescent="0.2">
      <c r="A5" s="9" t="s">
        <v>4</v>
      </c>
      <c r="B5" s="7">
        <v>3</v>
      </c>
    </row>
    <row r="6" spans="1:2" x14ac:dyDescent="0.2">
      <c r="A6" s="9" t="s">
        <v>5</v>
      </c>
      <c r="B6" s="7">
        <v>3</v>
      </c>
    </row>
    <row r="7" spans="1:2" x14ac:dyDescent="0.2">
      <c r="A7" s="9" t="s">
        <v>6</v>
      </c>
      <c r="B7" s="7">
        <v>2</v>
      </c>
    </row>
    <row r="8" spans="1:2" x14ac:dyDescent="0.2">
      <c r="A8" s="9" t="s">
        <v>7</v>
      </c>
      <c r="B8" s="7">
        <v>2</v>
      </c>
    </row>
    <row r="9" spans="1:2" x14ac:dyDescent="0.2">
      <c r="A9" s="9" t="s">
        <v>8</v>
      </c>
      <c r="B9" s="7">
        <v>2</v>
      </c>
    </row>
    <row r="10" spans="1:2" x14ac:dyDescent="0.2">
      <c r="A10" s="9" t="s">
        <v>9</v>
      </c>
      <c r="B10" s="7">
        <v>2</v>
      </c>
    </row>
    <row r="11" spans="1:2" x14ac:dyDescent="0.2">
      <c r="A11" s="9" t="s">
        <v>10</v>
      </c>
      <c r="B11" s="7">
        <v>2</v>
      </c>
    </row>
    <row r="12" spans="1:2" x14ac:dyDescent="0.2">
      <c r="A12" s="9" t="s">
        <v>13</v>
      </c>
      <c r="B12" s="7">
        <v>3</v>
      </c>
    </row>
    <row r="13" spans="1:2" x14ac:dyDescent="0.2">
      <c r="A13" s="9" t="s">
        <v>14</v>
      </c>
      <c r="B13" s="7">
        <v>2</v>
      </c>
    </row>
    <row r="14" spans="1:2" x14ac:dyDescent="0.2">
      <c r="A14" s="9" t="s">
        <v>15</v>
      </c>
      <c r="B14" s="7">
        <v>3</v>
      </c>
    </row>
    <row r="15" spans="1:2" x14ac:dyDescent="0.2">
      <c r="A15" s="9" t="s">
        <v>16</v>
      </c>
      <c r="B15" s="7">
        <v>2</v>
      </c>
    </row>
    <row r="16" spans="1:2" x14ac:dyDescent="0.2">
      <c r="A16" s="9" t="s">
        <v>17</v>
      </c>
      <c r="B16" s="7">
        <v>2</v>
      </c>
    </row>
    <row r="17" spans="1:2" x14ac:dyDescent="0.2">
      <c r="A17" s="9" t="s">
        <v>18</v>
      </c>
      <c r="B17" s="7">
        <v>3</v>
      </c>
    </row>
    <row r="18" spans="1:2" x14ac:dyDescent="0.2">
      <c r="A18" s="9" t="s">
        <v>19</v>
      </c>
      <c r="B18" s="7">
        <v>2</v>
      </c>
    </row>
    <row r="19" spans="1:2" x14ac:dyDescent="0.2">
      <c r="A19" s="9" t="s">
        <v>20</v>
      </c>
      <c r="B19" s="7">
        <v>3</v>
      </c>
    </row>
    <row r="20" spans="1:2" x14ac:dyDescent="0.2">
      <c r="A20" s="9" t="s">
        <v>21</v>
      </c>
      <c r="B20" s="7">
        <v>2</v>
      </c>
    </row>
    <row r="21" spans="1:2" x14ac:dyDescent="0.2">
      <c r="A21" s="9" t="s">
        <v>22</v>
      </c>
      <c r="B21" s="7">
        <v>2</v>
      </c>
    </row>
    <row r="22" spans="1:2" x14ac:dyDescent="0.2">
      <c r="A22" s="9" t="s">
        <v>23</v>
      </c>
      <c r="B22" s="7">
        <v>2</v>
      </c>
    </row>
    <row r="23" spans="1:2" x14ac:dyDescent="0.2">
      <c r="A23" s="9" t="s">
        <v>25</v>
      </c>
      <c r="B23" s="7">
        <v>2</v>
      </c>
    </row>
    <row r="24" spans="1:2" x14ac:dyDescent="0.2">
      <c r="A24" s="9" t="s">
        <v>26</v>
      </c>
      <c r="B24" s="7">
        <v>2</v>
      </c>
    </row>
    <row r="25" spans="1:2" x14ac:dyDescent="0.2">
      <c r="A25" s="9" t="s">
        <v>27</v>
      </c>
      <c r="B25" s="7">
        <v>2</v>
      </c>
    </row>
    <row r="26" spans="1:2" x14ac:dyDescent="0.2">
      <c r="A26" s="9" t="s">
        <v>28</v>
      </c>
      <c r="B26" s="7">
        <v>2</v>
      </c>
    </row>
    <row r="27" spans="1:2" x14ac:dyDescent="0.2">
      <c r="A27" s="9" t="s">
        <v>30</v>
      </c>
      <c r="B27" s="7">
        <v>2</v>
      </c>
    </row>
    <row r="28" spans="1:2" x14ac:dyDescent="0.2">
      <c r="A28" s="9" t="s">
        <v>31</v>
      </c>
      <c r="B28" s="7">
        <v>2</v>
      </c>
    </row>
    <row r="29" spans="1:2" x14ac:dyDescent="0.2">
      <c r="A29" s="9" t="s">
        <v>32</v>
      </c>
      <c r="B29" s="7">
        <v>2</v>
      </c>
    </row>
    <row r="30" spans="1:2" x14ac:dyDescent="0.2">
      <c r="A30" s="9" t="s">
        <v>74</v>
      </c>
      <c r="B30" s="7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F77A-D023-9F49-948C-51E7BE494D36}">
  <dimension ref="A1:A85"/>
  <sheetViews>
    <sheetView workbookViewId="0">
      <selection sqref="A1:A85"/>
    </sheetView>
  </sheetViews>
  <sheetFormatPr baseColWidth="10" defaultRowHeight="16" x14ac:dyDescent="0.2"/>
  <sheetData>
    <row r="1" spans="1:1" x14ac:dyDescent="0.2">
      <c r="A1" t="s">
        <v>75</v>
      </c>
    </row>
    <row r="2" spans="1:1" x14ac:dyDescent="0.2">
      <c r="A2" t="s">
        <v>2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34</v>
      </c>
    </row>
    <row r="33" spans="1:1" x14ac:dyDescent="0.2">
      <c r="A33" t="s">
        <v>4</v>
      </c>
    </row>
    <row r="34" spans="1:1" x14ac:dyDescent="0.2">
      <c r="A34" t="s">
        <v>5</v>
      </c>
    </row>
    <row r="35" spans="1:1" x14ac:dyDescent="0.2">
      <c r="A35" t="s">
        <v>6</v>
      </c>
    </row>
    <row r="36" spans="1:1" x14ac:dyDescent="0.2">
      <c r="A36" t="s">
        <v>7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13</v>
      </c>
    </row>
    <row r="45" spans="1:1" x14ac:dyDescent="0.2">
      <c r="A45" t="s">
        <v>42</v>
      </c>
    </row>
    <row r="46" spans="1:1" x14ac:dyDescent="0.2">
      <c r="A46" t="s">
        <v>15</v>
      </c>
    </row>
    <row r="47" spans="1:1" x14ac:dyDescent="0.2">
      <c r="A47" t="s">
        <v>16</v>
      </c>
    </row>
    <row r="48" spans="1:1" x14ac:dyDescent="0.2">
      <c r="A48" t="s">
        <v>17</v>
      </c>
    </row>
    <row r="49" spans="1:1" x14ac:dyDescent="0.2">
      <c r="A49" t="s">
        <v>43</v>
      </c>
    </row>
    <row r="50" spans="1:1" x14ac:dyDescent="0.2">
      <c r="A50" t="s">
        <v>18</v>
      </c>
    </row>
    <row r="51" spans="1:1" x14ac:dyDescent="0.2">
      <c r="A51" t="s">
        <v>44</v>
      </c>
    </row>
    <row r="52" spans="1:1" x14ac:dyDescent="0.2">
      <c r="A52" t="s">
        <v>20</v>
      </c>
    </row>
    <row r="53" spans="1:1" x14ac:dyDescent="0.2">
      <c r="A53" t="s">
        <v>21</v>
      </c>
    </row>
    <row r="54" spans="1:1" x14ac:dyDescent="0.2">
      <c r="A54" t="s">
        <v>22</v>
      </c>
    </row>
    <row r="55" spans="1:1" x14ac:dyDescent="0.2">
      <c r="A55" t="s">
        <v>45</v>
      </c>
    </row>
    <row r="56" spans="1:1" x14ac:dyDescent="0.2">
      <c r="A56" t="s">
        <v>23</v>
      </c>
    </row>
    <row r="57" spans="1:1" x14ac:dyDescent="0.2">
      <c r="A57" t="s">
        <v>46</v>
      </c>
    </row>
    <row r="58" spans="1:1" x14ac:dyDescent="0.2">
      <c r="A58" t="s">
        <v>25</v>
      </c>
    </row>
    <row r="59" spans="1:1" x14ac:dyDescent="0.2">
      <c r="A59" t="s">
        <v>26</v>
      </c>
    </row>
    <row r="60" spans="1:1" x14ac:dyDescent="0.2">
      <c r="A60" t="s">
        <v>27</v>
      </c>
    </row>
    <row r="61" spans="1:1" x14ac:dyDescent="0.2">
      <c r="A61" t="s">
        <v>47</v>
      </c>
    </row>
    <row r="62" spans="1:1" x14ac:dyDescent="0.2">
      <c r="A62" t="s">
        <v>28</v>
      </c>
    </row>
    <row r="63" spans="1:1" x14ac:dyDescent="0.2">
      <c r="A63" t="s">
        <v>48</v>
      </c>
    </row>
    <row r="64" spans="1:1" x14ac:dyDescent="0.2">
      <c r="A64" t="s">
        <v>30</v>
      </c>
    </row>
    <row r="65" spans="1:1" x14ac:dyDescent="0.2">
      <c r="A65" t="s">
        <v>31</v>
      </c>
    </row>
    <row r="66" spans="1:1" x14ac:dyDescent="0.2">
      <c r="A66" t="s">
        <v>32</v>
      </c>
    </row>
    <row r="67" spans="1:1" x14ac:dyDescent="0.2">
      <c r="A67" t="s">
        <v>49</v>
      </c>
    </row>
    <row r="68" spans="1:1" x14ac:dyDescent="0.2">
      <c r="A68" t="s">
        <v>50</v>
      </c>
    </row>
    <row r="69" spans="1:1" x14ac:dyDescent="0.2">
      <c r="A69" t="s">
        <v>51</v>
      </c>
    </row>
    <row r="70" spans="1:1" x14ac:dyDescent="0.2">
      <c r="A70" t="s">
        <v>52</v>
      </c>
    </row>
    <row r="71" spans="1:1" x14ac:dyDescent="0.2">
      <c r="A71" t="s">
        <v>53</v>
      </c>
    </row>
    <row r="72" spans="1:1" x14ac:dyDescent="0.2">
      <c r="A72" t="s">
        <v>54</v>
      </c>
    </row>
    <row r="73" spans="1:1" x14ac:dyDescent="0.2">
      <c r="A73" t="s">
        <v>55</v>
      </c>
    </row>
    <row r="74" spans="1:1" x14ac:dyDescent="0.2">
      <c r="A74" t="s">
        <v>2</v>
      </c>
    </row>
    <row r="75" spans="1:1" x14ac:dyDescent="0.2">
      <c r="A75" t="s">
        <v>4</v>
      </c>
    </row>
    <row r="76" spans="1:1" x14ac:dyDescent="0.2">
      <c r="A76" t="s">
        <v>5</v>
      </c>
    </row>
    <row r="77" spans="1:1" x14ac:dyDescent="0.2">
      <c r="A77" t="s">
        <v>8</v>
      </c>
    </row>
    <row r="78" spans="1:1" x14ac:dyDescent="0.2">
      <c r="A78" t="s">
        <v>9</v>
      </c>
    </row>
    <row r="79" spans="1:1" x14ac:dyDescent="0.2">
      <c r="A79" t="s">
        <v>10</v>
      </c>
    </row>
    <row r="80" spans="1:1" x14ac:dyDescent="0.2">
      <c r="A80" t="s">
        <v>13</v>
      </c>
    </row>
    <row r="81" spans="1:1" x14ac:dyDescent="0.2">
      <c r="A81" t="s">
        <v>14</v>
      </c>
    </row>
    <row r="82" spans="1:1" x14ac:dyDescent="0.2">
      <c r="A82" t="s">
        <v>15</v>
      </c>
    </row>
    <row r="83" spans="1:1" x14ac:dyDescent="0.2">
      <c r="A83" t="s">
        <v>18</v>
      </c>
    </row>
    <row r="84" spans="1:1" x14ac:dyDescent="0.2">
      <c r="A84" t="s">
        <v>19</v>
      </c>
    </row>
    <row r="85" spans="1:1" x14ac:dyDescent="0.2">
      <c r="A8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2018-07-04T13:24:31Z</dcterms:created>
  <dcterms:modified xsi:type="dcterms:W3CDTF">2018-08-24T12:46:59Z</dcterms:modified>
</cp:coreProperties>
</file>