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7620"/>
  </bookViews>
  <sheets>
    <sheet name="Table 3" sheetId="4" r:id="rId1"/>
    <sheet name="Table 4" sheetId="1" r:id="rId2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/>
  <c r="K20"/>
  <c r="K21"/>
  <c r="K22"/>
  <c r="K23"/>
  <c r="K24"/>
  <c r="K25"/>
  <c r="K26"/>
  <c r="K27"/>
  <c r="K18"/>
  <c r="J19"/>
  <c r="J20"/>
  <c r="J21"/>
  <c r="J22"/>
  <c r="J23"/>
  <c r="J24"/>
  <c r="J25"/>
  <c r="J26"/>
  <c r="J27"/>
  <c r="O27" s="1"/>
  <c r="J18"/>
  <c r="I19"/>
  <c r="I20"/>
  <c r="I21"/>
  <c r="I22"/>
  <c r="I23"/>
  <c r="I24"/>
  <c r="I25"/>
  <c r="I26"/>
  <c r="I27"/>
  <c r="I18"/>
  <c r="O19" l="1"/>
  <c r="O20"/>
  <c r="O21"/>
  <c r="O22"/>
  <c r="O23"/>
  <c r="O24"/>
  <c r="O25"/>
  <c r="O26"/>
  <c r="O18"/>
  <c r="G19" l="1"/>
  <c r="H19"/>
  <c r="G20"/>
  <c r="H20"/>
  <c r="G21"/>
  <c r="H21"/>
  <c r="G22"/>
  <c r="H22"/>
  <c r="G23"/>
  <c r="H23"/>
  <c r="G24"/>
  <c r="H24"/>
  <c r="G25"/>
  <c r="H25"/>
  <c r="G26"/>
  <c r="H26"/>
  <c r="G27"/>
  <c r="H27"/>
  <c r="H18"/>
  <c r="B19"/>
  <c r="C19"/>
  <c r="D19"/>
  <c r="E19"/>
  <c r="F19"/>
  <c r="B20"/>
  <c r="C20"/>
  <c r="D20"/>
  <c r="E20"/>
  <c r="F20"/>
  <c r="B21"/>
  <c r="C21"/>
  <c r="D21"/>
  <c r="E21"/>
  <c r="F21"/>
  <c r="B22"/>
  <c r="C22"/>
  <c r="D22"/>
  <c r="E22"/>
  <c r="F22"/>
  <c r="B23"/>
  <c r="C23"/>
  <c r="D23"/>
  <c r="E23"/>
  <c r="F23"/>
  <c r="B24"/>
  <c r="C24"/>
  <c r="D24"/>
  <c r="E24"/>
  <c r="F24"/>
  <c r="B25"/>
  <c r="C25"/>
  <c r="D25"/>
  <c r="E25"/>
  <c r="F25"/>
  <c r="B26"/>
  <c r="C26"/>
  <c r="D26"/>
  <c r="E26"/>
  <c r="F26"/>
  <c r="B27"/>
  <c r="M27" s="1"/>
  <c r="C27"/>
  <c r="D27"/>
  <c r="E27"/>
  <c r="F27"/>
  <c r="N27" s="1"/>
  <c r="C18"/>
  <c r="D18"/>
  <c r="E18"/>
  <c r="F18"/>
  <c r="G18"/>
  <c r="N18" s="1"/>
  <c r="B18"/>
  <c r="N26" l="1"/>
  <c r="N24"/>
  <c r="N22"/>
  <c r="N20"/>
  <c r="M18"/>
  <c r="M25"/>
  <c r="M21"/>
  <c r="M24"/>
  <c r="M20"/>
  <c r="N25"/>
  <c r="N23"/>
  <c r="N21"/>
  <c r="N19"/>
  <c r="M23"/>
  <c r="M19"/>
  <c r="M26"/>
  <c r="M22"/>
</calcChain>
</file>

<file path=xl/sharedStrings.xml><?xml version="1.0" encoding="utf-8"?>
<sst xmlns="http://schemas.openxmlformats.org/spreadsheetml/2006/main" count="132" uniqueCount="81">
  <si>
    <t>OBSERVER</t>
  </si>
  <si>
    <t>KRAFT</t>
  </si>
  <si>
    <t>Mastro</t>
  </si>
  <si>
    <t>LDIF</t>
  </si>
  <si>
    <t>OD CleanStore</t>
  </si>
  <si>
    <t>SWIS</t>
  </si>
  <si>
    <t>LSM</t>
  </si>
  <si>
    <t>MOMIS</t>
  </si>
  <si>
    <t>FuhSen</t>
  </si>
  <si>
    <t>MidSem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</si>
  <si>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</si>
  <si>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</si>
  <si>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</si>
  <si>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</si>
  <si>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</si>
  <si>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</si>
  <si>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</si>
  <si>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</si>
  <si>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</si>
  <si>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</si>
  <si>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 xml:space="preserve">Modeling </t>
  </si>
  <si>
    <t>Curation</t>
  </si>
  <si>
    <t>Exploration</t>
  </si>
  <si>
    <t>Search</t>
  </si>
  <si>
    <t>Data Models</t>
  </si>
  <si>
    <t>Wrapping APIs</t>
  </si>
  <si>
    <t>Mapping</t>
  </si>
  <si>
    <t>Scalability</t>
  </si>
  <si>
    <t>Security</t>
  </si>
  <si>
    <t>Provenance</t>
  </si>
  <si>
    <t>User Interaction</t>
  </si>
  <si>
    <t>System Interaction</t>
  </si>
  <si>
    <t>Strategical Development</t>
  </si>
  <si>
    <t>MidSemI</t>
  </si>
  <si>
    <t>Table 3. Functionality Dimensions</t>
  </si>
  <si>
    <t>Dim.</t>
  </si>
  <si>
    <t>#</t>
  </si>
  <si>
    <t>Features</t>
  </si>
  <si>
    <t>(UI)</t>
  </si>
  <si>
    <t>Modeling</t>
  </si>
  <si>
    <t>Thesaurus</t>
  </si>
  <si>
    <t>Taxonomy</t>
  </si>
  <si>
    <t>Vocabularies/ Ontologies</t>
  </si>
  <si>
    <t>Plain text</t>
  </si>
  <si>
    <t>Forms</t>
  </si>
  <si>
    <t>GUI</t>
  </si>
  <si>
    <t>Web GUI</t>
  </si>
  <si>
    <t>Faceted browser</t>
  </si>
  <si>
    <t>Specific</t>
  </si>
  <si>
    <t>Structured</t>
  </si>
  <si>
    <t>SQL/SPARQL</t>
  </si>
  <si>
    <t>Simple</t>
  </si>
  <si>
    <t>Keyword</t>
  </si>
  <si>
    <t>(SI)</t>
  </si>
  <si>
    <t>Semi-structured XML/JSON</t>
  </si>
  <si>
    <t>RDB</t>
  </si>
  <si>
    <t>RDF</t>
  </si>
  <si>
    <t>Wrapping</t>
  </si>
  <si>
    <t>APIs</t>
  </si>
  <si>
    <t>SQL</t>
  </si>
  <si>
    <t>SPARQL</t>
  </si>
  <si>
    <t>REST</t>
  </si>
  <si>
    <t>Manual Mapping</t>
  </si>
  <si>
    <t>LOD Datasets</t>
  </si>
  <si>
    <t>owl:sameAs</t>
  </si>
  <si>
    <t>Semi- automatic Mapping</t>
  </si>
  <si>
    <t xml:space="preserve">Small           </t>
  </si>
  <si>
    <t xml:space="preserve">  (less than 10)</t>
  </si>
  <si>
    <t xml:space="preserve">Medium     </t>
  </si>
  <si>
    <t xml:space="preserve"> (between 10 - 100)</t>
  </si>
  <si>
    <t xml:space="preserve">Large  </t>
  </si>
  <si>
    <t>(more than 100)</t>
  </si>
  <si>
    <t>(SD)</t>
  </si>
  <si>
    <t>Password</t>
  </si>
  <si>
    <t>ACL</t>
  </si>
  <si>
    <t>OAuth</t>
  </si>
  <si>
    <t>Named Graphs</t>
  </si>
  <si>
    <t>PROV ontology</t>
  </si>
  <si>
    <t>Metadata</t>
  </si>
  <si>
    <t>Table 4. Comparison of integration systems. Features are taken from Table 3; 0 – means no feature</t>
  </si>
  <si>
    <t xml:space="preserve">The distances values for both features and dimensions 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</si>
</sst>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9"/>
      <color theme="1"/>
      <name val="Times New Roman"/>
      <family val="1"/>
    </font>
    <font>
      <b/>
      <i/>
      <sz val="9"/>
      <color theme="1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3"/>
      <color theme="1"/>
      <name val="Times New Roman"/>
      <family val="1"/>
    </font>
    <font>
      <b/>
      <i/>
      <sz val="1"/>
      <color theme="1"/>
      <name val="Times New Roman"/>
      <family val="1"/>
    </font>
    <font>
      <b/>
      <i/>
      <sz val="6"/>
      <color theme="1"/>
      <name val="Times New Roman"/>
      <family val="1"/>
    </font>
    <font>
      <b/>
      <i/>
      <sz val="4"/>
      <color theme="1"/>
      <name val="Times New Roman"/>
      <family val="1"/>
    </font>
    <font>
      <b/>
      <i/>
      <sz val="5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 diagonalDown="1">
      <left style="medium">
        <color indexed="64"/>
      </left>
      <right style="double">
        <color indexed="64"/>
      </right>
      <top style="medium">
        <color indexed="64"/>
      </top>
      <bottom/>
      <diagonal style="thin">
        <color indexed="64"/>
      </diagonal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 style="double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1" fillId="0" borderId="1" xfId="0" applyFont="1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0" borderId="8" xfId="0" applyFont="1" applyBorder="1" applyAlignment="1">
      <alignment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2" fontId="3" fillId="0" borderId="3" xfId="0" applyNumberFormat="1" applyFont="1" applyBorder="1" applyAlignment="1">
      <alignment horizontal="center" vertical="center" wrapText="1"/>
    </xf>
    <xf numFmtId="2" fontId="3" fillId="0" borderId="10" xfId="0" applyNumberFormat="1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2" fillId="0" borderId="15" xfId="0" applyFont="1" applyBorder="1" applyAlignment="1">
      <alignment horizontal="center" wrapText="1"/>
    </xf>
    <xf numFmtId="0" fontId="7" fillId="0" borderId="3" xfId="0" applyFont="1" applyBorder="1" applyAlignment="1">
      <alignment horizontal="center" wrapText="1"/>
    </xf>
    <xf numFmtId="0" fontId="3" fillId="0" borderId="15" xfId="0" applyFont="1" applyBorder="1" applyAlignment="1">
      <alignment horizontal="center" wrapText="1"/>
    </xf>
    <xf numFmtId="0" fontId="8" fillId="0" borderId="15" xfId="0" applyFont="1" applyBorder="1" applyAlignment="1">
      <alignment horizontal="center" wrapText="1"/>
    </xf>
    <xf numFmtId="0" fontId="9" fillId="0" borderId="15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3" fillId="0" borderId="3" xfId="0" applyFont="1" applyBorder="1" applyAlignment="1">
      <alignment horizontal="center" wrapText="1"/>
    </xf>
    <xf numFmtId="0" fontId="2" fillId="0" borderId="18" xfId="0" applyFont="1" applyBorder="1" applyAlignment="1">
      <alignment horizontal="center" wrapText="1"/>
    </xf>
    <xf numFmtId="0" fontId="2" fillId="0" borderId="13" xfId="0" applyFont="1" applyBorder="1" applyAlignment="1">
      <alignment horizontal="center" wrapText="1"/>
    </xf>
    <xf numFmtId="0" fontId="2" fillId="0" borderId="19" xfId="0" applyFont="1" applyBorder="1" applyAlignment="1">
      <alignment horizontal="center" wrapText="1"/>
    </xf>
    <xf numFmtId="0" fontId="2" fillId="0" borderId="2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3" fillId="0" borderId="21" xfId="0" applyFont="1" applyBorder="1" applyAlignment="1">
      <alignment horizontal="center" wrapText="1"/>
    </xf>
    <xf numFmtId="0" fontId="3" fillId="0" borderId="22" xfId="0" applyFont="1" applyBorder="1" applyAlignment="1">
      <alignment horizontal="center" wrapText="1"/>
    </xf>
    <xf numFmtId="0" fontId="3" fillId="0" borderId="6" xfId="0" applyFont="1" applyBorder="1" applyAlignment="1">
      <alignment horizontal="center" wrapText="1"/>
    </xf>
    <xf numFmtId="0" fontId="3" fillId="0" borderId="18" xfId="0" applyFont="1" applyBorder="1" applyAlignment="1">
      <alignment horizontal="center" wrapText="1"/>
    </xf>
    <xf numFmtId="0" fontId="3" fillId="0" borderId="14" xfId="0" applyFont="1" applyBorder="1" applyAlignment="1">
      <alignment horizontal="center" wrapText="1"/>
    </xf>
    <xf numFmtId="0" fontId="3" fillId="0" borderId="13" xfId="0" applyFont="1" applyBorder="1" applyAlignment="1">
      <alignment horizontal="center" wrapText="1"/>
    </xf>
    <xf numFmtId="0" fontId="4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2" fillId="0" borderId="19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6" fillId="0" borderId="15" xfId="0" applyFont="1" applyBorder="1" applyAlignment="1">
      <alignment horizontal="center" vertical="center" wrapText="1"/>
    </xf>
    <xf numFmtId="0" fontId="2" fillId="0" borderId="20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2" fillId="0" borderId="15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9" fillId="0" borderId="15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16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wrapText="1"/>
    </xf>
    <xf numFmtId="0" fontId="4" fillId="0" borderId="0" xfId="0" applyFont="1" applyBorder="1" applyAlignment="1">
      <alignment horizontal="center"/>
    </xf>
    <xf numFmtId="0" fontId="2" fillId="0" borderId="23" xfId="0" applyFont="1" applyFill="1" applyBorder="1" applyAlignment="1">
      <alignment horizontal="center" vertical="center" wrapText="1"/>
    </xf>
    <xf numFmtId="0" fontId="2" fillId="0" borderId="11" xfId="0" applyFont="1" applyFill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2" fontId="3" fillId="0" borderId="0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Featuers Covrage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'Table 4'!$A$21</c:f>
              <c:strCache>
                <c:ptCount val="1"/>
                <c:pt idx="0">
                  <c:v>LDIF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4'!$B$17:$K$17</c:f>
              <c:strCache>
                <c:ptCount val="10"/>
                <c:pt idx="0">
                  <c:v>Modeling </c:v>
                </c:pt>
                <c:pt idx="1">
                  <c:v>Curation</c:v>
                </c:pt>
                <c:pt idx="2">
                  <c:v>Exploration</c:v>
                </c:pt>
                <c:pt idx="3">
                  <c:v>Search</c:v>
                </c:pt>
                <c:pt idx="4">
                  <c:v>Data Models</c:v>
                </c:pt>
                <c:pt idx="5">
                  <c:v>Wrapping APIs</c:v>
                </c:pt>
                <c:pt idx="6">
                  <c:v>Mapping</c:v>
                </c:pt>
                <c:pt idx="7">
                  <c:v>Scalability</c:v>
                </c:pt>
                <c:pt idx="8">
                  <c:v>Security</c:v>
                </c:pt>
                <c:pt idx="9">
                  <c:v>Provenance</c:v>
                </c:pt>
              </c:strCache>
            </c:strRef>
          </c:cat>
          <c:val>
            <c:numRef>
              <c:f>'Table 4'!$B$21:$K$21</c:f>
              <c:numCache>
                <c:formatCode>0.00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0.75</c:v>
                </c:pt>
                <c:pt idx="5">
                  <c:v>0.5</c:v>
                </c:pt>
                <c:pt idx="6">
                  <c:v>0.5</c:v>
                </c:pt>
                <c:pt idx="7">
                  <c:v>0.25</c:v>
                </c:pt>
                <c:pt idx="8">
                  <c:v>0.5</c:v>
                </c:pt>
                <c:pt idx="9">
                  <c:v>0.25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0BB0-4135-81ED-BD367A79ABED}"/>
            </c:ext>
          </c:extLst>
        </c:ser>
        <c:ser>
          <c:idx val="8"/>
          <c:order val="1"/>
          <c:tx>
            <c:strRef>
              <c:f>'Table 4'!$A$26</c:f>
              <c:strCache>
                <c:ptCount val="1"/>
                <c:pt idx="0">
                  <c:v>FuhSen</c:v>
                </c:pt>
              </c:strCache>
            </c:strRef>
          </c:tx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4'!$B$17:$K$17</c:f>
              <c:strCache>
                <c:ptCount val="10"/>
                <c:pt idx="0">
                  <c:v>Modeling </c:v>
                </c:pt>
                <c:pt idx="1">
                  <c:v>Curation</c:v>
                </c:pt>
                <c:pt idx="2">
                  <c:v>Exploration</c:v>
                </c:pt>
                <c:pt idx="3">
                  <c:v>Search</c:v>
                </c:pt>
                <c:pt idx="4">
                  <c:v>Data Models</c:v>
                </c:pt>
                <c:pt idx="5">
                  <c:v>Wrapping APIs</c:v>
                </c:pt>
                <c:pt idx="6">
                  <c:v>Mapping</c:v>
                </c:pt>
                <c:pt idx="7">
                  <c:v>Scalability</c:v>
                </c:pt>
                <c:pt idx="8">
                  <c:v>Security</c:v>
                </c:pt>
                <c:pt idx="9">
                  <c:v>Provenance</c:v>
                </c:pt>
              </c:strCache>
            </c:strRef>
          </c:cat>
          <c:val>
            <c:numRef>
              <c:f>'Table 4'!$B$26:$K$26</c:f>
              <c:numCache>
                <c:formatCode>0.00</c:formatCode>
                <c:ptCount val="10"/>
                <c:pt idx="0">
                  <c:v>0.75</c:v>
                </c:pt>
                <c:pt idx="1">
                  <c:v>0.25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0.25</c:v>
                </c:pt>
                <c:pt idx="8">
                  <c:v>0.75</c:v>
                </c:pt>
                <c:pt idx="9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0BB0-4135-81ED-BD367A79ABED}"/>
            </c:ext>
          </c:extLst>
        </c:ser>
        <c:ser>
          <c:idx val="9"/>
          <c:order val="2"/>
          <c:tx>
            <c:strRef>
              <c:f>'Table 4'!$A$27</c:f>
              <c:strCache>
                <c:ptCount val="1"/>
                <c:pt idx="0">
                  <c:v>MidSemI</c:v>
                </c:pt>
              </c:strCache>
            </c:strRef>
          </c:tx>
          <c:spPr>
            <a:ln w="28575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'Table 4'!$B$17:$K$17</c:f>
              <c:strCache>
                <c:ptCount val="10"/>
                <c:pt idx="0">
                  <c:v>Modeling </c:v>
                </c:pt>
                <c:pt idx="1">
                  <c:v>Curation</c:v>
                </c:pt>
                <c:pt idx="2">
                  <c:v>Exploration</c:v>
                </c:pt>
                <c:pt idx="3">
                  <c:v>Search</c:v>
                </c:pt>
                <c:pt idx="4">
                  <c:v>Data Models</c:v>
                </c:pt>
                <c:pt idx="5">
                  <c:v>Wrapping APIs</c:v>
                </c:pt>
                <c:pt idx="6">
                  <c:v>Mapping</c:v>
                </c:pt>
                <c:pt idx="7">
                  <c:v>Scalability</c:v>
                </c:pt>
                <c:pt idx="8">
                  <c:v>Security</c:v>
                </c:pt>
                <c:pt idx="9">
                  <c:v>Provenance</c:v>
                </c:pt>
              </c:strCache>
            </c:strRef>
          </c:cat>
          <c:val>
            <c:numRef>
              <c:f>'Table 4'!$B$27:$K$27</c:f>
              <c:numCache>
                <c:formatCode>0.00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0BB0-4135-81ED-BD367A79ABED}"/>
            </c:ext>
          </c:extLst>
        </c:ser>
        <c:axId val="153603456"/>
        <c:axId val="153629824"/>
      </c:radarChart>
      <c:catAx>
        <c:axId val="15360345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29824"/>
        <c:crosses val="autoZero"/>
        <c:auto val="1"/>
        <c:lblAlgn val="ctr"/>
        <c:lblOffset val="100"/>
      </c:catAx>
      <c:valAx>
        <c:axId val="153629824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0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Dimension Covrage</a:t>
            </a:r>
          </a:p>
        </c:rich>
      </c:tx>
      <c:layout/>
      <c:spPr>
        <a:noFill/>
        <a:ln>
          <a:noFill/>
        </a:ln>
        <a:effectLst/>
      </c:spPr>
    </c:title>
    <c:plotArea>
      <c:layout/>
      <c:radarChart>
        <c:radarStyle val="marker"/>
        <c:ser>
          <c:idx val="3"/>
          <c:order val="0"/>
          <c:tx>
            <c:strRef>
              <c:f>'Table 4'!$L$7</c:f>
              <c:strCache>
                <c:ptCount val="1"/>
                <c:pt idx="0">
                  <c:v>LDIF</c:v>
                </c:pt>
              </c:strCache>
            </c:strRef>
          </c:tx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5000"/>
                </a:schemeClr>
              </a:solidFill>
              <a:ln w="9525">
                <a:solidFill>
                  <a:schemeClr val="accent6">
                    <a:lumMod val="75000"/>
                  </a:schemeClr>
                </a:solidFill>
              </a:ln>
              <a:effectLst/>
            </c:spPr>
          </c:marker>
          <c:cat>
            <c:strRef>
              <c:f>'Table 4'!$M$3:$O$3</c:f>
              <c:strCache>
                <c:ptCount val="3"/>
                <c:pt idx="0">
                  <c:v>User Interaction</c:v>
                </c:pt>
                <c:pt idx="1">
                  <c:v>System Interaction</c:v>
                </c:pt>
                <c:pt idx="2">
                  <c:v>Strategical Development</c:v>
                </c:pt>
              </c:strCache>
            </c:strRef>
          </c:cat>
          <c:val>
            <c:numRef>
              <c:f>'Table 4'!$M$7:$O$7</c:f>
              <c:numCache>
                <c:formatCode>0.00</c:formatCode>
                <c:ptCount val="3"/>
                <c:pt idx="0">
                  <c:v>0.55000000000000004</c:v>
                </c:pt>
                <c:pt idx="1">
                  <c:v>0.41666666666666669</c:v>
                </c:pt>
                <c:pt idx="2">
                  <c:v>0.375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F352-467F-A272-C0F69DC8709E}"/>
            </c:ext>
          </c:extLst>
        </c:ser>
        <c:ser>
          <c:idx val="8"/>
          <c:order val="1"/>
          <c:tx>
            <c:strRef>
              <c:f>'Table 4'!$L$12</c:f>
              <c:strCache>
                <c:ptCount val="1"/>
                <c:pt idx="0">
                  <c:v>FuhSen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'Table 4'!$M$3:$O$3</c:f>
              <c:strCache>
                <c:ptCount val="3"/>
                <c:pt idx="0">
                  <c:v>User Interaction</c:v>
                </c:pt>
                <c:pt idx="1">
                  <c:v>System Interaction</c:v>
                </c:pt>
                <c:pt idx="2">
                  <c:v>Strategical Development</c:v>
                </c:pt>
              </c:strCache>
            </c:strRef>
          </c:cat>
          <c:val>
            <c:numRef>
              <c:f>'Table 4'!$M$12:$O$12</c:f>
              <c:numCache>
                <c:formatCode>0.00</c:formatCode>
                <c:ptCount val="3"/>
                <c:pt idx="0">
                  <c:v>0.65</c:v>
                </c:pt>
                <c:pt idx="1">
                  <c:v>0.58333333333333337</c:v>
                </c:pt>
                <c:pt idx="2">
                  <c:v>0.625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F352-467F-A272-C0F69DC8709E}"/>
            </c:ext>
          </c:extLst>
        </c:ser>
        <c:ser>
          <c:idx val="9"/>
          <c:order val="2"/>
          <c:tx>
            <c:strRef>
              <c:f>'Table 4'!$L$13</c:f>
              <c:strCache>
                <c:ptCount val="1"/>
                <c:pt idx="0">
                  <c:v>MidSemI</c:v>
                </c:pt>
              </c:strCache>
            </c:strRef>
          </c:tx>
          <c:spPr>
            <a:ln w="28575" cap="rnd">
              <a:solidFill>
                <a:schemeClr val="accent5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5000"/>
                </a:schemeClr>
              </a:solidFill>
              <a:ln w="9525">
                <a:solidFill>
                  <a:schemeClr val="accent5">
                    <a:lumMod val="75000"/>
                  </a:schemeClr>
                </a:solidFill>
              </a:ln>
              <a:effectLst/>
            </c:spPr>
          </c:marker>
          <c:cat>
            <c:strRef>
              <c:f>'Table 4'!$M$3:$O$3</c:f>
              <c:strCache>
                <c:ptCount val="3"/>
                <c:pt idx="0">
                  <c:v>User Interaction</c:v>
                </c:pt>
                <c:pt idx="1">
                  <c:v>System Interaction</c:v>
                </c:pt>
                <c:pt idx="2">
                  <c:v>Strategical Development</c:v>
                </c:pt>
              </c:strCache>
            </c:strRef>
          </c:cat>
          <c:val>
            <c:numRef>
              <c:f>'Table 4'!$M$13:$O$13</c:f>
              <c:numCache>
                <c:formatCode>0.00</c:formatCode>
                <c:ptCount val="3"/>
                <c:pt idx="0">
                  <c:v>0.75</c:v>
                </c:pt>
                <c:pt idx="1">
                  <c:v>0.6875</c:v>
                </c:pt>
                <c:pt idx="2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F352-467F-A272-C0F69DC8709E}"/>
            </c:ext>
          </c:extLst>
        </c:ser>
        <c:axId val="153664896"/>
        <c:axId val="153678976"/>
      </c:radarChart>
      <c:catAx>
        <c:axId val="15366489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78976"/>
        <c:crosses val="autoZero"/>
        <c:auto val="1"/>
        <c:lblAlgn val="ctr"/>
        <c:lblOffset val="100"/>
      </c:catAx>
      <c:valAx>
        <c:axId val="153678976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366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plotArea>
      <c:layout/>
      <c:barChart>
        <c:barDir val="col"/>
        <c:grouping val="stacked"/>
        <c:ser>
          <c:idx val="0"/>
          <c:order val="0"/>
          <c:tx>
            <c:strRef>
              <c:f>'Table 4'!$B$17</c:f>
              <c:strCache>
                <c:ptCount val="1"/>
                <c:pt idx="0">
                  <c:v>Modeling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4'!$B$18:$B$27</c:f>
              <c:numCache>
                <c:formatCode>0.00</c:formatCode>
                <c:ptCount val="10"/>
                <c:pt idx="0">
                  <c:v>0.75</c:v>
                </c:pt>
                <c:pt idx="1">
                  <c:v>0.75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  <c:pt idx="5">
                  <c:v>0.75</c:v>
                </c:pt>
                <c:pt idx="6">
                  <c:v>0.75</c:v>
                </c:pt>
                <c:pt idx="7">
                  <c:v>0.75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2A6-420B-B686-131A0103F4A7}"/>
            </c:ext>
          </c:extLst>
        </c:ser>
        <c:ser>
          <c:idx val="1"/>
          <c:order val="1"/>
          <c:tx>
            <c:strRef>
              <c:f>'Table 4'!$C$17</c:f>
              <c:strCache>
                <c:ptCount val="1"/>
                <c:pt idx="0">
                  <c:v>Curation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4'!$C$18:$C$27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0.25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2A6-420B-B686-131A0103F4A7}"/>
            </c:ext>
          </c:extLst>
        </c:ser>
        <c:ser>
          <c:idx val="2"/>
          <c:order val="2"/>
          <c:tx>
            <c:strRef>
              <c:f>'Table 4'!$D$17</c:f>
              <c:strCache>
                <c:ptCount val="1"/>
                <c:pt idx="0">
                  <c:v>Exploration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4'!$D$18:$D$27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A2A6-420B-B686-131A0103F4A7}"/>
            </c:ext>
          </c:extLst>
        </c:ser>
        <c:ser>
          <c:idx val="3"/>
          <c:order val="3"/>
          <c:tx>
            <c:strRef>
              <c:f>'Table 4'!$E$17</c:f>
              <c:strCache>
                <c:ptCount val="1"/>
                <c:pt idx="0">
                  <c:v>Search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4'!$E$18:$E$27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2A6-420B-B686-131A0103F4A7}"/>
            </c:ext>
          </c:extLst>
        </c:ser>
        <c:ser>
          <c:idx val="4"/>
          <c:order val="4"/>
          <c:tx>
            <c:strRef>
              <c:f>'Table 4'!$F$17</c:f>
              <c:strCache>
                <c:ptCount val="1"/>
                <c:pt idx="0">
                  <c:v>Data Models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4'!$F$18:$F$27</c:f>
              <c:numCache>
                <c:formatCode>0.00</c:formatCode>
                <c:ptCount val="10"/>
                <c:pt idx="0">
                  <c:v>0.25</c:v>
                </c:pt>
                <c:pt idx="1">
                  <c:v>0.5</c:v>
                </c:pt>
                <c:pt idx="2">
                  <c:v>0.5</c:v>
                </c:pt>
                <c:pt idx="3">
                  <c:v>0.75</c:v>
                </c:pt>
                <c:pt idx="4">
                  <c:v>0.75</c:v>
                </c:pt>
                <c:pt idx="5">
                  <c:v>0.25</c:v>
                </c:pt>
                <c:pt idx="6">
                  <c:v>0.25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4-A2A6-420B-B686-131A0103F4A7}"/>
            </c:ext>
          </c:extLst>
        </c:ser>
        <c:ser>
          <c:idx val="5"/>
          <c:order val="5"/>
          <c:tx>
            <c:strRef>
              <c:f>'Table 4'!$G$17</c:f>
              <c:strCache>
                <c:ptCount val="1"/>
                <c:pt idx="0">
                  <c:v>Wrapping APIs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4'!$G$18:$G$27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0.75</c:v>
                </c:pt>
                <c:pt idx="6">
                  <c:v>0.5</c:v>
                </c:pt>
                <c:pt idx="7">
                  <c:v>0.25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5-A2A6-420B-B686-131A0103F4A7}"/>
            </c:ext>
          </c:extLst>
        </c:ser>
        <c:ser>
          <c:idx val="6"/>
          <c:order val="6"/>
          <c:tx>
            <c:strRef>
              <c:f>'Table 4'!$H$17</c:f>
              <c:strCache>
                <c:ptCount val="1"/>
                <c:pt idx="0">
                  <c:v>Mapping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4'!$H$18:$H$27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0.5</c:v>
                </c:pt>
                <c:pt idx="4">
                  <c:v>0.5</c:v>
                </c:pt>
                <c:pt idx="5">
                  <c:v>0.25</c:v>
                </c:pt>
                <c:pt idx="6">
                  <c:v>0.5</c:v>
                </c:pt>
                <c:pt idx="7">
                  <c:v>0.5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A2A6-420B-B686-131A0103F4A7}"/>
            </c:ext>
          </c:extLst>
        </c:ser>
        <c:ser>
          <c:idx val="7"/>
          <c:order val="7"/>
          <c:tx>
            <c:strRef>
              <c:f>'Table 4'!$I$17</c:f>
              <c:strCache>
                <c:ptCount val="1"/>
                <c:pt idx="0">
                  <c:v>Scalability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4'!$I$18:$I$27</c:f>
              <c:numCache>
                <c:formatCode>0.00</c:formatCode>
                <c:ptCount val="10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0.25</c:v>
                </c:pt>
                <c:pt idx="9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7-A2A6-420B-B686-131A0103F4A7}"/>
            </c:ext>
          </c:extLst>
        </c:ser>
        <c:ser>
          <c:idx val="8"/>
          <c:order val="8"/>
          <c:tx>
            <c:strRef>
              <c:f>'Table 4'!$J$17</c:f>
              <c:strCache>
                <c:ptCount val="1"/>
                <c:pt idx="0">
                  <c:v>Security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4'!$J$18:$J$27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</c:v>
                </c:pt>
                <c:pt idx="4">
                  <c:v>0.5</c:v>
                </c:pt>
                <c:pt idx="5">
                  <c:v>0</c:v>
                </c:pt>
                <c:pt idx="6">
                  <c:v>0.75</c:v>
                </c:pt>
                <c:pt idx="7">
                  <c:v>0.25</c:v>
                </c:pt>
                <c:pt idx="8">
                  <c:v>0.75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A2A6-420B-B686-131A0103F4A7}"/>
            </c:ext>
          </c:extLst>
        </c:ser>
        <c:ser>
          <c:idx val="9"/>
          <c:order val="9"/>
          <c:tx>
            <c:strRef>
              <c:f>'Table 4'!$K$17</c:f>
              <c:strCache>
                <c:ptCount val="1"/>
                <c:pt idx="0">
                  <c:v>Provenance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cat>
            <c:strRef>
              <c:f>'Table 4'!$A$18:$A$27</c:f>
              <c:strCache>
                <c:ptCount val="10"/>
                <c:pt idx="0">
                  <c:v>OBSERVER</c:v>
                </c:pt>
                <c:pt idx="1">
                  <c:v>KRAFT</c:v>
                </c:pt>
                <c:pt idx="2">
                  <c:v>Mastro</c:v>
                </c:pt>
                <c:pt idx="3">
                  <c:v>LDIF</c:v>
                </c:pt>
                <c:pt idx="4">
                  <c:v>OD CleanStore</c:v>
                </c:pt>
                <c:pt idx="5">
                  <c:v>SWIS</c:v>
                </c:pt>
                <c:pt idx="6">
                  <c:v>LSM</c:v>
                </c:pt>
                <c:pt idx="7">
                  <c:v>MOMIS</c:v>
                </c:pt>
                <c:pt idx="8">
                  <c:v>FuhSen</c:v>
                </c:pt>
                <c:pt idx="9">
                  <c:v>MidSemI</c:v>
                </c:pt>
              </c:strCache>
            </c:strRef>
          </c:cat>
          <c:val>
            <c:numRef>
              <c:f>'Table 4'!$K$18:$K$27</c:f>
              <c:numCache>
                <c:formatCode>0.00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0.25</c:v>
                </c:pt>
                <c:pt idx="4">
                  <c:v>0.25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0.5</c:v>
                </c:pt>
                <c:pt idx="9">
                  <c:v>0.75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9-A2A6-420B-B686-131A0103F4A7}"/>
            </c:ext>
          </c:extLst>
        </c:ser>
        <c:overlap val="100"/>
        <c:axId val="154402816"/>
        <c:axId val="154404352"/>
      </c:barChart>
      <c:catAx>
        <c:axId val="154402816"/>
        <c:scaling>
          <c:orientation val="minMax"/>
        </c:scaling>
        <c:axPos val="b"/>
        <c:numFmt formatCode="General" sourceLinked="1"/>
        <c:maj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04352"/>
        <c:crosses val="autoZero"/>
        <c:auto val="1"/>
        <c:lblAlgn val="ctr"/>
        <c:lblOffset val="100"/>
      </c:catAx>
      <c:valAx>
        <c:axId val="154404352"/>
        <c:scaling>
          <c:orientation val="minMax"/>
        </c:scaling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4402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152399</xdr:colOff>
      <xdr:row>2</xdr:row>
      <xdr:rowOff>228600</xdr:rowOff>
    </xdr:from>
    <xdr:to>
      <xdr:col>20</xdr:col>
      <xdr:colOff>609598</xdr:colOff>
      <xdr:row>16</xdr:row>
      <xdr:rowOff>876300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280987</xdr:colOff>
      <xdr:row>2</xdr:row>
      <xdr:rowOff>342899</xdr:rowOff>
    </xdr:from>
    <xdr:to>
      <xdr:col>25</xdr:col>
      <xdr:colOff>361950</xdr:colOff>
      <xdr:row>17</xdr:row>
      <xdr:rowOff>9524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185737</xdr:colOff>
      <xdr:row>31</xdr:row>
      <xdr:rowOff>0</xdr:rowOff>
    </xdr:from>
    <xdr:to>
      <xdr:col>20</xdr:col>
      <xdr:colOff>652462</xdr:colOff>
      <xdr:row>44</xdr:row>
      <xdr:rowOff>142875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>
      <selection sqref="A1:F1"/>
    </sheetView>
  </sheetViews>
  <sheetFormatPr baseColWidth="10" defaultRowHeight="15"/>
  <cols>
    <col min="2" max="4" width="12" customWidth="1"/>
    <col min="5" max="5" width="13.85546875" customWidth="1"/>
    <col min="6" max="6" width="12" customWidth="1"/>
  </cols>
  <sheetData>
    <row r="1" spans="1:6" ht="15.75" thickBot="1">
      <c r="A1" s="33" t="s">
        <v>34</v>
      </c>
      <c r="B1" s="33"/>
      <c r="C1" s="33"/>
      <c r="D1" s="33"/>
      <c r="E1" s="33"/>
      <c r="F1" s="33"/>
    </row>
    <row r="2" spans="1:6" ht="14.25" customHeight="1" thickBot="1">
      <c r="A2" s="12" t="s">
        <v>35</v>
      </c>
      <c r="B2" s="13" t="s">
        <v>36</v>
      </c>
      <c r="C2" s="14" t="s">
        <v>37</v>
      </c>
      <c r="D2" s="13">
        <v>1</v>
      </c>
      <c r="E2" s="13">
        <v>2</v>
      </c>
      <c r="F2" s="13">
        <v>3</v>
      </c>
    </row>
    <row r="3" spans="1:6" ht="13.5" customHeight="1">
      <c r="A3" s="34" t="s">
        <v>38</v>
      </c>
      <c r="B3" s="37"/>
      <c r="C3" s="38" t="s">
        <v>39</v>
      </c>
      <c r="D3" s="39" t="s">
        <v>40</v>
      </c>
      <c r="E3" s="40" t="s">
        <v>41</v>
      </c>
      <c r="F3" s="40" t="s">
        <v>42</v>
      </c>
    </row>
    <row r="4" spans="1:6" ht="13.5" customHeight="1">
      <c r="A4" s="35"/>
      <c r="B4" s="41"/>
      <c r="C4" s="42"/>
      <c r="D4" s="43"/>
      <c r="E4" s="44"/>
      <c r="F4" s="44"/>
    </row>
    <row r="5" spans="1:6" ht="13.5" customHeight="1">
      <c r="A5" s="35"/>
      <c r="B5" s="45" t="s">
        <v>10</v>
      </c>
      <c r="C5" s="42"/>
      <c r="D5" s="43"/>
      <c r="E5" s="44"/>
      <c r="F5" s="44"/>
    </row>
    <row r="6" spans="1:6" ht="13.5" customHeight="1" thickBot="1">
      <c r="A6" s="35"/>
      <c r="B6" s="46"/>
      <c r="C6" s="47"/>
      <c r="D6" s="48"/>
      <c r="E6" s="49"/>
      <c r="F6" s="49"/>
    </row>
    <row r="7" spans="1:6" ht="13.5" customHeight="1">
      <c r="A7" s="35"/>
      <c r="B7" s="50"/>
      <c r="C7" s="38" t="s">
        <v>21</v>
      </c>
      <c r="D7" s="39" t="s">
        <v>43</v>
      </c>
      <c r="E7" s="40" t="s">
        <v>44</v>
      </c>
      <c r="F7" s="40" t="s">
        <v>45</v>
      </c>
    </row>
    <row r="8" spans="1:6" ht="13.5" customHeight="1">
      <c r="A8" s="35"/>
      <c r="B8" s="45" t="s">
        <v>11</v>
      </c>
      <c r="C8" s="42"/>
      <c r="D8" s="43"/>
      <c r="E8" s="44"/>
      <c r="F8" s="44"/>
    </row>
    <row r="9" spans="1:6" ht="13.5" customHeight="1" thickBot="1">
      <c r="A9" s="35"/>
      <c r="B9" s="46"/>
      <c r="C9" s="47"/>
      <c r="D9" s="48"/>
      <c r="E9" s="49"/>
      <c r="F9" s="49"/>
    </row>
    <row r="10" spans="1:6" ht="13.5" customHeight="1">
      <c r="A10" s="35"/>
      <c r="B10" s="51"/>
      <c r="C10" s="38" t="s">
        <v>22</v>
      </c>
      <c r="D10" s="39" t="s">
        <v>44</v>
      </c>
      <c r="E10" s="40" t="s">
        <v>46</v>
      </c>
      <c r="F10" s="40" t="s">
        <v>47</v>
      </c>
    </row>
    <row r="11" spans="1:6" ht="13.5" customHeight="1">
      <c r="A11" s="35"/>
      <c r="B11" s="45" t="s">
        <v>12</v>
      </c>
      <c r="C11" s="42"/>
      <c r="D11" s="43"/>
      <c r="E11" s="44"/>
      <c r="F11" s="44"/>
    </row>
    <row r="12" spans="1:6" ht="13.5" customHeight="1" thickBot="1">
      <c r="A12" s="35"/>
      <c r="B12" s="52"/>
      <c r="C12" s="47"/>
      <c r="D12" s="48"/>
      <c r="E12" s="49"/>
      <c r="F12" s="49"/>
    </row>
    <row r="13" spans="1:6" ht="13.5" customHeight="1">
      <c r="A13" s="35"/>
      <c r="B13" s="34" t="s">
        <v>13</v>
      </c>
      <c r="C13" s="38" t="s">
        <v>23</v>
      </c>
      <c r="D13" s="39" t="s">
        <v>48</v>
      </c>
      <c r="E13" s="53" t="s">
        <v>49</v>
      </c>
      <c r="F13" s="53" t="s">
        <v>51</v>
      </c>
    </row>
    <row r="14" spans="1:6" ht="13.5" customHeight="1" thickBot="1">
      <c r="A14" s="36"/>
      <c r="B14" s="36"/>
      <c r="C14" s="47"/>
      <c r="D14" s="48"/>
      <c r="E14" s="3" t="s">
        <v>50</v>
      </c>
      <c r="F14" s="3" t="s">
        <v>52</v>
      </c>
    </row>
    <row r="15" spans="1:6" ht="39.75" customHeight="1" thickBot="1">
      <c r="A15" s="34" t="s">
        <v>53</v>
      </c>
      <c r="B15" s="54" t="s">
        <v>14</v>
      </c>
      <c r="C15" s="55" t="s">
        <v>24</v>
      </c>
      <c r="D15" s="3" t="s">
        <v>54</v>
      </c>
      <c r="E15" s="3" t="s">
        <v>55</v>
      </c>
      <c r="F15" s="3" t="s">
        <v>56</v>
      </c>
    </row>
    <row r="16" spans="1:6" ht="13.5" customHeight="1">
      <c r="A16" s="35"/>
      <c r="B16" s="34" t="s">
        <v>15</v>
      </c>
      <c r="C16" s="56" t="s">
        <v>57</v>
      </c>
      <c r="D16" s="39" t="s">
        <v>59</v>
      </c>
      <c r="E16" s="40" t="s">
        <v>60</v>
      </c>
      <c r="F16" s="40" t="s">
        <v>61</v>
      </c>
    </row>
    <row r="17" spans="1:6" ht="20.25" customHeight="1" thickBot="1">
      <c r="A17" s="35"/>
      <c r="B17" s="36"/>
      <c r="C17" s="55" t="s">
        <v>58</v>
      </c>
      <c r="D17" s="48"/>
      <c r="E17" s="49"/>
      <c r="F17" s="49"/>
    </row>
    <row r="18" spans="1:6" ht="13.5" customHeight="1">
      <c r="A18" s="35"/>
      <c r="B18" s="22" t="s">
        <v>16</v>
      </c>
      <c r="C18" s="24" t="s">
        <v>26</v>
      </c>
      <c r="D18" s="27" t="s">
        <v>62</v>
      </c>
      <c r="E18" s="17" t="s">
        <v>63</v>
      </c>
      <c r="F18" s="30" t="s">
        <v>65</v>
      </c>
    </row>
    <row r="19" spans="1:6" ht="20.25" customHeight="1" thickBot="1">
      <c r="A19" s="35"/>
      <c r="B19" s="23"/>
      <c r="C19" s="26"/>
      <c r="D19" s="29"/>
      <c r="E19" s="57" t="s">
        <v>64</v>
      </c>
      <c r="F19" s="32"/>
    </row>
    <row r="20" spans="1:6" ht="13.5" customHeight="1">
      <c r="A20" s="35"/>
      <c r="B20" s="22" t="s">
        <v>17</v>
      </c>
      <c r="C20" s="24" t="s">
        <v>27</v>
      </c>
      <c r="D20" s="17" t="s">
        <v>66</v>
      </c>
      <c r="E20" s="17" t="s">
        <v>68</v>
      </c>
      <c r="F20" s="17" t="s">
        <v>70</v>
      </c>
    </row>
    <row r="21" spans="1:6" ht="13.5" customHeight="1" thickBot="1">
      <c r="A21" s="36"/>
      <c r="B21" s="23"/>
      <c r="C21" s="26"/>
      <c r="D21" s="21" t="s">
        <v>67</v>
      </c>
      <c r="E21" s="21" t="s">
        <v>69</v>
      </c>
      <c r="F21" s="21" t="s">
        <v>71</v>
      </c>
    </row>
    <row r="22" spans="1:6" ht="13.5" customHeight="1">
      <c r="A22" s="34" t="s">
        <v>72</v>
      </c>
      <c r="B22" s="19"/>
      <c r="C22" s="24" t="s">
        <v>28</v>
      </c>
      <c r="D22" s="27" t="s">
        <v>73</v>
      </c>
      <c r="E22" s="30" t="s">
        <v>74</v>
      </c>
      <c r="F22" s="30" t="s">
        <v>75</v>
      </c>
    </row>
    <row r="23" spans="1:6" ht="13.5" customHeight="1">
      <c r="A23" s="35"/>
      <c r="B23" s="15" t="s">
        <v>18</v>
      </c>
      <c r="C23" s="25"/>
      <c r="D23" s="28"/>
      <c r="E23" s="31"/>
      <c r="F23" s="31"/>
    </row>
    <row r="24" spans="1:6" ht="13.5" customHeight="1" thickBot="1">
      <c r="A24" s="35"/>
      <c r="B24" s="20"/>
      <c r="C24" s="26"/>
      <c r="D24" s="29"/>
      <c r="E24" s="32"/>
      <c r="F24" s="32"/>
    </row>
    <row r="25" spans="1:6" ht="13.5" customHeight="1">
      <c r="A25" s="35"/>
      <c r="B25" s="18"/>
      <c r="C25" s="24" t="s">
        <v>29</v>
      </c>
      <c r="D25" s="27" t="s">
        <v>76</v>
      </c>
      <c r="E25" s="30" t="s">
        <v>77</v>
      </c>
      <c r="F25" s="30" t="s">
        <v>78</v>
      </c>
    </row>
    <row r="26" spans="1:6" ht="13.5" customHeight="1">
      <c r="A26" s="35"/>
      <c r="B26" s="15" t="s">
        <v>19</v>
      </c>
      <c r="C26" s="25"/>
      <c r="D26" s="28"/>
      <c r="E26" s="31"/>
      <c r="F26" s="31"/>
    </row>
    <row r="27" spans="1:6" ht="13.5" customHeight="1" thickBot="1">
      <c r="A27" s="36"/>
      <c r="B27" s="16"/>
      <c r="C27" s="26"/>
      <c r="D27" s="29"/>
      <c r="E27" s="32"/>
      <c r="F27" s="32"/>
    </row>
  </sheetData>
  <mergeCells count="37">
    <mergeCell ref="A1:F1"/>
    <mergeCell ref="C20:C21"/>
    <mergeCell ref="A22:A27"/>
    <mergeCell ref="C22:C24"/>
    <mergeCell ref="D22:D24"/>
    <mergeCell ref="E22:E24"/>
    <mergeCell ref="F22:F24"/>
    <mergeCell ref="C25:C27"/>
    <mergeCell ref="D25:D27"/>
    <mergeCell ref="E25:E27"/>
    <mergeCell ref="F25:F27"/>
    <mergeCell ref="A15:A21"/>
    <mergeCell ref="B16:B17"/>
    <mergeCell ref="D16:D17"/>
    <mergeCell ref="E16:E17"/>
    <mergeCell ref="F16:F17"/>
    <mergeCell ref="B18:B19"/>
    <mergeCell ref="C18:C19"/>
    <mergeCell ref="D18:D19"/>
    <mergeCell ref="F18:F19"/>
    <mergeCell ref="B20:B21"/>
    <mergeCell ref="D10:D12"/>
    <mergeCell ref="E10:E12"/>
    <mergeCell ref="F10:F12"/>
    <mergeCell ref="B13:B14"/>
    <mergeCell ref="C13:C14"/>
    <mergeCell ref="D13:D14"/>
    <mergeCell ref="A3:A14"/>
    <mergeCell ref="C3:C6"/>
    <mergeCell ref="D3:D6"/>
    <mergeCell ref="E3:E6"/>
    <mergeCell ref="F3:F6"/>
    <mergeCell ref="C7:C9"/>
    <mergeCell ref="D7:D9"/>
    <mergeCell ref="E7:E9"/>
    <mergeCell ref="F7:F9"/>
    <mergeCell ref="C10:C12"/>
  </mergeCell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7"/>
  <sheetViews>
    <sheetView workbookViewId="0">
      <selection activeCell="P10" sqref="P10"/>
    </sheetView>
  </sheetViews>
  <sheetFormatPr baseColWidth="10" defaultRowHeight="15"/>
  <cols>
    <col min="1" max="1" width="12.42578125" bestFit="1" customWidth="1"/>
    <col min="2" max="6" width="4" bestFit="1" customWidth="1"/>
    <col min="7" max="7" width="4.5703125" bestFit="1" customWidth="1"/>
    <col min="8" max="8" width="4.28515625" customWidth="1"/>
    <col min="9" max="10" width="4" bestFit="1" customWidth="1"/>
    <col min="11" max="11" width="4.42578125" bestFit="1" customWidth="1"/>
    <col min="12" max="12" width="12.42578125" bestFit="1" customWidth="1"/>
    <col min="13" max="13" width="5" customWidth="1"/>
    <col min="14" max="14" width="5.5703125" bestFit="1" customWidth="1"/>
    <col min="15" max="15" width="4.5703125" bestFit="1" customWidth="1"/>
  </cols>
  <sheetData>
    <row r="1" spans="1:17">
      <c r="A1" s="58" t="s">
        <v>79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  <c r="Q1" s="58"/>
    </row>
    <row r="2" spans="1:17" ht="15.75" thickBot="1"/>
    <row r="3" spans="1:17" ht="84.75" thickBot="1">
      <c r="A3" s="1"/>
      <c r="B3" s="8" t="s">
        <v>20</v>
      </c>
      <c r="C3" s="9" t="s">
        <v>21</v>
      </c>
      <c r="D3" s="9" t="s">
        <v>22</v>
      </c>
      <c r="E3" s="9" t="s">
        <v>23</v>
      </c>
      <c r="F3" s="9" t="s">
        <v>24</v>
      </c>
      <c r="G3" s="9" t="s">
        <v>25</v>
      </c>
      <c r="H3" s="9" t="s">
        <v>26</v>
      </c>
      <c r="I3" s="9" t="s">
        <v>27</v>
      </c>
      <c r="J3" s="9" t="s">
        <v>28</v>
      </c>
      <c r="K3" s="9" t="s">
        <v>29</v>
      </c>
      <c r="M3" s="59" t="s">
        <v>30</v>
      </c>
      <c r="N3" s="59" t="s">
        <v>31</v>
      </c>
      <c r="O3" s="60" t="s">
        <v>32</v>
      </c>
    </row>
    <row r="4" spans="1:17" ht="15.75" thickBot="1">
      <c r="A4" s="2" t="s">
        <v>0</v>
      </c>
      <c r="B4" s="4">
        <v>3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0</v>
      </c>
      <c r="K4" s="5">
        <v>0</v>
      </c>
      <c r="L4" s="61" t="s">
        <v>0</v>
      </c>
      <c r="M4" s="10">
        <v>0.35</v>
      </c>
      <c r="N4" s="10">
        <v>0.25</v>
      </c>
      <c r="O4" s="10">
        <v>0</v>
      </c>
    </row>
    <row r="5" spans="1:17" ht="15.75" thickBot="1">
      <c r="A5" s="2" t="s">
        <v>1</v>
      </c>
      <c r="B5" s="6">
        <v>3</v>
      </c>
      <c r="C5" s="3">
        <v>1</v>
      </c>
      <c r="D5" s="3">
        <v>1</v>
      </c>
      <c r="E5" s="3">
        <v>1</v>
      </c>
      <c r="F5" s="3">
        <v>2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62" t="s">
        <v>1</v>
      </c>
      <c r="M5" s="10">
        <v>0.4</v>
      </c>
      <c r="N5" s="10">
        <v>0.25</v>
      </c>
      <c r="O5" s="10">
        <v>0</v>
      </c>
    </row>
    <row r="6" spans="1:17" ht="15.75" thickBot="1">
      <c r="A6" s="2" t="s">
        <v>2</v>
      </c>
      <c r="B6" s="6">
        <v>3</v>
      </c>
      <c r="C6" s="3">
        <v>1</v>
      </c>
      <c r="D6" s="3">
        <v>2</v>
      </c>
      <c r="E6" s="3">
        <v>2</v>
      </c>
      <c r="F6" s="3">
        <v>2</v>
      </c>
      <c r="G6" s="3">
        <v>2</v>
      </c>
      <c r="H6" s="3">
        <v>1</v>
      </c>
      <c r="I6" s="3">
        <v>1</v>
      </c>
      <c r="J6" s="3">
        <v>0</v>
      </c>
      <c r="K6" s="3">
        <v>0</v>
      </c>
      <c r="L6" s="62" t="s">
        <v>2</v>
      </c>
      <c r="M6" s="10">
        <v>0.5</v>
      </c>
      <c r="N6" s="10">
        <v>0.33333333333333331</v>
      </c>
      <c r="O6" s="10">
        <v>0</v>
      </c>
    </row>
    <row r="7" spans="1:17" ht="15.75" thickBot="1">
      <c r="A7" s="2" t="s">
        <v>3</v>
      </c>
      <c r="B7" s="6">
        <v>3</v>
      </c>
      <c r="C7" s="3">
        <v>1</v>
      </c>
      <c r="D7" s="3">
        <v>2</v>
      </c>
      <c r="E7" s="3">
        <v>2</v>
      </c>
      <c r="F7" s="3">
        <v>3</v>
      </c>
      <c r="G7" s="3">
        <v>2</v>
      </c>
      <c r="H7" s="3">
        <v>2</v>
      </c>
      <c r="I7" s="3">
        <v>1</v>
      </c>
      <c r="J7" s="3">
        <v>2</v>
      </c>
      <c r="K7" s="3">
        <v>1</v>
      </c>
      <c r="L7" s="62" t="s">
        <v>3</v>
      </c>
      <c r="M7" s="10">
        <v>0.55000000000000004</v>
      </c>
      <c r="N7" s="10">
        <v>0.41666666666666669</v>
      </c>
      <c r="O7" s="10">
        <v>0.375</v>
      </c>
    </row>
    <row r="8" spans="1:17" ht="21" customHeight="1" thickBot="1">
      <c r="A8" s="2" t="s">
        <v>4</v>
      </c>
      <c r="B8" s="6">
        <v>3</v>
      </c>
      <c r="C8" s="3">
        <v>1</v>
      </c>
      <c r="D8" s="3">
        <v>2</v>
      </c>
      <c r="E8" s="3">
        <v>2</v>
      </c>
      <c r="F8" s="3">
        <v>3</v>
      </c>
      <c r="G8" s="3">
        <v>2</v>
      </c>
      <c r="H8" s="3">
        <v>2</v>
      </c>
      <c r="I8" s="3">
        <v>1</v>
      </c>
      <c r="J8" s="3">
        <v>2</v>
      </c>
      <c r="K8" s="3">
        <v>1</v>
      </c>
      <c r="L8" s="62" t="s">
        <v>4</v>
      </c>
      <c r="M8" s="10">
        <v>0.55000000000000004</v>
      </c>
      <c r="N8" s="10">
        <v>0.41666666666666669</v>
      </c>
      <c r="O8" s="10">
        <v>0.375</v>
      </c>
    </row>
    <row r="9" spans="1:17" ht="15.75" thickBot="1">
      <c r="A9" s="2" t="s">
        <v>5</v>
      </c>
      <c r="B9" s="6">
        <v>3</v>
      </c>
      <c r="C9" s="3">
        <v>1</v>
      </c>
      <c r="D9" s="3">
        <v>2</v>
      </c>
      <c r="E9" s="3">
        <v>2</v>
      </c>
      <c r="F9" s="3">
        <v>1</v>
      </c>
      <c r="G9" s="3">
        <v>3</v>
      </c>
      <c r="H9" s="3">
        <v>1</v>
      </c>
      <c r="I9" s="3">
        <v>2</v>
      </c>
      <c r="J9" s="3">
        <v>0</v>
      </c>
      <c r="K9" s="3">
        <v>0</v>
      </c>
      <c r="L9" s="62" t="s">
        <v>5</v>
      </c>
      <c r="M9" s="10">
        <v>0.45</v>
      </c>
      <c r="N9" s="10">
        <v>0.5</v>
      </c>
      <c r="O9" s="10">
        <v>0</v>
      </c>
    </row>
    <row r="10" spans="1:17" ht="15.75" thickBot="1">
      <c r="A10" s="2" t="s">
        <v>6</v>
      </c>
      <c r="B10" s="6">
        <v>3</v>
      </c>
      <c r="C10" s="3">
        <v>1</v>
      </c>
      <c r="D10" s="3">
        <v>2</v>
      </c>
      <c r="E10" s="3">
        <v>2</v>
      </c>
      <c r="F10" s="3">
        <v>1</v>
      </c>
      <c r="G10" s="3">
        <v>2</v>
      </c>
      <c r="H10" s="3">
        <v>2</v>
      </c>
      <c r="I10" s="3">
        <v>2</v>
      </c>
      <c r="J10" s="3">
        <v>3</v>
      </c>
      <c r="K10" s="3">
        <v>0</v>
      </c>
      <c r="L10" s="62" t="s">
        <v>6</v>
      </c>
      <c r="M10" s="10">
        <v>0.45</v>
      </c>
      <c r="N10" s="10">
        <v>0.5</v>
      </c>
      <c r="O10" s="10">
        <v>0.375</v>
      </c>
    </row>
    <row r="11" spans="1:17" ht="15.75" thickBot="1">
      <c r="A11" s="2" t="s">
        <v>7</v>
      </c>
      <c r="B11" s="6">
        <v>3</v>
      </c>
      <c r="C11" s="3">
        <v>2</v>
      </c>
      <c r="D11" s="3">
        <v>2</v>
      </c>
      <c r="E11" s="3">
        <v>2</v>
      </c>
      <c r="F11" s="3">
        <v>2</v>
      </c>
      <c r="G11" s="3">
        <v>1</v>
      </c>
      <c r="H11" s="3">
        <v>2</v>
      </c>
      <c r="I11" s="3">
        <v>2</v>
      </c>
      <c r="J11" s="3">
        <v>1</v>
      </c>
      <c r="K11" s="3">
        <v>0</v>
      </c>
      <c r="L11" s="62" t="s">
        <v>7</v>
      </c>
      <c r="M11" s="10">
        <v>0.55000000000000004</v>
      </c>
      <c r="N11" s="10">
        <v>0.41666666666666669</v>
      </c>
      <c r="O11" s="10">
        <v>0.125</v>
      </c>
    </row>
    <row r="12" spans="1:17" ht="15.75" thickBot="1">
      <c r="A12" s="2" t="s">
        <v>8</v>
      </c>
      <c r="B12" s="6">
        <v>3</v>
      </c>
      <c r="C12" s="3">
        <v>1</v>
      </c>
      <c r="D12" s="3">
        <v>3</v>
      </c>
      <c r="E12" s="3">
        <v>3</v>
      </c>
      <c r="F12" s="3">
        <v>3</v>
      </c>
      <c r="G12" s="3">
        <v>3</v>
      </c>
      <c r="H12" s="3">
        <v>3</v>
      </c>
      <c r="I12" s="3">
        <v>1</v>
      </c>
      <c r="J12" s="3">
        <v>3</v>
      </c>
      <c r="K12" s="3">
        <v>2</v>
      </c>
      <c r="L12" s="62" t="s">
        <v>8</v>
      </c>
      <c r="M12" s="10">
        <v>0.65</v>
      </c>
      <c r="N12" s="10">
        <v>0.58333333333333337</v>
      </c>
      <c r="O12" s="10">
        <v>0.625</v>
      </c>
    </row>
    <row r="13" spans="1:17" ht="15.75" thickBot="1">
      <c r="A13" s="2" t="s">
        <v>9</v>
      </c>
      <c r="B13" s="6">
        <v>3</v>
      </c>
      <c r="C13" s="3">
        <v>3</v>
      </c>
      <c r="D13" s="3">
        <v>3</v>
      </c>
      <c r="E13" s="3">
        <v>3</v>
      </c>
      <c r="F13" s="3">
        <v>3</v>
      </c>
      <c r="G13" s="3">
        <v>3</v>
      </c>
      <c r="H13" s="3">
        <v>3</v>
      </c>
      <c r="I13" s="3">
        <v>2</v>
      </c>
      <c r="J13" s="3">
        <v>3</v>
      </c>
      <c r="K13" s="3">
        <v>3</v>
      </c>
      <c r="L13" s="62" t="s">
        <v>33</v>
      </c>
      <c r="M13" s="10">
        <v>0.75</v>
      </c>
      <c r="N13" s="10">
        <v>0.6875</v>
      </c>
      <c r="O13" s="10">
        <v>0.75</v>
      </c>
    </row>
    <row r="14" spans="1:17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3"/>
      <c r="M14" s="65"/>
      <c r="N14" s="65"/>
      <c r="O14" s="65"/>
    </row>
    <row r="15" spans="1:17" ht="15" customHeight="1">
      <c r="A15" s="58" t="s">
        <v>80</v>
      </c>
      <c r="B15" s="58"/>
      <c r="C15" s="58"/>
      <c r="D15" s="58"/>
      <c r="E15" s="58"/>
      <c r="F15" s="58"/>
      <c r="G15" s="58"/>
      <c r="H15" s="58"/>
      <c r="I15" s="58"/>
      <c r="J15" s="58"/>
      <c r="K15" s="58"/>
      <c r="L15" s="58"/>
      <c r="M15" s="58"/>
      <c r="N15" s="58"/>
      <c r="O15" s="58"/>
    </row>
    <row r="16" spans="1:17" ht="15.75" thickBot="1"/>
    <row r="17" spans="1:15" ht="84.75" thickBot="1">
      <c r="A17" s="7"/>
      <c r="B17" s="8" t="s">
        <v>20</v>
      </c>
      <c r="C17" s="9" t="s">
        <v>21</v>
      </c>
      <c r="D17" s="9" t="s">
        <v>22</v>
      </c>
      <c r="E17" s="9" t="s">
        <v>23</v>
      </c>
      <c r="F17" s="9" t="s">
        <v>24</v>
      </c>
      <c r="G17" s="9" t="s">
        <v>25</v>
      </c>
      <c r="H17" s="9" t="s">
        <v>26</v>
      </c>
      <c r="I17" s="9" t="s">
        <v>27</v>
      </c>
      <c r="J17" s="9" t="s">
        <v>28</v>
      </c>
      <c r="K17" s="9" t="s">
        <v>29</v>
      </c>
      <c r="M17" s="9" t="s">
        <v>30</v>
      </c>
      <c r="N17" s="9" t="s">
        <v>31</v>
      </c>
      <c r="O17" s="9" t="s">
        <v>32</v>
      </c>
    </row>
    <row r="18" spans="1:15" ht="15.75" thickBot="1">
      <c r="A18" s="2" t="s">
        <v>0</v>
      </c>
      <c r="B18" s="10">
        <f>B4/4</f>
        <v>0.75</v>
      </c>
      <c r="C18" s="10">
        <f t="shared" ref="C18:H18" si="0">C4/4</f>
        <v>0.25</v>
      </c>
      <c r="D18" s="10">
        <f t="shared" si="0"/>
        <v>0.25</v>
      </c>
      <c r="E18" s="10">
        <f t="shared" si="0"/>
        <v>0.25</v>
      </c>
      <c r="F18" s="10">
        <f t="shared" si="0"/>
        <v>0.25</v>
      </c>
      <c r="G18" s="10">
        <f t="shared" si="0"/>
        <v>0.25</v>
      </c>
      <c r="H18" s="10">
        <f t="shared" si="0"/>
        <v>0.25</v>
      </c>
      <c r="I18" s="10">
        <f>I4/4</f>
        <v>0.25</v>
      </c>
      <c r="J18" s="10">
        <f>J4/4</f>
        <v>0</v>
      </c>
      <c r="K18" s="11">
        <f>K4/4</f>
        <v>0</v>
      </c>
      <c r="L18" s="61" t="s">
        <v>0</v>
      </c>
      <c r="M18" s="10">
        <f>(B18+C18+D18+E18+F18)/5</f>
        <v>0.35</v>
      </c>
      <c r="N18" s="10">
        <f>(G18+H18+I18)/3</f>
        <v>0.25</v>
      </c>
      <c r="O18" s="10">
        <f>(J18+K18)/2</f>
        <v>0</v>
      </c>
    </row>
    <row r="19" spans="1:15" ht="15.75" thickBot="1">
      <c r="A19" s="2" t="s">
        <v>1</v>
      </c>
      <c r="B19" s="10">
        <f t="shared" ref="B19:K19" si="1">B5/4</f>
        <v>0.75</v>
      </c>
      <c r="C19" s="10">
        <f t="shared" si="1"/>
        <v>0.25</v>
      </c>
      <c r="D19" s="10">
        <f t="shared" si="1"/>
        <v>0.25</v>
      </c>
      <c r="E19" s="10">
        <f t="shared" si="1"/>
        <v>0.25</v>
      </c>
      <c r="F19" s="10">
        <f t="shared" si="1"/>
        <v>0.5</v>
      </c>
      <c r="G19" s="10">
        <f t="shared" si="1"/>
        <v>0.25</v>
      </c>
      <c r="H19" s="10">
        <f t="shared" si="1"/>
        <v>0.25</v>
      </c>
      <c r="I19" s="10">
        <f t="shared" si="1"/>
        <v>0.25</v>
      </c>
      <c r="J19" s="10">
        <f t="shared" si="1"/>
        <v>0</v>
      </c>
      <c r="K19" s="11">
        <f t="shared" si="1"/>
        <v>0</v>
      </c>
      <c r="L19" s="62" t="s">
        <v>1</v>
      </c>
      <c r="M19" s="10">
        <f t="shared" ref="M19:M26" si="2">(B19+C19+D19+E19+F19)/5</f>
        <v>0.4</v>
      </c>
      <c r="N19" s="10">
        <f t="shared" ref="N19:N26" si="3">(G19+H19+I19)/3</f>
        <v>0.25</v>
      </c>
      <c r="O19" s="10">
        <f t="shared" ref="O19:O26" si="4">(J19+K19)/2</f>
        <v>0</v>
      </c>
    </row>
    <row r="20" spans="1:15" ht="15.75" thickBot="1">
      <c r="A20" s="2" t="s">
        <v>2</v>
      </c>
      <c r="B20" s="10">
        <f t="shared" ref="B20:K20" si="5">B6/4</f>
        <v>0.75</v>
      </c>
      <c r="C20" s="10">
        <f t="shared" si="5"/>
        <v>0.25</v>
      </c>
      <c r="D20" s="10">
        <f t="shared" si="5"/>
        <v>0.5</v>
      </c>
      <c r="E20" s="10">
        <f t="shared" si="5"/>
        <v>0.5</v>
      </c>
      <c r="F20" s="10">
        <f t="shared" si="5"/>
        <v>0.5</v>
      </c>
      <c r="G20" s="10">
        <f t="shared" si="5"/>
        <v>0.5</v>
      </c>
      <c r="H20" s="10">
        <f t="shared" si="5"/>
        <v>0.25</v>
      </c>
      <c r="I20" s="10">
        <f t="shared" si="5"/>
        <v>0.25</v>
      </c>
      <c r="J20" s="10">
        <f t="shared" si="5"/>
        <v>0</v>
      </c>
      <c r="K20" s="11">
        <f t="shared" si="5"/>
        <v>0</v>
      </c>
      <c r="L20" s="62" t="s">
        <v>2</v>
      </c>
      <c r="M20" s="10">
        <f t="shared" si="2"/>
        <v>0.5</v>
      </c>
      <c r="N20" s="10">
        <f t="shared" si="3"/>
        <v>0.33333333333333331</v>
      </c>
      <c r="O20" s="10">
        <f t="shared" si="4"/>
        <v>0</v>
      </c>
    </row>
    <row r="21" spans="1:15" ht="15.75" thickBot="1">
      <c r="A21" s="2" t="s">
        <v>3</v>
      </c>
      <c r="B21" s="10">
        <f t="shared" ref="B21:K21" si="6">B7/4</f>
        <v>0.75</v>
      </c>
      <c r="C21" s="10">
        <f t="shared" si="6"/>
        <v>0.25</v>
      </c>
      <c r="D21" s="10">
        <f t="shared" si="6"/>
        <v>0.5</v>
      </c>
      <c r="E21" s="10">
        <f t="shared" si="6"/>
        <v>0.5</v>
      </c>
      <c r="F21" s="10">
        <f t="shared" si="6"/>
        <v>0.75</v>
      </c>
      <c r="G21" s="10">
        <f t="shared" si="6"/>
        <v>0.5</v>
      </c>
      <c r="H21" s="10">
        <f t="shared" si="6"/>
        <v>0.5</v>
      </c>
      <c r="I21" s="10">
        <f t="shared" si="6"/>
        <v>0.25</v>
      </c>
      <c r="J21" s="10">
        <f t="shared" si="6"/>
        <v>0.5</v>
      </c>
      <c r="K21" s="11">
        <f t="shared" si="6"/>
        <v>0.25</v>
      </c>
      <c r="L21" s="62" t="s">
        <v>3</v>
      </c>
      <c r="M21" s="10">
        <f t="shared" si="2"/>
        <v>0.55000000000000004</v>
      </c>
      <c r="N21" s="10">
        <f t="shared" si="3"/>
        <v>0.41666666666666669</v>
      </c>
      <c r="O21" s="10">
        <f t="shared" si="4"/>
        <v>0.375</v>
      </c>
    </row>
    <row r="22" spans="1:15" ht="15" customHeight="1" thickBot="1">
      <c r="A22" s="2" t="s">
        <v>4</v>
      </c>
      <c r="B22" s="10">
        <f t="shared" ref="B22:K22" si="7">B8/4</f>
        <v>0.75</v>
      </c>
      <c r="C22" s="10">
        <f t="shared" si="7"/>
        <v>0.25</v>
      </c>
      <c r="D22" s="10">
        <f t="shared" si="7"/>
        <v>0.5</v>
      </c>
      <c r="E22" s="10">
        <f t="shared" si="7"/>
        <v>0.5</v>
      </c>
      <c r="F22" s="10">
        <f t="shared" si="7"/>
        <v>0.75</v>
      </c>
      <c r="G22" s="10">
        <f t="shared" si="7"/>
        <v>0.5</v>
      </c>
      <c r="H22" s="10">
        <f t="shared" si="7"/>
        <v>0.5</v>
      </c>
      <c r="I22" s="10">
        <f t="shared" si="7"/>
        <v>0.25</v>
      </c>
      <c r="J22" s="10">
        <f t="shared" si="7"/>
        <v>0.5</v>
      </c>
      <c r="K22" s="11">
        <f t="shared" si="7"/>
        <v>0.25</v>
      </c>
      <c r="L22" s="62" t="s">
        <v>4</v>
      </c>
      <c r="M22" s="10">
        <f t="shared" si="2"/>
        <v>0.55000000000000004</v>
      </c>
      <c r="N22" s="10">
        <f t="shared" si="3"/>
        <v>0.41666666666666669</v>
      </c>
      <c r="O22" s="10">
        <f t="shared" si="4"/>
        <v>0.375</v>
      </c>
    </row>
    <row r="23" spans="1:15" ht="15.75" thickBot="1">
      <c r="A23" s="2" t="s">
        <v>5</v>
      </c>
      <c r="B23" s="10">
        <f t="shared" ref="B23:K23" si="8">B9/4</f>
        <v>0.75</v>
      </c>
      <c r="C23" s="10">
        <f t="shared" si="8"/>
        <v>0.25</v>
      </c>
      <c r="D23" s="10">
        <f t="shared" si="8"/>
        <v>0.5</v>
      </c>
      <c r="E23" s="10">
        <f t="shared" si="8"/>
        <v>0.5</v>
      </c>
      <c r="F23" s="10">
        <f t="shared" si="8"/>
        <v>0.25</v>
      </c>
      <c r="G23" s="10">
        <f t="shared" si="8"/>
        <v>0.75</v>
      </c>
      <c r="H23" s="10">
        <f t="shared" si="8"/>
        <v>0.25</v>
      </c>
      <c r="I23" s="10">
        <f t="shared" si="8"/>
        <v>0.5</v>
      </c>
      <c r="J23" s="10">
        <f t="shared" si="8"/>
        <v>0</v>
      </c>
      <c r="K23" s="11">
        <f t="shared" si="8"/>
        <v>0</v>
      </c>
      <c r="L23" s="62" t="s">
        <v>5</v>
      </c>
      <c r="M23" s="10">
        <f t="shared" si="2"/>
        <v>0.45</v>
      </c>
      <c r="N23" s="10">
        <f t="shared" si="3"/>
        <v>0.5</v>
      </c>
      <c r="O23" s="10">
        <f t="shared" si="4"/>
        <v>0</v>
      </c>
    </row>
    <row r="24" spans="1:15" ht="15.75" thickBot="1">
      <c r="A24" s="2" t="s">
        <v>6</v>
      </c>
      <c r="B24" s="10">
        <f t="shared" ref="B24:K24" si="9">B10/4</f>
        <v>0.75</v>
      </c>
      <c r="C24" s="10">
        <f t="shared" si="9"/>
        <v>0.25</v>
      </c>
      <c r="D24" s="10">
        <f t="shared" si="9"/>
        <v>0.5</v>
      </c>
      <c r="E24" s="10">
        <f t="shared" si="9"/>
        <v>0.5</v>
      </c>
      <c r="F24" s="10">
        <f t="shared" si="9"/>
        <v>0.25</v>
      </c>
      <c r="G24" s="10">
        <f t="shared" si="9"/>
        <v>0.5</v>
      </c>
      <c r="H24" s="10">
        <f t="shared" si="9"/>
        <v>0.5</v>
      </c>
      <c r="I24" s="10">
        <f t="shared" si="9"/>
        <v>0.5</v>
      </c>
      <c r="J24" s="10">
        <f t="shared" si="9"/>
        <v>0.75</v>
      </c>
      <c r="K24" s="11">
        <f t="shared" si="9"/>
        <v>0</v>
      </c>
      <c r="L24" s="62" t="s">
        <v>6</v>
      </c>
      <c r="M24" s="10">
        <f t="shared" si="2"/>
        <v>0.45</v>
      </c>
      <c r="N24" s="10">
        <f t="shared" si="3"/>
        <v>0.5</v>
      </c>
      <c r="O24" s="10">
        <f t="shared" si="4"/>
        <v>0.375</v>
      </c>
    </row>
    <row r="25" spans="1:15" ht="15.75" thickBot="1">
      <c r="A25" s="2" t="s">
        <v>7</v>
      </c>
      <c r="B25" s="10">
        <f t="shared" ref="B25:K25" si="10">B11/4</f>
        <v>0.75</v>
      </c>
      <c r="C25" s="10">
        <f t="shared" si="10"/>
        <v>0.5</v>
      </c>
      <c r="D25" s="10">
        <f t="shared" si="10"/>
        <v>0.5</v>
      </c>
      <c r="E25" s="10">
        <f t="shared" si="10"/>
        <v>0.5</v>
      </c>
      <c r="F25" s="10">
        <f t="shared" si="10"/>
        <v>0.5</v>
      </c>
      <c r="G25" s="10">
        <f t="shared" si="10"/>
        <v>0.25</v>
      </c>
      <c r="H25" s="10">
        <f t="shared" si="10"/>
        <v>0.5</v>
      </c>
      <c r="I25" s="10">
        <f t="shared" si="10"/>
        <v>0.5</v>
      </c>
      <c r="J25" s="10">
        <f t="shared" si="10"/>
        <v>0.25</v>
      </c>
      <c r="K25" s="11">
        <f t="shared" si="10"/>
        <v>0</v>
      </c>
      <c r="L25" s="62" t="s">
        <v>7</v>
      </c>
      <c r="M25" s="10">
        <f t="shared" si="2"/>
        <v>0.55000000000000004</v>
      </c>
      <c r="N25" s="10">
        <f t="shared" si="3"/>
        <v>0.41666666666666669</v>
      </c>
      <c r="O25" s="10">
        <f t="shared" si="4"/>
        <v>0.125</v>
      </c>
    </row>
    <row r="26" spans="1:15" ht="15.75" thickBot="1">
      <c r="A26" s="2" t="s">
        <v>8</v>
      </c>
      <c r="B26" s="10">
        <f t="shared" ref="B26:K26" si="11">B12/4</f>
        <v>0.75</v>
      </c>
      <c r="C26" s="10">
        <f t="shared" si="11"/>
        <v>0.25</v>
      </c>
      <c r="D26" s="10">
        <f t="shared" si="11"/>
        <v>0.75</v>
      </c>
      <c r="E26" s="10">
        <f t="shared" si="11"/>
        <v>0.75</v>
      </c>
      <c r="F26" s="10">
        <f t="shared" si="11"/>
        <v>0.75</v>
      </c>
      <c r="G26" s="10">
        <f t="shared" si="11"/>
        <v>0.75</v>
      </c>
      <c r="H26" s="10">
        <f t="shared" si="11"/>
        <v>0.75</v>
      </c>
      <c r="I26" s="10">
        <f t="shared" si="11"/>
        <v>0.25</v>
      </c>
      <c r="J26" s="10">
        <f t="shared" si="11"/>
        <v>0.75</v>
      </c>
      <c r="K26" s="11">
        <f t="shared" si="11"/>
        <v>0.5</v>
      </c>
      <c r="L26" s="62" t="s">
        <v>8</v>
      </c>
      <c r="M26" s="10">
        <f t="shared" si="2"/>
        <v>0.65</v>
      </c>
      <c r="N26" s="10">
        <f t="shared" si="3"/>
        <v>0.58333333333333337</v>
      </c>
      <c r="O26" s="10">
        <f t="shared" si="4"/>
        <v>0.625</v>
      </c>
    </row>
    <row r="27" spans="1:15" ht="15.75" thickBot="1">
      <c r="A27" s="2" t="s">
        <v>33</v>
      </c>
      <c r="B27" s="10">
        <f t="shared" ref="B27:K27" si="12">B13/4</f>
        <v>0.75</v>
      </c>
      <c r="C27" s="10">
        <f t="shared" si="12"/>
        <v>0.75</v>
      </c>
      <c r="D27" s="10">
        <f t="shared" si="12"/>
        <v>0.75</v>
      </c>
      <c r="E27" s="10">
        <f t="shared" si="12"/>
        <v>0.75</v>
      </c>
      <c r="F27" s="10">
        <f t="shared" si="12"/>
        <v>0.75</v>
      </c>
      <c r="G27" s="10">
        <f t="shared" si="12"/>
        <v>0.75</v>
      </c>
      <c r="H27" s="10">
        <f t="shared" si="12"/>
        <v>0.75</v>
      </c>
      <c r="I27" s="10">
        <f t="shared" si="12"/>
        <v>0.5</v>
      </c>
      <c r="J27" s="10">
        <f t="shared" si="12"/>
        <v>0.75</v>
      </c>
      <c r="K27" s="11">
        <f t="shared" si="12"/>
        <v>0.75</v>
      </c>
      <c r="L27" s="62" t="s">
        <v>33</v>
      </c>
      <c r="M27" s="10">
        <f>(B27+C27+D27+E27)/4</f>
        <v>0.75</v>
      </c>
      <c r="N27" s="10">
        <f>(F27+G27+H27+I27)/4</f>
        <v>0.6875</v>
      </c>
      <c r="O27" s="10">
        <f>(J27+K27)/2</f>
        <v>0.75</v>
      </c>
    </row>
  </sheetData>
  <mergeCells count="2">
    <mergeCell ref="A1:Q1"/>
    <mergeCell ref="A15:O15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Table 3</vt:lpstr>
      <vt:lpstr>Table 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Windows</dc:creator>
  <cp:lastModifiedBy>Samir SELLAMI</cp:lastModifiedBy>
  <dcterms:created xsi:type="dcterms:W3CDTF">2018-01-31T13:39:35Z</dcterms:created>
  <dcterms:modified xsi:type="dcterms:W3CDTF">2018-05-30T14:50:16Z</dcterms:modified>
</cp:coreProperties>
</file>