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hese Doctorat Samir\Thèse Doc Samir\Evaluation\"/>
    </mc:Choice>
  </mc:AlternateContent>
  <bookViews>
    <workbookView xWindow="0" yWindow="0" windowWidth="20490" windowHeight="7620"/>
  </bookViews>
  <sheets>
    <sheet name="Feuil1" sheetId="1" r:id="rId1"/>
    <sheet name="Feuil3" sheetId="3" r:id="rId2"/>
    <sheet name="Feuil2" sheetId="2" r:id="rId3"/>
  </sheets>
  <definedNames>
    <definedName name="_xlnm._FilterDatabase" localSheetId="2" hidden="1">Feuil2!$B$1:$D$11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20" i="1"/>
  <c r="K21" i="1"/>
  <c r="K22" i="1"/>
  <c r="K23" i="1"/>
  <c r="K14" i="1"/>
  <c r="J15" i="1"/>
  <c r="J16" i="1"/>
  <c r="J17" i="1"/>
  <c r="J18" i="1"/>
  <c r="J19" i="1"/>
  <c r="J20" i="1"/>
  <c r="J21" i="1"/>
  <c r="J22" i="1"/>
  <c r="J23" i="1"/>
  <c r="O23" i="1" s="1"/>
  <c r="J14" i="1"/>
  <c r="I15" i="1"/>
  <c r="I16" i="1"/>
  <c r="I17" i="1"/>
  <c r="I18" i="1"/>
  <c r="I19" i="1"/>
  <c r="I20" i="1"/>
  <c r="I21" i="1"/>
  <c r="I22" i="1"/>
  <c r="I23" i="1"/>
  <c r="I14" i="1"/>
  <c r="O15" i="1" l="1"/>
  <c r="O16" i="1"/>
  <c r="O17" i="1"/>
  <c r="O18" i="1"/>
  <c r="O19" i="1"/>
  <c r="O20" i="1"/>
  <c r="O21" i="1"/>
  <c r="O22" i="1"/>
  <c r="O14" i="1"/>
  <c r="G15" i="1" l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H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M23" i="1" s="1"/>
  <c r="C23" i="1"/>
  <c r="D23" i="1"/>
  <c r="E23" i="1"/>
  <c r="F23" i="1"/>
  <c r="N23" i="1" s="1"/>
  <c r="C14" i="1"/>
  <c r="D14" i="1"/>
  <c r="E14" i="1"/>
  <c r="F14" i="1"/>
  <c r="G14" i="1"/>
  <c r="N14" i="1" s="1"/>
  <c r="B14" i="1"/>
  <c r="N22" i="1" l="1"/>
  <c r="N20" i="1"/>
  <c r="N18" i="1"/>
  <c r="N16" i="1"/>
  <c r="M14" i="1"/>
  <c r="M21" i="1"/>
  <c r="M17" i="1"/>
  <c r="M20" i="1"/>
  <c r="M16" i="1"/>
  <c r="N21" i="1"/>
  <c r="N19" i="1"/>
  <c r="N17" i="1"/>
  <c r="N15" i="1"/>
  <c r="M19" i="1"/>
  <c r="M15" i="1"/>
  <c r="M22" i="1"/>
  <c r="M18" i="1"/>
</calcChain>
</file>

<file path=xl/sharedStrings.xml><?xml version="1.0" encoding="utf-8"?>
<sst xmlns="http://schemas.openxmlformats.org/spreadsheetml/2006/main" count="112" uniqueCount="46">
  <si>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</si>
  <si>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</si>
  <si>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</si>
  <si>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</si>
  <si>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</si>
  <si>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</si>
  <si>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</si>
  <si>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</si>
  <si>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</si>
  <si>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</si>
  <si>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OBSERVER</t>
  </si>
  <si>
    <t>KRAFT</t>
  </si>
  <si>
    <t>Mastro</t>
  </si>
  <si>
    <t>LDIF</t>
  </si>
  <si>
    <t>OD CleanStore</t>
  </si>
  <si>
    <t>SWIS</t>
  </si>
  <si>
    <t>LSM</t>
  </si>
  <si>
    <t>MOMIS</t>
  </si>
  <si>
    <t>FuhSen</t>
  </si>
  <si>
    <t>MidSem</t>
  </si>
  <si>
    <t>UI</t>
  </si>
  <si>
    <t>SI</t>
  </si>
  <si>
    <t>SD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</si>
  <si>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</si>
  <si>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</si>
  <si>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</si>
  <si>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</si>
  <si>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</si>
  <si>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</si>
  <si>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</si>
  <si>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</si>
  <si>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</si>
  <si>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</si>
  <si>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Curation</t>
  </si>
  <si>
    <t>Exploration</t>
  </si>
  <si>
    <t>Mapping</t>
  </si>
  <si>
    <t>Provenance</t>
  </si>
  <si>
    <t>MidSemI</t>
  </si>
  <si>
    <t>MINTE +</t>
  </si>
  <si>
    <t>DI</t>
  </si>
  <si>
    <t>Modélisation</t>
  </si>
  <si>
    <t>Recherche</t>
  </si>
  <si>
    <t xml:space="preserve">Modèles de données </t>
  </si>
  <si>
    <t xml:space="preserve">APIs d'emballage </t>
  </si>
  <si>
    <t xml:space="preserve">Passage à l’échelle </t>
  </si>
  <si>
    <t xml:space="preserve">Sécurité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</si>
</sst>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 diagonalDown="1">
      <left style="medium">
        <color indexed="64"/>
      </left>
      <right style="double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/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64" fontId="0" fillId="0" borderId="0" xfId="0" applyNumberFormat="1"/>
    <xf numFmtId="2" fontId="3" fillId="0" borderId="3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Dimension Covrage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Feuil1!$L$5</c:f>
              <c:strCache>
                <c:ptCount val="1"/>
                <c:pt idx="0">
                  <c:v>LDIF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Feuil1!$M$1:$O$1</c:f>
              <c:strCache>
                <c:ptCount val="3"/>
                <c:pt idx="0">
                  <c:v>UI</c:v>
                </c:pt>
                <c:pt idx="1">
                  <c:v>SI</c:v>
                </c:pt>
                <c:pt idx="2">
                  <c:v>DI</c:v>
                </c:pt>
              </c:strCache>
            </c:strRef>
          </c:cat>
          <c:val>
            <c:numRef>
              <c:f>Feuil1!$M$5:$O$5</c:f>
              <c:numCache>
                <c:formatCode>0.00</c:formatCode>
                <c:ptCount val="3"/>
                <c:pt idx="0">
                  <c:v>0.55000000000000004</c:v>
                </c:pt>
                <c:pt idx="1">
                  <c:v>0.41666666666666669</c:v>
                </c:pt>
                <c:pt idx="2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52-467F-A272-C0F69DC8709E}"/>
            </c:ext>
          </c:extLst>
        </c:ser>
        <c:ser>
          <c:idx val="8"/>
          <c:order val="1"/>
          <c:tx>
            <c:strRef>
              <c:f>Feuil1!$L$10</c:f>
              <c:strCache>
                <c:ptCount val="1"/>
                <c:pt idx="0">
                  <c:v>MINTE +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Feuil1!$M$1:$O$1</c:f>
              <c:strCache>
                <c:ptCount val="3"/>
                <c:pt idx="0">
                  <c:v>UI</c:v>
                </c:pt>
                <c:pt idx="1">
                  <c:v>SI</c:v>
                </c:pt>
                <c:pt idx="2">
                  <c:v>DI</c:v>
                </c:pt>
              </c:strCache>
            </c:strRef>
          </c:cat>
          <c:val>
            <c:numRef>
              <c:f>Feuil1!$M$10:$O$10</c:f>
              <c:numCache>
                <c:formatCode>0.00</c:formatCode>
                <c:ptCount val="3"/>
                <c:pt idx="0">
                  <c:v>0.65</c:v>
                </c:pt>
                <c:pt idx="1">
                  <c:v>0.58333333333333337</c:v>
                </c:pt>
                <c:pt idx="2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52-467F-A272-C0F69DC8709E}"/>
            </c:ext>
          </c:extLst>
        </c:ser>
        <c:ser>
          <c:idx val="9"/>
          <c:order val="2"/>
          <c:tx>
            <c:strRef>
              <c:f>Feuil1!$L$11</c:f>
              <c:strCache>
                <c:ptCount val="1"/>
                <c:pt idx="0">
                  <c:v>MidSemI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Feuil1!$M$1:$O$1</c:f>
              <c:strCache>
                <c:ptCount val="3"/>
                <c:pt idx="0">
                  <c:v>UI</c:v>
                </c:pt>
                <c:pt idx="1">
                  <c:v>SI</c:v>
                </c:pt>
                <c:pt idx="2">
                  <c:v>DI</c:v>
                </c:pt>
              </c:strCache>
            </c:strRef>
          </c:cat>
          <c:val>
            <c:numRef>
              <c:f>Feuil1!$M$11:$O$11</c:f>
              <c:numCache>
                <c:formatCode>0.00</c:formatCode>
                <c:ptCount val="3"/>
                <c:pt idx="0">
                  <c:v>0.75</c:v>
                </c:pt>
                <c:pt idx="1">
                  <c:v>0.6875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52-467F-A272-C0F69DC87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58944"/>
        <c:axId val="143262848"/>
      </c:radarChart>
      <c:catAx>
        <c:axId val="1426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2848"/>
        <c:crosses val="autoZero"/>
        <c:auto val="1"/>
        <c:lblAlgn val="ctr"/>
        <c:lblOffset val="100"/>
        <c:noMultiLvlLbl val="0"/>
      </c:catAx>
      <c:valAx>
        <c:axId val="1432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Feuil1!$B$13</c:f>
              <c:strCache>
                <c:ptCount val="1"/>
                <c:pt idx="0">
                  <c:v>Modélisation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Feuil1!$A$14:$A$23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MINTE +</c:v>
                </c:pt>
                <c:pt idx="9">
                  <c:v>MidSemI</c:v>
                </c:pt>
              </c:strCache>
            </c:strRef>
          </c:cat>
          <c:val>
            <c:numRef>
              <c:f>Feuil1!$B$14:$B$23</c:f>
              <c:numCache>
                <c:formatCode>0.00</c:formatCode>
                <c:ptCount val="1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6-420B-B686-131A0103F4A7}"/>
            </c:ext>
          </c:extLst>
        </c:ser>
        <c:ser>
          <c:idx val="1"/>
          <c:order val="1"/>
          <c:tx>
            <c:strRef>
              <c:f>Feuil1!$C$13</c:f>
              <c:strCache>
                <c:ptCount val="1"/>
                <c:pt idx="0">
                  <c:v>Curation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Feuil1!$A$14:$A$23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MINTE +</c:v>
                </c:pt>
                <c:pt idx="9">
                  <c:v>MidSemI</c:v>
                </c:pt>
              </c:strCache>
            </c:strRef>
          </c:cat>
          <c:val>
            <c:numRef>
              <c:f>Feuil1!$C$14:$C$23</c:f>
              <c:numCache>
                <c:formatCode>0.00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0.25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6-420B-B686-131A0103F4A7}"/>
            </c:ext>
          </c:extLst>
        </c:ser>
        <c:ser>
          <c:idx val="2"/>
          <c:order val="2"/>
          <c:tx>
            <c:strRef>
              <c:f>Feuil1!$D$13</c:f>
              <c:strCache>
                <c:ptCount val="1"/>
                <c:pt idx="0">
                  <c:v>Exploration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Feuil1!$A$14:$A$23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MINTE +</c:v>
                </c:pt>
                <c:pt idx="9">
                  <c:v>MidSemI</c:v>
                </c:pt>
              </c:strCache>
            </c:strRef>
          </c:cat>
          <c:val>
            <c:numRef>
              <c:f>Feuil1!$D$14:$D$23</c:f>
              <c:numCache>
                <c:formatCode>0.00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6-420B-B686-131A0103F4A7}"/>
            </c:ext>
          </c:extLst>
        </c:ser>
        <c:ser>
          <c:idx val="3"/>
          <c:order val="3"/>
          <c:tx>
            <c:strRef>
              <c:f>Feuil1!$E$13</c:f>
              <c:strCache>
                <c:ptCount val="1"/>
                <c:pt idx="0">
                  <c:v>Recherche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Feuil1!$A$14:$A$23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MINTE +</c:v>
                </c:pt>
                <c:pt idx="9">
                  <c:v>MidSemI</c:v>
                </c:pt>
              </c:strCache>
            </c:strRef>
          </c:cat>
          <c:val>
            <c:numRef>
              <c:f>Feuil1!$E$14:$E$23</c:f>
              <c:numCache>
                <c:formatCode>0.00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6-420B-B686-131A0103F4A7}"/>
            </c:ext>
          </c:extLst>
        </c:ser>
        <c:ser>
          <c:idx val="4"/>
          <c:order val="4"/>
          <c:tx>
            <c:strRef>
              <c:f>Feuil1!$F$13</c:f>
              <c:strCache>
                <c:ptCount val="1"/>
                <c:pt idx="0">
                  <c:v>Modèles de données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Feuil1!$A$14:$A$23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MINTE +</c:v>
                </c:pt>
                <c:pt idx="9">
                  <c:v>MidSemI</c:v>
                </c:pt>
              </c:strCache>
            </c:strRef>
          </c:cat>
          <c:val>
            <c:numRef>
              <c:f>Feuil1!$F$14:$F$23</c:f>
              <c:numCache>
                <c:formatCode>0.00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6-420B-B686-131A0103F4A7}"/>
            </c:ext>
          </c:extLst>
        </c:ser>
        <c:ser>
          <c:idx val="5"/>
          <c:order val="5"/>
          <c:tx>
            <c:strRef>
              <c:f>Feuil1!$G$13</c:f>
              <c:strCache>
                <c:ptCount val="1"/>
                <c:pt idx="0">
                  <c:v>APIs d'emballage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Feuil1!$A$14:$A$23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MINTE +</c:v>
                </c:pt>
                <c:pt idx="9">
                  <c:v>MidSemI</c:v>
                </c:pt>
              </c:strCache>
            </c:strRef>
          </c:cat>
          <c:val>
            <c:numRef>
              <c:f>Feuil1!$G$14:$G$23</c:f>
              <c:numCache>
                <c:formatCode>0.00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A6-420B-B686-131A0103F4A7}"/>
            </c:ext>
          </c:extLst>
        </c:ser>
        <c:ser>
          <c:idx val="6"/>
          <c:order val="6"/>
          <c:tx>
            <c:strRef>
              <c:f>Feuil1!$H$13</c:f>
              <c:strCache>
                <c:ptCount val="1"/>
                <c:pt idx="0">
                  <c:v>Mapping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Feuil1!$A$14:$A$23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MINTE +</c:v>
                </c:pt>
                <c:pt idx="9">
                  <c:v>MidSemI</c:v>
                </c:pt>
              </c:strCache>
            </c:strRef>
          </c:cat>
          <c:val>
            <c:numRef>
              <c:f>Feuil1!$H$14:$H$23</c:f>
              <c:numCache>
                <c:formatCode>0.00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0.25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A6-420B-B686-131A0103F4A7}"/>
            </c:ext>
          </c:extLst>
        </c:ser>
        <c:ser>
          <c:idx val="7"/>
          <c:order val="7"/>
          <c:tx>
            <c:strRef>
              <c:f>Feuil1!$I$13</c:f>
              <c:strCache>
                <c:ptCount val="1"/>
                <c:pt idx="0">
                  <c:v>Passage à l’échelle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Feuil1!$A$14:$A$23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MINTE +</c:v>
                </c:pt>
                <c:pt idx="9">
                  <c:v>MidSemI</c:v>
                </c:pt>
              </c:strCache>
            </c:strRef>
          </c:cat>
          <c:val>
            <c:numRef>
              <c:f>Feuil1!$I$14:$I$23</c:f>
              <c:numCache>
                <c:formatCode>0.00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0.25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A6-420B-B686-131A0103F4A7}"/>
            </c:ext>
          </c:extLst>
        </c:ser>
        <c:ser>
          <c:idx val="8"/>
          <c:order val="8"/>
          <c:tx>
            <c:strRef>
              <c:f>Feuil1!$J$13</c:f>
              <c:strCache>
                <c:ptCount val="1"/>
                <c:pt idx="0">
                  <c:v>Sécurité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Feuil1!$A$14:$A$23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MINTE +</c:v>
                </c:pt>
                <c:pt idx="9">
                  <c:v>MidSemI</c:v>
                </c:pt>
              </c:strCache>
            </c:strRef>
          </c:cat>
          <c:val>
            <c:numRef>
              <c:f>Feuil1!$J$14:$J$23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0.75</c:v>
                </c:pt>
                <c:pt idx="7">
                  <c:v>0.25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A6-420B-B686-131A0103F4A7}"/>
            </c:ext>
          </c:extLst>
        </c:ser>
        <c:ser>
          <c:idx val="9"/>
          <c:order val="9"/>
          <c:tx>
            <c:strRef>
              <c:f>Feuil1!$K$13</c:f>
              <c:strCache>
                <c:ptCount val="1"/>
                <c:pt idx="0">
                  <c:v>Provenance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Feuil1!$A$14:$A$23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MINTE +</c:v>
                </c:pt>
                <c:pt idx="9">
                  <c:v>MidSemI</c:v>
                </c:pt>
              </c:strCache>
            </c:strRef>
          </c:cat>
          <c:val>
            <c:numRef>
              <c:f>Feuil1!$K$14:$K$23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A6-420B-B686-131A0103F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392768"/>
        <c:axId val="143394304"/>
      </c:barChart>
      <c:catAx>
        <c:axId val="1433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4304"/>
        <c:crosses val="autoZero"/>
        <c:auto val="1"/>
        <c:lblAlgn val="ctr"/>
        <c:lblOffset val="100"/>
        <c:noMultiLvlLbl val="0"/>
      </c:catAx>
      <c:valAx>
        <c:axId val="1433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Featuers Covrage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Feuil1!$A$17</c:f>
              <c:strCache>
                <c:ptCount val="1"/>
                <c:pt idx="0">
                  <c:v>LDIF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Feuil1!$B$13:$K$13</c:f>
              <c:strCache>
                <c:ptCount val="10"/>
                <c:pt idx="0">
                  <c:v>Modélisation</c:v>
                </c:pt>
                <c:pt idx="1">
                  <c:v>Curation</c:v>
                </c:pt>
                <c:pt idx="2">
                  <c:v>Exploration</c:v>
                </c:pt>
                <c:pt idx="3">
                  <c:v>Recherche</c:v>
                </c:pt>
                <c:pt idx="4">
                  <c:v>Modèles de données </c:v>
                </c:pt>
                <c:pt idx="5">
                  <c:v>APIs d'emballage </c:v>
                </c:pt>
                <c:pt idx="6">
                  <c:v>Mapping</c:v>
                </c:pt>
                <c:pt idx="7">
                  <c:v>Passage à l’échelle </c:v>
                </c:pt>
                <c:pt idx="8">
                  <c:v>Sécurité </c:v>
                </c:pt>
                <c:pt idx="9">
                  <c:v>Provenance</c:v>
                </c:pt>
              </c:strCache>
            </c:strRef>
          </c:cat>
          <c:val>
            <c:numRef>
              <c:f>Feuil1!$B$17:$K$17</c:f>
              <c:numCache>
                <c:formatCode>0.00</c:formatCode>
                <c:ptCount val="10"/>
                <c:pt idx="0">
                  <c:v>0.75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0.75</c:v>
                </c:pt>
                <c:pt idx="5">
                  <c:v>0.5</c:v>
                </c:pt>
                <c:pt idx="6">
                  <c:v>0.5</c:v>
                </c:pt>
                <c:pt idx="7">
                  <c:v>0.25</c:v>
                </c:pt>
                <c:pt idx="8">
                  <c:v>0.5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B0-4135-81ED-BD367A79ABED}"/>
            </c:ext>
          </c:extLst>
        </c:ser>
        <c:ser>
          <c:idx val="8"/>
          <c:order val="1"/>
          <c:tx>
            <c:strRef>
              <c:f>Feuil1!$A$22</c:f>
              <c:strCache>
                <c:ptCount val="1"/>
                <c:pt idx="0">
                  <c:v>MINTE +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Feuil1!$B$13:$K$13</c:f>
              <c:strCache>
                <c:ptCount val="10"/>
                <c:pt idx="0">
                  <c:v>Modélisation</c:v>
                </c:pt>
                <c:pt idx="1">
                  <c:v>Curation</c:v>
                </c:pt>
                <c:pt idx="2">
                  <c:v>Exploration</c:v>
                </c:pt>
                <c:pt idx="3">
                  <c:v>Recherche</c:v>
                </c:pt>
                <c:pt idx="4">
                  <c:v>Modèles de données </c:v>
                </c:pt>
                <c:pt idx="5">
                  <c:v>APIs d'emballage </c:v>
                </c:pt>
                <c:pt idx="6">
                  <c:v>Mapping</c:v>
                </c:pt>
                <c:pt idx="7">
                  <c:v>Passage à l’échelle </c:v>
                </c:pt>
                <c:pt idx="8">
                  <c:v>Sécurité </c:v>
                </c:pt>
                <c:pt idx="9">
                  <c:v>Provenance</c:v>
                </c:pt>
              </c:strCache>
            </c:strRef>
          </c:cat>
          <c:val>
            <c:numRef>
              <c:f>Feuil1!$B$22:$K$22</c:f>
              <c:numCache>
                <c:formatCode>0.00</c:formatCode>
                <c:ptCount val="10"/>
                <c:pt idx="0">
                  <c:v>0.75</c:v>
                </c:pt>
                <c:pt idx="1">
                  <c:v>0.25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0.25</c:v>
                </c:pt>
                <c:pt idx="8">
                  <c:v>0.75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B0-4135-81ED-BD367A79ABED}"/>
            </c:ext>
          </c:extLst>
        </c:ser>
        <c:ser>
          <c:idx val="9"/>
          <c:order val="2"/>
          <c:tx>
            <c:strRef>
              <c:f>Feuil1!$A$23</c:f>
              <c:strCache>
                <c:ptCount val="1"/>
                <c:pt idx="0">
                  <c:v>MidSemI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Feuil1!$B$13:$K$13</c:f>
              <c:strCache>
                <c:ptCount val="10"/>
                <c:pt idx="0">
                  <c:v>Modélisation</c:v>
                </c:pt>
                <c:pt idx="1">
                  <c:v>Curation</c:v>
                </c:pt>
                <c:pt idx="2">
                  <c:v>Exploration</c:v>
                </c:pt>
                <c:pt idx="3">
                  <c:v>Recherche</c:v>
                </c:pt>
                <c:pt idx="4">
                  <c:v>Modèles de données </c:v>
                </c:pt>
                <c:pt idx="5">
                  <c:v>APIs d'emballage </c:v>
                </c:pt>
                <c:pt idx="6">
                  <c:v>Mapping</c:v>
                </c:pt>
                <c:pt idx="7">
                  <c:v>Passage à l’échelle </c:v>
                </c:pt>
                <c:pt idx="8">
                  <c:v>Sécurité </c:v>
                </c:pt>
                <c:pt idx="9">
                  <c:v>Provenance</c:v>
                </c:pt>
              </c:strCache>
            </c:strRef>
          </c:cat>
          <c:val>
            <c:numRef>
              <c:f>Feuil1!$B$23:$K$23</c:f>
              <c:numCache>
                <c:formatCode>0.00</c:formatCode>
                <c:ptCount val="1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B0-4135-81ED-BD367A79A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97504"/>
        <c:axId val="142615680"/>
      </c:radarChart>
      <c:catAx>
        <c:axId val="14259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5680"/>
        <c:crosses val="autoZero"/>
        <c:auto val="1"/>
        <c:lblAlgn val="ctr"/>
        <c:lblOffset val="100"/>
        <c:noMultiLvlLbl val="0"/>
      </c:catAx>
      <c:valAx>
        <c:axId val="1426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747712</xdr:colOff>
      <xdr:row>3</xdr:row>
      <xdr:rowOff>38099</xdr:rowOff>
    </xdr:from>
    <xdr:to>
      <xdr:col>25</xdr:col>
      <xdr:colOff>66675</xdr:colOff>
      <xdr:row>18</xdr:row>
      <xdr:rowOff>190499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642937</xdr:colOff>
      <xdr:row>23</xdr:row>
      <xdr:rowOff>47625</xdr:rowOff>
    </xdr:from>
    <xdr:to>
      <xdr:col>21</xdr:col>
      <xdr:colOff>642937</xdr:colOff>
      <xdr:row>37</xdr:row>
      <xdr:rowOff>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304799</xdr:colOff>
      <xdr:row>3</xdr:row>
      <xdr:rowOff>47625</xdr:rowOff>
    </xdr:from>
    <xdr:to>
      <xdr:col>19</xdr:col>
      <xdr:colOff>761998</xdr:colOff>
      <xdr:row>18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L13" sqref="L13"/>
    </sheetView>
  </sheetViews>
  <sheetFormatPr baseColWidth="10" defaultRowHeight="15" x14ac:dyDescent="0.25"/>
  <cols>
    <col min="1" max="1" width="12.42578125" bestFit="1" customWidth="1"/>
    <col min="2" max="6" width="4" bestFit="1" customWidth="1"/>
    <col min="7" max="7" width="4.5703125" bestFit="1" customWidth="1"/>
    <col min="8" max="8" width="4.28515625" customWidth="1"/>
    <col min="9" max="10" width="4" bestFit="1" customWidth="1"/>
    <col min="11" max="11" width="4.42578125" bestFit="1" customWidth="1"/>
    <col min="12" max="12" width="12.42578125" bestFit="1" customWidth="1"/>
    <col min="13" max="13" width="5" customWidth="1"/>
    <col min="14" max="14" width="5.5703125" bestFit="1" customWidth="1"/>
    <col min="15" max="15" width="4.42578125" customWidth="1"/>
  </cols>
  <sheetData>
    <row r="1" spans="1:15" ht="15.75" thickBot="1" x14ac:dyDescent="0.3">
      <c r="A1" s="1"/>
      <c r="B1" s="10" t="s">
        <v>23</v>
      </c>
      <c r="C1" s="11" t="s">
        <v>24</v>
      </c>
      <c r="D1" s="11" t="s">
        <v>25</v>
      </c>
      <c r="E1" s="11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11" t="s">
        <v>31</v>
      </c>
      <c r="K1" s="11" t="s">
        <v>32</v>
      </c>
      <c r="M1" s="5" t="s">
        <v>20</v>
      </c>
      <c r="N1" s="5" t="s">
        <v>21</v>
      </c>
      <c r="O1" s="5" t="s">
        <v>39</v>
      </c>
    </row>
    <row r="2" spans="1:15" ht="15.75" thickBot="1" x14ac:dyDescent="0.3">
      <c r="A2" s="2" t="s">
        <v>10</v>
      </c>
      <c r="B2" s="6">
        <v>3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0</v>
      </c>
      <c r="K2" s="7">
        <v>0</v>
      </c>
      <c r="L2" s="2" t="s">
        <v>10</v>
      </c>
      <c r="M2" s="4">
        <v>0.35</v>
      </c>
      <c r="N2" s="4">
        <v>0.25</v>
      </c>
      <c r="O2" s="4">
        <v>0</v>
      </c>
    </row>
    <row r="3" spans="1:15" ht="15.75" thickBot="1" x14ac:dyDescent="0.3">
      <c r="A3" s="2" t="s">
        <v>11</v>
      </c>
      <c r="B3" s="8">
        <v>3</v>
      </c>
      <c r="C3" s="3">
        <v>1</v>
      </c>
      <c r="D3" s="3">
        <v>1</v>
      </c>
      <c r="E3" s="3">
        <v>1</v>
      </c>
      <c r="F3" s="3">
        <v>2</v>
      </c>
      <c r="G3" s="3">
        <v>1</v>
      </c>
      <c r="H3" s="3">
        <v>1</v>
      </c>
      <c r="I3" s="3">
        <v>1</v>
      </c>
      <c r="J3" s="3">
        <v>0</v>
      </c>
      <c r="K3" s="3">
        <v>0</v>
      </c>
      <c r="L3" s="2" t="s">
        <v>11</v>
      </c>
      <c r="M3" s="4">
        <v>0.4</v>
      </c>
      <c r="N3" s="4">
        <v>0.25</v>
      </c>
      <c r="O3" s="4">
        <v>0</v>
      </c>
    </row>
    <row r="4" spans="1:15" ht="15.75" thickBot="1" x14ac:dyDescent="0.3">
      <c r="A4" s="2" t="s">
        <v>12</v>
      </c>
      <c r="B4" s="8">
        <v>3</v>
      </c>
      <c r="C4" s="3">
        <v>1</v>
      </c>
      <c r="D4" s="3">
        <v>2</v>
      </c>
      <c r="E4" s="3">
        <v>2</v>
      </c>
      <c r="F4" s="3">
        <v>2</v>
      </c>
      <c r="G4" s="3">
        <v>2</v>
      </c>
      <c r="H4" s="3">
        <v>1</v>
      </c>
      <c r="I4" s="3">
        <v>1</v>
      </c>
      <c r="J4" s="3">
        <v>0</v>
      </c>
      <c r="K4" s="3">
        <v>0</v>
      </c>
      <c r="L4" s="2" t="s">
        <v>12</v>
      </c>
      <c r="M4" s="4">
        <v>0.5</v>
      </c>
      <c r="N4" s="4">
        <v>0.33333333333333331</v>
      </c>
      <c r="O4" s="4">
        <v>0</v>
      </c>
    </row>
    <row r="5" spans="1:15" ht="15.75" thickBot="1" x14ac:dyDescent="0.3">
      <c r="A5" s="2" t="s">
        <v>13</v>
      </c>
      <c r="B5" s="8">
        <v>3</v>
      </c>
      <c r="C5" s="3">
        <v>1</v>
      </c>
      <c r="D5" s="3">
        <v>2</v>
      </c>
      <c r="E5" s="3">
        <v>2</v>
      </c>
      <c r="F5" s="3">
        <v>3</v>
      </c>
      <c r="G5" s="3">
        <v>2</v>
      </c>
      <c r="H5" s="3">
        <v>2</v>
      </c>
      <c r="I5" s="3">
        <v>1</v>
      </c>
      <c r="J5" s="3">
        <v>2</v>
      </c>
      <c r="K5" s="3">
        <v>1</v>
      </c>
      <c r="L5" s="2" t="s">
        <v>13</v>
      </c>
      <c r="M5" s="4">
        <v>0.55000000000000004</v>
      </c>
      <c r="N5" s="4">
        <v>0.41666666666666669</v>
      </c>
      <c r="O5" s="4">
        <v>0.375</v>
      </c>
    </row>
    <row r="6" spans="1:15" ht="21" customHeight="1" thickBot="1" x14ac:dyDescent="0.3">
      <c r="A6" s="2" t="s">
        <v>14</v>
      </c>
      <c r="B6" s="8">
        <v>3</v>
      </c>
      <c r="C6" s="3">
        <v>1</v>
      </c>
      <c r="D6" s="3">
        <v>2</v>
      </c>
      <c r="E6" s="3">
        <v>2</v>
      </c>
      <c r="F6" s="3">
        <v>3</v>
      </c>
      <c r="G6" s="3">
        <v>2</v>
      </c>
      <c r="H6" s="3">
        <v>2</v>
      </c>
      <c r="I6" s="3">
        <v>1</v>
      </c>
      <c r="J6" s="3">
        <v>2</v>
      </c>
      <c r="K6" s="3">
        <v>1</v>
      </c>
      <c r="L6" s="2" t="s">
        <v>14</v>
      </c>
      <c r="M6" s="4">
        <v>0.55000000000000004</v>
      </c>
      <c r="N6" s="4">
        <v>0.41666666666666669</v>
      </c>
      <c r="O6" s="4">
        <v>0.375</v>
      </c>
    </row>
    <row r="7" spans="1:15" ht="15.75" thickBot="1" x14ac:dyDescent="0.3">
      <c r="A7" s="2" t="s">
        <v>15</v>
      </c>
      <c r="B7" s="8">
        <v>3</v>
      </c>
      <c r="C7" s="3">
        <v>1</v>
      </c>
      <c r="D7" s="3">
        <v>2</v>
      </c>
      <c r="E7" s="3">
        <v>2</v>
      </c>
      <c r="F7" s="3">
        <v>1</v>
      </c>
      <c r="G7" s="3">
        <v>3</v>
      </c>
      <c r="H7" s="3">
        <v>1</v>
      </c>
      <c r="I7" s="3">
        <v>2</v>
      </c>
      <c r="J7" s="3">
        <v>0</v>
      </c>
      <c r="K7" s="3">
        <v>0</v>
      </c>
      <c r="L7" s="2" t="s">
        <v>15</v>
      </c>
      <c r="M7" s="4">
        <v>0.45</v>
      </c>
      <c r="N7" s="4">
        <v>0.5</v>
      </c>
      <c r="O7" s="4">
        <v>0</v>
      </c>
    </row>
    <row r="8" spans="1:15" ht="15.75" thickBot="1" x14ac:dyDescent="0.3">
      <c r="A8" s="2" t="s">
        <v>16</v>
      </c>
      <c r="B8" s="8">
        <v>3</v>
      </c>
      <c r="C8" s="3">
        <v>1</v>
      </c>
      <c r="D8" s="3">
        <v>2</v>
      </c>
      <c r="E8" s="3">
        <v>2</v>
      </c>
      <c r="F8" s="3">
        <v>1</v>
      </c>
      <c r="G8" s="3">
        <v>2</v>
      </c>
      <c r="H8" s="3">
        <v>2</v>
      </c>
      <c r="I8" s="3">
        <v>2</v>
      </c>
      <c r="J8" s="3">
        <v>3</v>
      </c>
      <c r="K8" s="3">
        <v>0</v>
      </c>
      <c r="L8" s="2" t="s">
        <v>16</v>
      </c>
      <c r="M8" s="4">
        <v>0.45</v>
      </c>
      <c r="N8" s="4">
        <v>0.5</v>
      </c>
      <c r="O8" s="4">
        <v>0.375</v>
      </c>
    </row>
    <row r="9" spans="1:15" ht="15.75" thickBot="1" x14ac:dyDescent="0.3">
      <c r="A9" s="2" t="s">
        <v>17</v>
      </c>
      <c r="B9" s="8">
        <v>3</v>
      </c>
      <c r="C9" s="3">
        <v>2</v>
      </c>
      <c r="D9" s="3">
        <v>2</v>
      </c>
      <c r="E9" s="3">
        <v>2</v>
      </c>
      <c r="F9" s="3">
        <v>2</v>
      </c>
      <c r="G9" s="3">
        <v>1</v>
      </c>
      <c r="H9" s="3">
        <v>2</v>
      </c>
      <c r="I9" s="3">
        <v>2</v>
      </c>
      <c r="J9" s="3">
        <v>1</v>
      </c>
      <c r="K9" s="3">
        <v>0</v>
      </c>
      <c r="L9" s="2" t="s">
        <v>17</v>
      </c>
      <c r="M9" s="4">
        <v>0.55000000000000004</v>
      </c>
      <c r="N9" s="4">
        <v>0.41666666666666669</v>
      </c>
      <c r="O9" s="4">
        <v>0.125</v>
      </c>
    </row>
    <row r="10" spans="1:15" ht="15.75" thickBot="1" x14ac:dyDescent="0.3">
      <c r="A10" s="2" t="s">
        <v>38</v>
      </c>
      <c r="B10" s="8">
        <v>3</v>
      </c>
      <c r="C10" s="3">
        <v>1</v>
      </c>
      <c r="D10" s="3">
        <v>3</v>
      </c>
      <c r="E10" s="3">
        <v>3</v>
      </c>
      <c r="F10" s="3">
        <v>3</v>
      </c>
      <c r="G10" s="3">
        <v>3</v>
      </c>
      <c r="H10" s="3">
        <v>3</v>
      </c>
      <c r="I10" s="3">
        <v>1</v>
      </c>
      <c r="J10" s="3">
        <v>3</v>
      </c>
      <c r="K10" s="3">
        <v>2</v>
      </c>
      <c r="L10" s="2" t="s">
        <v>38</v>
      </c>
      <c r="M10" s="4">
        <v>0.65</v>
      </c>
      <c r="N10" s="4">
        <v>0.58333333333333337</v>
      </c>
      <c r="O10" s="4">
        <v>0.625</v>
      </c>
    </row>
    <row r="11" spans="1:15" ht="15.75" thickBot="1" x14ac:dyDescent="0.3">
      <c r="A11" s="2" t="s">
        <v>37</v>
      </c>
      <c r="B11" s="8">
        <v>3</v>
      </c>
      <c r="C11" s="3">
        <v>3</v>
      </c>
      <c r="D11" s="3">
        <v>3</v>
      </c>
      <c r="E11" s="3">
        <v>3</v>
      </c>
      <c r="F11" s="3">
        <v>3</v>
      </c>
      <c r="G11" s="3">
        <v>3</v>
      </c>
      <c r="H11" s="3">
        <v>3</v>
      </c>
      <c r="I11" s="3">
        <v>2</v>
      </c>
      <c r="J11" s="3">
        <v>3</v>
      </c>
      <c r="K11" s="3">
        <v>3</v>
      </c>
      <c r="L11" s="2" t="s">
        <v>37</v>
      </c>
      <c r="M11" s="4">
        <v>0.75</v>
      </c>
      <c r="N11" s="4">
        <v>0.6875</v>
      </c>
      <c r="O11" s="4">
        <v>0.75</v>
      </c>
    </row>
    <row r="12" spans="1:15" ht="15.75" thickBot="1" x14ac:dyDescent="0.3"/>
    <row r="13" spans="1:15" ht="84" x14ac:dyDescent="0.25">
      <c r="A13" s="9"/>
      <c r="B13" s="10" t="s">
        <v>40</v>
      </c>
      <c r="C13" s="11" t="s">
        <v>33</v>
      </c>
      <c r="D13" s="11" t="s">
        <v>34</v>
      </c>
      <c r="E13" s="11" t="s">
        <v>41</v>
      </c>
      <c r="F13" s="11" t="s">
        <v>42</v>
      </c>
      <c r="G13" s="11" t="s">
        <v>43</v>
      </c>
      <c r="H13" s="11" t="s">
        <v>35</v>
      </c>
      <c r="I13" s="11" t="s">
        <v>44</v>
      </c>
      <c r="J13" s="11" t="s">
        <v>45</v>
      </c>
      <c r="K13" s="11" t="s">
        <v>36</v>
      </c>
      <c r="M13" s="11" t="s">
        <v>20</v>
      </c>
      <c r="N13" s="11" t="s">
        <v>21</v>
      </c>
      <c r="O13" s="11" t="s">
        <v>22</v>
      </c>
    </row>
    <row r="14" spans="1:15" ht="15.75" thickBot="1" x14ac:dyDescent="0.3">
      <c r="A14" s="2" t="s">
        <v>10</v>
      </c>
      <c r="B14" s="14">
        <f>B2/4</f>
        <v>0.75</v>
      </c>
      <c r="C14" s="14">
        <f t="shared" ref="C14:H14" si="0">C2/4</f>
        <v>0.25</v>
      </c>
      <c r="D14" s="14">
        <f t="shared" si="0"/>
        <v>0.25</v>
      </c>
      <c r="E14" s="14">
        <f t="shared" si="0"/>
        <v>0.25</v>
      </c>
      <c r="F14" s="14">
        <f t="shared" si="0"/>
        <v>0.25</v>
      </c>
      <c r="G14" s="14">
        <f t="shared" si="0"/>
        <v>0.25</v>
      </c>
      <c r="H14" s="14">
        <f t="shared" si="0"/>
        <v>0.25</v>
      </c>
      <c r="I14" s="14">
        <f>I2/4</f>
        <v>0.25</v>
      </c>
      <c r="J14" s="14">
        <f>J2/4</f>
        <v>0</v>
      </c>
      <c r="K14" s="15">
        <f>K2/4</f>
        <v>0</v>
      </c>
      <c r="L14" s="2" t="s">
        <v>10</v>
      </c>
      <c r="M14" s="14">
        <f>(B14+C14+D14+E14+F14)/5</f>
        <v>0.35</v>
      </c>
      <c r="N14" s="14">
        <f>(G14+H14+I14)/3</f>
        <v>0.25</v>
      </c>
      <c r="O14" s="14">
        <f>(J14+K14)/2</f>
        <v>0</v>
      </c>
    </row>
    <row r="15" spans="1:15" ht="15.75" thickBot="1" x14ac:dyDescent="0.3">
      <c r="A15" s="2" t="s">
        <v>11</v>
      </c>
      <c r="B15" s="14">
        <f t="shared" ref="B15:K15" si="1">B3/4</f>
        <v>0.75</v>
      </c>
      <c r="C15" s="14">
        <f t="shared" si="1"/>
        <v>0.25</v>
      </c>
      <c r="D15" s="14">
        <f t="shared" si="1"/>
        <v>0.25</v>
      </c>
      <c r="E15" s="14">
        <f t="shared" si="1"/>
        <v>0.25</v>
      </c>
      <c r="F15" s="14">
        <f t="shared" si="1"/>
        <v>0.5</v>
      </c>
      <c r="G15" s="14">
        <f t="shared" si="1"/>
        <v>0.25</v>
      </c>
      <c r="H15" s="14">
        <f t="shared" si="1"/>
        <v>0.25</v>
      </c>
      <c r="I15" s="14">
        <f t="shared" si="1"/>
        <v>0.25</v>
      </c>
      <c r="J15" s="14">
        <f t="shared" si="1"/>
        <v>0</v>
      </c>
      <c r="K15" s="15">
        <f t="shared" si="1"/>
        <v>0</v>
      </c>
      <c r="L15" s="2" t="s">
        <v>11</v>
      </c>
      <c r="M15" s="14">
        <f t="shared" ref="M15:M22" si="2">(B15+C15+D15+E15+F15)/5</f>
        <v>0.4</v>
      </c>
      <c r="N15" s="14">
        <f t="shared" ref="N15:N22" si="3">(G15+H15+I15)/3</f>
        <v>0.25</v>
      </c>
      <c r="O15" s="14">
        <f t="shared" ref="O15:O22" si="4">(J15+K15)/2</f>
        <v>0</v>
      </c>
    </row>
    <row r="16" spans="1:15" ht="15.75" thickBot="1" x14ac:dyDescent="0.3">
      <c r="A16" s="2" t="s">
        <v>12</v>
      </c>
      <c r="B16" s="14">
        <f t="shared" ref="B16:K16" si="5">B4/4</f>
        <v>0.75</v>
      </c>
      <c r="C16" s="14">
        <f t="shared" si="5"/>
        <v>0.25</v>
      </c>
      <c r="D16" s="14">
        <f t="shared" si="5"/>
        <v>0.5</v>
      </c>
      <c r="E16" s="14">
        <f t="shared" si="5"/>
        <v>0.5</v>
      </c>
      <c r="F16" s="14">
        <f t="shared" si="5"/>
        <v>0.5</v>
      </c>
      <c r="G16" s="14">
        <f t="shared" si="5"/>
        <v>0.5</v>
      </c>
      <c r="H16" s="14">
        <f t="shared" si="5"/>
        <v>0.25</v>
      </c>
      <c r="I16" s="14">
        <f t="shared" si="5"/>
        <v>0.25</v>
      </c>
      <c r="J16" s="14">
        <f t="shared" si="5"/>
        <v>0</v>
      </c>
      <c r="K16" s="15">
        <f t="shared" si="5"/>
        <v>0</v>
      </c>
      <c r="L16" s="2" t="s">
        <v>12</v>
      </c>
      <c r="M16" s="14">
        <f t="shared" si="2"/>
        <v>0.5</v>
      </c>
      <c r="N16" s="14">
        <f t="shared" si="3"/>
        <v>0.33333333333333331</v>
      </c>
      <c r="O16" s="14">
        <f t="shared" si="4"/>
        <v>0</v>
      </c>
    </row>
    <row r="17" spans="1:15" ht="15.75" thickBot="1" x14ac:dyDescent="0.3">
      <c r="A17" s="2" t="s">
        <v>13</v>
      </c>
      <c r="B17" s="14">
        <f t="shared" ref="B17:K17" si="6">B5/4</f>
        <v>0.75</v>
      </c>
      <c r="C17" s="14">
        <f t="shared" si="6"/>
        <v>0.25</v>
      </c>
      <c r="D17" s="14">
        <f t="shared" si="6"/>
        <v>0.5</v>
      </c>
      <c r="E17" s="14">
        <f t="shared" si="6"/>
        <v>0.5</v>
      </c>
      <c r="F17" s="14">
        <f t="shared" si="6"/>
        <v>0.75</v>
      </c>
      <c r="G17" s="14">
        <f t="shared" si="6"/>
        <v>0.5</v>
      </c>
      <c r="H17" s="14">
        <f t="shared" si="6"/>
        <v>0.5</v>
      </c>
      <c r="I17" s="14">
        <f t="shared" si="6"/>
        <v>0.25</v>
      </c>
      <c r="J17" s="14">
        <f t="shared" si="6"/>
        <v>0.5</v>
      </c>
      <c r="K17" s="15">
        <f t="shared" si="6"/>
        <v>0.25</v>
      </c>
      <c r="L17" s="2" t="s">
        <v>13</v>
      </c>
      <c r="M17" s="14">
        <f t="shared" si="2"/>
        <v>0.55000000000000004</v>
      </c>
      <c r="N17" s="14">
        <f t="shared" si="3"/>
        <v>0.41666666666666669</v>
      </c>
      <c r="O17" s="14">
        <f t="shared" si="4"/>
        <v>0.375</v>
      </c>
    </row>
    <row r="18" spans="1:15" ht="15" customHeight="1" thickBot="1" x14ac:dyDescent="0.3">
      <c r="A18" s="2" t="s">
        <v>14</v>
      </c>
      <c r="B18" s="14">
        <f t="shared" ref="B18:K18" si="7">B6/4</f>
        <v>0.75</v>
      </c>
      <c r="C18" s="14">
        <f t="shared" si="7"/>
        <v>0.25</v>
      </c>
      <c r="D18" s="14">
        <f t="shared" si="7"/>
        <v>0.5</v>
      </c>
      <c r="E18" s="14">
        <f t="shared" si="7"/>
        <v>0.5</v>
      </c>
      <c r="F18" s="14">
        <f t="shared" si="7"/>
        <v>0.75</v>
      </c>
      <c r="G18" s="14">
        <f t="shared" si="7"/>
        <v>0.5</v>
      </c>
      <c r="H18" s="14">
        <f t="shared" si="7"/>
        <v>0.5</v>
      </c>
      <c r="I18" s="14">
        <f t="shared" si="7"/>
        <v>0.25</v>
      </c>
      <c r="J18" s="14">
        <f t="shared" si="7"/>
        <v>0.5</v>
      </c>
      <c r="K18" s="15">
        <f t="shared" si="7"/>
        <v>0.25</v>
      </c>
      <c r="L18" s="2" t="s">
        <v>14</v>
      </c>
      <c r="M18" s="14">
        <f t="shared" si="2"/>
        <v>0.55000000000000004</v>
      </c>
      <c r="N18" s="14">
        <f t="shared" si="3"/>
        <v>0.41666666666666669</v>
      </c>
      <c r="O18" s="14">
        <f t="shared" si="4"/>
        <v>0.375</v>
      </c>
    </row>
    <row r="19" spans="1:15" ht="15.75" thickBot="1" x14ac:dyDescent="0.3">
      <c r="A19" s="2" t="s">
        <v>15</v>
      </c>
      <c r="B19" s="14">
        <f t="shared" ref="B19:K19" si="8">B7/4</f>
        <v>0.75</v>
      </c>
      <c r="C19" s="14">
        <f t="shared" si="8"/>
        <v>0.25</v>
      </c>
      <c r="D19" s="14">
        <f t="shared" si="8"/>
        <v>0.5</v>
      </c>
      <c r="E19" s="14">
        <f t="shared" si="8"/>
        <v>0.5</v>
      </c>
      <c r="F19" s="14">
        <f t="shared" si="8"/>
        <v>0.25</v>
      </c>
      <c r="G19" s="14">
        <f t="shared" si="8"/>
        <v>0.75</v>
      </c>
      <c r="H19" s="14">
        <f t="shared" si="8"/>
        <v>0.25</v>
      </c>
      <c r="I19" s="14">
        <f t="shared" si="8"/>
        <v>0.5</v>
      </c>
      <c r="J19" s="14">
        <f t="shared" si="8"/>
        <v>0</v>
      </c>
      <c r="K19" s="15">
        <f t="shared" si="8"/>
        <v>0</v>
      </c>
      <c r="L19" s="2" t="s">
        <v>15</v>
      </c>
      <c r="M19" s="14">
        <f t="shared" si="2"/>
        <v>0.45</v>
      </c>
      <c r="N19" s="14">
        <f t="shared" si="3"/>
        <v>0.5</v>
      </c>
      <c r="O19" s="14">
        <f t="shared" si="4"/>
        <v>0</v>
      </c>
    </row>
    <row r="20" spans="1:15" ht="15.75" thickBot="1" x14ac:dyDescent="0.3">
      <c r="A20" s="2" t="s">
        <v>16</v>
      </c>
      <c r="B20" s="14">
        <f t="shared" ref="B20:K20" si="9">B8/4</f>
        <v>0.75</v>
      </c>
      <c r="C20" s="14">
        <f t="shared" si="9"/>
        <v>0.25</v>
      </c>
      <c r="D20" s="14">
        <f t="shared" si="9"/>
        <v>0.5</v>
      </c>
      <c r="E20" s="14">
        <f t="shared" si="9"/>
        <v>0.5</v>
      </c>
      <c r="F20" s="14">
        <f t="shared" si="9"/>
        <v>0.25</v>
      </c>
      <c r="G20" s="14">
        <f t="shared" si="9"/>
        <v>0.5</v>
      </c>
      <c r="H20" s="14">
        <f t="shared" si="9"/>
        <v>0.5</v>
      </c>
      <c r="I20" s="14">
        <f t="shared" si="9"/>
        <v>0.5</v>
      </c>
      <c r="J20" s="14">
        <f t="shared" si="9"/>
        <v>0.75</v>
      </c>
      <c r="K20" s="15">
        <f t="shared" si="9"/>
        <v>0</v>
      </c>
      <c r="L20" s="2" t="s">
        <v>16</v>
      </c>
      <c r="M20" s="14">
        <f t="shared" si="2"/>
        <v>0.45</v>
      </c>
      <c r="N20" s="14">
        <f t="shared" si="3"/>
        <v>0.5</v>
      </c>
      <c r="O20" s="14">
        <f t="shared" si="4"/>
        <v>0.375</v>
      </c>
    </row>
    <row r="21" spans="1:15" ht="15.75" thickBot="1" x14ac:dyDescent="0.3">
      <c r="A21" s="2" t="s">
        <v>17</v>
      </c>
      <c r="B21" s="14">
        <f t="shared" ref="B21:K21" si="10">B9/4</f>
        <v>0.75</v>
      </c>
      <c r="C21" s="14">
        <f t="shared" si="10"/>
        <v>0.5</v>
      </c>
      <c r="D21" s="14">
        <f t="shared" si="10"/>
        <v>0.5</v>
      </c>
      <c r="E21" s="14">
        <f t="shared" si="10"/>
        <v>0.5</v>
      </c>
      <c r="F21" s="14">
        <f t="shared" si="10"/>
        <v>0.5</v>
      </c>
      <c r="G21" s="14">
        <f t="shared" si="10"/>
        <v>0.25</v>
      </c>
      <c r="H21" s="14">
        <f t="shared" si="10"/>
        <v>0.5</v>
      </c>
      <c r="I21" s="14">
        <f t="shared" si="10"/>
        <v>0.5</v>
      </c>
      <c r="J21" s="14">
        <f t="shared" si="10"/>
        <v>0.25</v>
      </c>
      <c r="K21" s="15">
        <f t="shared" si="10"/>
        <v>0</v>
      </c>
      <c r="L21" s="2" t="s">
        <v>17</v>
      </c>
      <c r="M21" s="14">
        <f t="shared" si="2"/>
        <v>0.55000000000000004</v>
      </c>
      <c r="N21" s="14">
        <f t="shared" si="3"/>
        <v>0.41666666666666669</v>
      </c>
      <c r="O21" s="14">
        <f t="shared" si="4"/>
        <v>0.125</v>
      </c>
    </row>
    <row r="22" spans="1:15" ht="15.75" thickBot="1" x14ac:dyDescent="0.3">
      <c r="A22" s="2" t="s">
        <v>38</v>
      </c>
      <c r="B22" s="14">
        <f t="shared" ref="B22:K22" si="11">B10/4</f>
        <v>0.75</v>
      </c>
      <c r="C22" s="14">
        <f t="shared" si="11"/>
        <v>0.25</v>
      </c>
      <c r="D22" s="14">
        <f t="shared" si="11"/>
        <v>0.75</v>
      </c>
      <c r="E22" s="14">
        <f t="shared" si="11"/>
        <v>0.75</v>
      </c>
      <c r="F22" s="14">
        <f t="shared" si="11"/>
        <v>0.75</v>
      </c>
      <c r="G22" s="14">
        <f t="shared" si="11"/>
        <v>0.75</v>
      </c>
      <c r="H22" s="14">
        <f t="shared" si="11"/>
        <v>0.75</v>
      </c>
      <c r="I22" s="14">
        <f t="shared" si="11"/>
        <v>0.25</v>
      </c>
      <c r="J22" s="14">
        <f t="shared" si="11"/>
        <v>0.75</v>
      </c>
      <c r="K22" s="15">
        <f t="shared" si="11"/>
        <v>0.5</v>
      </c>
      <c r="L22" s="2" t="s">
        <v>38</v>
      </c>
      <c r="M22" s="14">
        <f t="shared" si="2"/>
        <v>0.65</v>
      </c>
      <c r="N22" s="14">
        <f t="shared" si="3"/>
        <v>0.58333333333333337</v>
      </c>
      <c r="O22" s="14">
        <f t="shared" si="4"/>
        <v>0.625</v>
      </c>
    </row>
    <row r="23" spans="1:15" ht="15.75" thickBot="1" x14ac:dyDescent="0.3">
      <c r="A23" s="2" t="s">
        <v>37</v>
      </c>
      <c r="B23" s="14">
        <f t="shared" ref="B23:K23" si="12">B11/4</f>
        <v>0.75</v>
      </c>
      <c r="C23" s="14">
        <f t="shared" si="12"/>
        <v>0.75</v>
      </c>
      <c r="D23" s="14">
        <f t="shared" si="12"/>
        <v>0.75</v>
      </c>
      <c r="E23" s="14">
        <f t="shared" si="12"/>
        <v>0.75</v>
      </c>
      <c r="F23" s="14">
        <f t="shared" si="12"/>
        <v>0.75</v>
      </c>
      <c r="G23" s="14">
        <f t="shared" si="12"/>
        <v>0.75</v>
      </c>
      <c r="H23" s="14">
        <f t="shared" si="12"/>
        <v>0.75</v>
      </c>
      <c r="I23" s="14">
        <f t="shared" si="12"/>
        <v>0.5</v>
      </c>
      <c r="J23" s="14">
        <f t="shared" si="12"/>
        <v>0.75</v>
      </c>
      <c r="K23" s="15">
        <f t="shared" si="12"/>
        <v>0.75</v>
      </c>
      <c r="L23" s="2" t="s">
        <v>37</v>
      </c>
      <c r="M23" s="14">
        <f>(B23+C23+D23+E23)/4</f>
        <v>0.75</v>
      </c>
      <c r="N23" s="14">
        <f>(F23+G23+H23+I23)/4</f>
        <v>0.6875</v>
      </c>
      <c r="O23" s="14">
        <f>(J23+K23)/2</f>
        <v>0.75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O11" sqref="A1:O11"/>
    </sheetView>
  </sheetViews>
  <sheetFormatPr baseColWidth="10" defaultRowHeight="15" x14ac:dyDescent="0.25"/>
  <cols>
    <col min="2" max="11" width="5.7109375" customWidth="1"/>
    <col min="13" max="15" width="5.57031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20</v>
      </c>
      <c r="N1" t="s">
        <v>21</v>
      </c>
      <c r="O1" t="s">
        <v>22</v>
      </c>
    </row>
    <row r="2" spans="1:15" x14ac:dyDescent="0.25">
      <c r="A2" t="s">
        <v>10</v>
      </c>
      <c r="B2" s="4">
        <v>0.75</v>
      </c>
      <c r="C2" s="4">
        <v>0.25</v>
      </c>
      <c r="D2" s="4">
        <v>0.25</v>
      </c>
      <c r="E2" s="4">
        <v>0.25</v>
      </c>
      <c r="F2" s="4">
        <v>0.25</v>
      </c>
      <c r="G2" s="4">
        <v>0.25</v>
      </c>
      <c r="H2" s="4">
        <v>0.25</v>
      </c>
      <c r="I2" s="4">
        <v>0.33333333333333331</v>
      </c>
      <c r="J2" s="4">
        <v>0</v>
      </c>
      <c r="K2" s="4">
        <v>0</v>
      </c>
      <c r="L2" s="4" t="s">
        <v>10</v>
      </c>
      <c r="M2" s="4">
        <v>0.35</v>
      </c>
      <c r="N2" s="4">
        <v>0.25</v>
      </c>
      <c r="O2" s="4">
        <v>0</v>
      </c>
    </row>
    <row r="3" spans="1:15" x14ac:dyDescent="0.25">
      <c r="A3" t="s">
        <v>11</v>
      </c>
      <c r="B3" s="4">
        <v>0.75</v>
      </c>
      <c r="C3" s="4">
        <v>0.25</v>
      </c>
      <c r="D3" s="4">
        <v>0.25</v>
      </c>
      <c r="E3" s="4">
        <v>0.25</v>
      </c>
      <c r="F3" s="4">
        <v>0.5</v>
      </c>
      <c r="G3" s="4">
        <v>0.25</v>
      </c>
      <c r="H3" s="4">
        <v>0.25</v>
      </c>
      <c r="I3" s="4">
        <v>0.33333333333333331</v>
      </c>
      <c r="J3" s="4">
        <v>0</v>
      </c>
      <c r="K3" s="4">
        <v>0</v>
      </c>
      <c r="L3" s="4" t="s">
        <v>11</v>
      </c>
      <c r="M3" s="4">
        <v>0.4</v>
      </c>
      <c r="N3" s="4">
        <v>0.25</v>
      </c>
      <c r="O3" s="4">
        <v>0</v>
      </c>
    </row>
    <row r="4" spans="1:15" x14ac:dyDescent="0.25">
      <c r="A4" t="s">
        <v>12</v>
      </c>
      <c r="B4" s="4">
        <v>0.75</v>
      </c>
      <c r="C4" s="4">
        <v>0.25</v>
      </c>
      <c r="D4" s="4">
        <v>0.5</v>
      </c>
      <c r="E4" s="4">
        <v>0.5</v>
      </c>
      <c r="F4" s="4">
        <v>0.5</v>
      </c>
      <c r="G4" s="4">
        <v>0.5</v>
      </c>
      <c r="H4" s="4">
        <v>0.25</v>
      </c>
      <c r="I4" s="4">
        <v>0.33333333333333331</v>
      </c>
      <c r="J4" s="4">
        <v>0</v>
      </c>
      <c r="K4" s="4">
        <v>0</v>
      </c>
      <c r="L4" s="4" t="s">
        <v>12</v>
      </c>
      <c r="M4" s="4">
        <v>0.5</v>
      </c>
      <c r="N4" s="4">
        <v>0.33333333333333331</v>
      </c>
      <c r="O4" s="4">
        <v>0</v>
      </c>
    </row>
    <row r="5" spans="1:15" x14ac:dyDescent="0.25">
      <c r="A5" t="s">
        <v>13</v>
      </c>
      <c r="B5" s="4">
        <v>0.75</v>
      </c>
      <c r="C5" s="4">
        <v>0.25</v>
      </c>
      <c r="D5" s="4">
        <v>0.5</v>
      </c>
      <c r="E5" s="4">
        <v>0.5</v>
      </c>
      <c r="F5" s="4">
        <v>0.75</v>
      </c>
      <c r="G5" s="4">
        <v>0.5</v>
      </c>
      <c r="H5" s="4">
        <v>0.5</v>
      </c>
      <c r="I5" s="4">
        <v>0.33333333333333331</v>
      </c>
      <c r="J5" s="4">
        <v>0.66666666666666663</v>
      </c>
      <c r="K5" s="4">
        <v>0.33333333333333331</v>
      </c>
      <c r="L5" s="4" t="s">
        <v>13</v>
      </c>
      <c r="M5" s="4">
        <v>0.55000000000000004</v>
      </c>
      <c r="N5" s="4">
        <v>0.41666666666666669</v>
      </c>
      <c r="O5" s="4">
        <v>0.5</v>
      </c>
    </row>
    <row r="6" spans="1:15" x14ac:dyDescent="0.25">
      <c r="A6" t="s">
        <v>14</v>
      </c>
      <c r="B6" s="4">
        <v>0.75</v>
      </c>
      <c r="C6" s="4">
        <v>0.25</v>
      </c>
      <c r="D6" s="4">
        <v>0.5</v>
      </c>
      <c r="E6" s="4">
        <v>0.5</v>
      </c>
      <c r="F6" s="4">
        <v>0.75</v>
      </c>
      <c r="G6" s="4">
        <v>0.5</v>
      </c>
      <c r="H6" s="4">
        <v>0.5</v>
      </c>
      <c r="I6" s="4">
        <v>0.33333333333333331</v>
      </c>
      <c r="J6" s="4">
        <v>0.66666666666666663</v>
      </c>
      <c r="K6" s="4">
        <v>0.33333333333333331</v>
      </c>
      <c r="L6" s="4" t="s">
        <v>14</v>
      </c>
      <c r="M6" s="4">
        <v>0.55000000000000004</v>
      </c>
      <c r="N6" s="4">
        <v>0.41666666666666669</v>
      </c>
      <c r="O6" s="4">
        <v>0.5</v>
      </c>
    </row>
    <row r="7" spans="1:15" x14ac:dyDescent="0.25">
      <c r="A7" t="s">
        <v>15</v>
      </c>
      <c r="B7" s="4">
        <v>0.75</v>
      </c>
      <c r="C7" s="4">
        <v>0.25</v>
      </c>
      <c r="D7" s="4">
        <v>0.5</v>
      </c>
      <c r="E7" s="4">
        <v>0.5</v>
      </c>
      <c r="F7" s="4">
        <v>0.25</v>
      </c>
      <c r="G7" s="4">
        <v>0.75</v>
      </c>
      <c r="H7" s="4">
        <v>0.25</v>
      </c>
      <c r="I7" s="4">
        <v>0.66666666666666663</v>
      </c>
      <c r="J7" s="4">
        <v>0</v>
      </c>
      <c r="K7" s="4">
        <v>0</v>
      </c>
      <c r="L7" s="4" t="s">
        <v>15</v>
      </c>
      <c r="M7" s="4">
        <v>0.45</v>
      </c>
      <c r="N7" s="4">
        <v>0.5</v>
      </c>
      <c r="O7" s="4">
        <v>0</v>
      </c>
    </row>
    <row r="8" spans="1:15" x14ac:dyDescent="0.25">
      <c r="A8" t="s">
        <v>16</v>
      </c>
      <c r="B8" s="4">
        <v>0.75</v>
      </c>
      <c r="C8" s="4">
        <v>0.25</v>
      </c>
      <c r="D8" s="4">
        <v>0.5</v>
      </c>
      <c r="E8" s="4">
        <v>0.5</v>
      </c>
      <c r="F8" s="4">
        <v>0.25</v>
      </c>
      <c r="G8" s="4">
        <v>0.5</v>
      </c>
      <c r="H8" s="4">
        <v>0.5</v>
      </c>
      <c r="I8" s="4">
        <v>0.66666666666666663</v>
      </c>
      <c r="J8" s="4">
        <v>1</v>
      </c>
      <c r="K8" s="4">
        <v>0</v>
      </c>
      <c r="L8" s="4" t="s">
        <v>16</v>
      </c>
      <c r="M8" s="4">
        <v>0.45</v>
      </c>
      <c r="N8" s="4">
        <v>0.5</v>
      </c>
      <c r="O8" s="4">
        <v>0.5</v>
      </c>
    </row>
    <row r="9" spans="1:15" x14ac:dyDescent="0.25">
      <c r="A9" t="s">
        <v>17</v>
      </c>
      <c r="B9" s="4">
        <v>0.75</v>
      </c>
      <c r="C9" s="4">
        <v>0.5</v>
      </c>
      <c r="D9" s="4">
        <v>0.5</v>
      </c>
      <c r="E9" s="4">
        <v>0.5</v>
      </c>
      <c r="F9" s="4">
        <v>0.5</v>
      </c>
      <c r="G9" s="4">
        <v>0.25</v>
      </c>
      <c r="H9" s="4">
        <v>0.5</v>
      </c>
      <c r="I9" s="4">
        <v>0.66666666666666663</v>
      </c>
      <c r="J9" s="4">
        <v>0.33333333333333331</v>
      </c>
      <c r="K9" s="4">
        <v>0</v>
      </c>
      <c r="L9" s="4" t="s">
        <v>17</v>
      </c>
      <c r="M9" s="4">
        <v>0.55000000000000004</v>
      </c>
      <c r="N9" s="4">
        <v>0.41666666666666669</v>
      </c>
      <c r="O9" s="4">
        <v>0.16666666666666666</v>
      </c>
    </row>
    <row r="10" spans="1:15" x14ac:dyDescent="0.25">
      <c r="A10" t="s">
        <v>18</v>
      </c>
      <c r="B10" s="4">
        <v>0.75</v>
      </c>
      <c r="C10" s="4">
        <v>0.25</v>
      </c>
      <c r="D10" s="4">
        <v>0.75</v>
      </c>
      <c r="E10" s="4">
        <v>0.75</v>
      </c>
      <c r="F10" s="4">
        <v>0.75</v>
      </c>
      <c r="G10" s="4">
        <v>0.75</v>
      </c>
      <c r="H10" s="4">
        <v>0.75</v>
      </c>
      <c r="I10" s="4">
        <v>0.33333333333333331</v>
      </c>
      <c r="J10" s="4">
        <v>1</v>
      </c>
      <c r="K10" s="4">
        <v>0.66666666666666663</v>
      </c>
      <c r="L10" s="4" t="s">
        <v>18</v>
      </c>
      <c r="M10" s="4">
        <v>0.65</v>
      </c>
      <c r="N10" s="4">
        <v>0.58333333333333337</v>
      </c>
      <c r="O10" s="4">
        <v>0.83333333333333337</v>
      </c>
    </row>
    <row r="11" spans="1:15" x14ac:dyDescent="0.25">
      <c r="A11" t="s">
        <v>19</v>
      </c>
      <c r="B11" s="4">
        <v>0.75</v>
      </c>
      <c r="C11" s="4">
        <v>0.75</v>
      </c>
      <c r="D11" s="4">
        <v>0.75</v>
      </c>
      <c r="E11" s="4">
        <v>0.75</v>
      </c>
      <c r="F11" s="4">
        <v>0.75</v>
      </c>
      <c r="G11" s="4">
        <v>0.75</v>
      </c>
      <c r="H11" s="4">
        <v>0.75</v>
      </c>
      <c r="I11" s="4">
        <v>0.66666666666666663</v>
      </c>
      <c r="J11" s="4">
        <v>1</v>
      </c>
      <c r="K11" s="4">
        <v>1</v>
      </c>
      <c r="L11" s="4" t="s">
        <v>19</v>
      </c>
      <c r="M11" s="4">
        <v>0.75</v>
      </c>
      <c r="N11" s="4">
        <v>0.66666666666666663</v>
      </c>
      <c r="O1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6" sqref="C16"/>
    </sheetView>
  </sheetViews>
  <sheetFormatPr baseColWidth="10" defaultRowHeight="15" x14ac:dyDescent="0.25"/>
  <cols>
    <col min="2" max="2" width="5" bestFit="1" customWidth="1"/>
    <col min="3" max="3" width="4.85546875" customWidth="1"/>
    <col min="4" max="4" width="3.5703125" customWidth="1"/>
  </cols>
  <sheetData>
    <row r="1" spans="1:4" x14ac:dyDescent="0.25">
      <c r="B1" t="s">
        <v>20</v>
      </c>
      <c r="C1" t="s">
        <v>21</v>
      </c>
      <c r="D1" t="s">
        <v>22</v>
      </c>
    </row>
    <row r="2" spans="1:4" x14ac:dyDescent="0.25">
      <c r="A2" t="s">
        <v>10</v>
      </c>
      <c r="B2">
        <v>0.35</v>
      </c>
      <c r="C2" s="12">
        <v>0.27777777777777773</v>
      </c>
      <c r="D2" s="13">
        <v>0</v>
      </c>
    </row>
    <row r="3" spans="1:4" x14ac:dyDescent="0.25">
      <c r="A3" t="s">
        <v>11</v>
      </c>
      <c r="B3">
        <v>0.4</v>
      </c>
      <c r="C3" s="12">
        <v>0.27777777777777773</v>
      </c>
      <c r="D3" s="13">
        <v>0</v>
      </c>
    </row>
    <row r="4" spans="1:4" x14ac:dyDescent="0.25">
      <c r="A4" t="s">
        <v>12</v>
      </c>
      <c r="B4">
        <v>0.45</v>
      </c>
      <c r="C4" s="12">
        <v>0.55555555555555547</v>
      </c>
      <c r="D4" s="13">
        <v>0</v>
      </c>
    </row>
    <row r="5" spans="1:4" x14ac:dyDescent="0.25">
      <c r="A5" t="s">
        <v>13</v>
      </c>
      <c r="B5">
        <v>0.45</v>
      </c>
      <c r="C5" s="12">
        <v>0.55555555555555547</v>
      </c>
      <c r="D5" s="13">
        <v>0.5</v>
      </c>
    </row>
    <row r="6" spans="1:4" x14ac:dyDescent="0.25">
      <c r="A6" t="s">
        <v>14</v>
      </c>
      <c r="B6">
        <v>0.5</v>
      </c>
      <c r="C6" s="12">
        <v>0.3611111111111111</v>
      </c>
      <c r="D6" s="13">
        <v>0</v>
      </c>
    </row>
    <row r="7" spans="1:4" x14ac:dyDescent="0.25">
      <c r="A7" t="s">
        <v>15</v>
      </c>
      <c r="B7">
        <v>0.55000000000000004</v>
      </c>
      <c r="C7" s="12">
        <v>0.44444444444444442</v>
      </c>
      <c r="D7" s="13">
        <v>0.5</v>
      </c>
    </row>
    <row r="8" spans="1:4" x14ac:dyDescent="0.25">
      <c r="A8" t="s">
        <v>16</v>
      </c>
      <c r="B8">
        <v>0.55000000000000004</v>
      </c>
      <c r="C8" s="12">
        <v>0.44444444444444442</v>
      </c>
      <c r="D8" s="13">
        <v>0.5</v>
      </c>
    </row>
    <row r="9" spans="1:4" x14ac:dyDescent="0.25">
      <c r="A9" t="s">
        <v>17</v>
      </c>
      <c r="B9">
        <v>0.55000000000000004</v>
      </c>
      <c r="C9" s="12">
        <v>0.47222222222222215</v>
      </c>
      <c r="D9" s="13">
        <v>0.16666666666666666</v>
      </c>
    </row>
    <row r="10" spans="1:4" x14ac:dyDescent="0.25">
      <c r="A10" t="s">
        <v>18</v>
      </c>
      <c r="B10">
        <v>0.65</v>
      </c>
      <c r="C10" s="12">
        <v>0.61111111111111105</v>
      </c>
      <c r="D10" s="13">
        <v>0.83333333333333326</v>
      </c>
    </row>
    <row r="11" spans="1:4" x14ac:dyDescent="0.25">
      <c r="A11" t="s">
        <v>19</v>
      </c>
      <c r="B11">
        <v>0.75</v>
      </c>
      <c r="C11" s="12">
        <v>0.72222222222222221</v>
      </c>
      <c r="D11" s="13">
        <v>1</v>
      </c>
    </row>
  </sheetData>
  <autoFilter ref="B1:D11">
    <sortState ref="B2:D11">
      <sortCondition ref="B1:B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Feuil3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Samir SELLAMI</cp:lastModifiedBy>
  <dcterms:created xsi:type="dcterms:W3CDTF">2018-01-31T13:39:35Z</dcterms:created>
  <dcterms:modified xsi:type="dcterms:W3CDTF">2020-06-19T15:28:01Z</dcterms:modified>
</cp:coreProperties>
</file>