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ew\Desktop\Monash-Clayton\Academic\2020Sem1\FIT3175\Assignment\Stage A\"/>
    </mc:Choice>
  </mc:AlternateContent>
  <xr:revisionPtr revIDLastSave="0" documentId="13_ncr:1_{579739FD-C9C1-46B1-8980-4043A3003CFA}" xr6:coauthVersionLast="44" xr6:coauthVersionMax="44" xr10:uidLastSave="{00000000-0000-0000-0000-000000000000}"/>
  <bookViews>
    <workbookView xWindow="2232" yWindow="72" windowWidth="19968" windowHeight="12288" xr2:uid="{00000000-000D-0000-FFFF-FFFF00000000}"/>
  </bookViews>
  <sheets>
    <sheet name="Raw Data" sheetId="1" r:id="rId1"/>
    <sheet name="Improved Raw Data" sheetId="3" r:id="rId2"/>
    <sheet name="Analysis" sheetId="2" r:id="rId3"/>
  </sheets>
  <externalReferences>
    <externalReference r:id="rId4"/>
  </externalReferenc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F7" i="3"/>
  <c r="G6" i="3"/>
  <c r="F6" i="3"/>
  <c r="G5" i="3"/>
  <c r="F5" i="3"/>
  <c r="G4" i="3"/>
  <c r="F4" i="3"/>
  <c r="G3" i="3"/>
  <c r="F3" i="3"/>
  <c r="H2" i="3"/>
  <c r="G2" i="3"/>
  <c r="F2" i="3"/>
  <c r="G6" i="2"/>
  <c r="F6" i="2"/>
  <c r="G7" i="2"/>
  <c r="F7" i="2"/>
  <c r="G5" i="2"/>
  <c r="F5" i="2"/>
  <c r="G3" i="2"/>
  <c r="F3" i="2"/>
  <c r="G4" i="2"/>
  <c r="F4" i="2"/>
  <c r="H2" i="2"/>
  <c r="G2" i="2"/>
  <c r="F2" i="2"/>
</calcChain>
</file>

<file path=xl/sharedStrings.xml><?xml version="1.0" encoding="utf-8"?>
<sst xmlns="http://schemas.openxmlformats.org/spreadsheetml/2006/main" count="193" uniqueCount="51">
  <si>
    <t>Timestamp</t>
  </si>
  <si>
    <t xml:space="preserve">Where do you live ? </t>
  </si>
  <si>
    <t>What is your age?</t>
  </si>
  <si>
    <t xml:space="preserve">What's your occupation? </t>
  </si>
  <si>
    <t xml:space="preserve">What is your relationship status ? </t>
  </si>
  <si>
    <t xml:space="preserve">What are your preferences channel for new application to reach out to you ? </t>
  </si>
  <si>
    <t xml:space="preserve">Do you find gift brand important ? </t>
  </si>
  <si>
    <t xml:space="preserve">Are you comfortable with delivering gift via shipping ? </t>
  </si>
  <si>
    <t>What is your favorite gift brand ? if more than one, pick one randomly or may leave empty if unsure.</t>
  </si>
  <si>
    <t>Briefly describe issue that you faced when you shop at any store.</t>
  </si>
  <si>
    <t xml:space="preserve">Briefly describe issue you faced during or/and after preparing a gift. </t>
  </si>
  <si>
    <t>Princes Hwy, Clayton</t>
  </si>
  <si>
    <t>Student</t>
  </si>
  <si>
    <t>Singles</t>
  </si>
  <si>
    <t>Mobile, Email, Social Media</t>
  </si>
  <si>
    <t>Yes</t>
  </si>
  <si>
    <t>Alimrose</t>
  </si>
  <si>
    <t xml:space="preserve">I find communication with gift shop owner can be difficult when I want them to wrap a box in a very specific way. Additionally, sales promotions advertised without letting customer knows in any platform also frustrate me. </t>
  </si>
  <si>
    <t>Wrapping box can be difficult and time consuming when things goes wrong.</t>
  </si>
  <si>
    <t>Clarkson Court, Clayton</t>
  </si>
  <si>
    <t>Software Developer</t>
  </si>
  <si>
    <t>In a relationship</t>
  </si>
  <si>
    <t>Mobile, Email</t>
  </si>
  <si>
    <t>I prefer other method or unsure</t>
  </si>
  <si>
    <t>Kester Black</t>
  </si>
  <si>
    <t xml:space="preserve">Some store do not allows online payment. 
</t>
  </si>
  <si>
    <t xml:space="preserve">Limited design in gift card 
</t>
  </si>
  <si>
    <t>Blackburn Rd, Notting Hill</t>
  </si>
  <si>
    <t>Mobile, Social Media</t>
  </si>
  <si>
    <t>Tiger Tribe</t>
  </si>
  <si>
    <t xml:space="preserve">I find Wrapping gift is difficult and need a helping hands. </t>
  </si>
  <si>
    <t>Email, Social Media</t>
  </si>
  <si>
    <t>Status Anxiety</t>
  </si>
  <si>
    <t xml:space="preserve">Time consuming when I want to find my favourite brand in a shop and sometime worker in the shop looks puzzle for where location for all brand is.
</t>
  </si>
  <si>
    <t>Springvale Rd, Glen Waverley</t>
  </si>
  <si>
    <t>Pensioneer</t>
  </si>
  <si>
    <t>Married</t>
  </si>
  <si>
    <t>Mobile, Advertisement</t>
  </si>
  <si>
    <t xml:space="preserve">Shop worker not able to understand what I am trying to say, end up needing to use a pen and paper.
</t>
  </si>
  <si>
    <t>Nice Dogs</t>
  </si>
  <si>
    <t>Often shops just run out of stock for certain item and leave me no choice but to leave the store just to walk in. This can be frustrating at times.</t>
  </si>
  <si>
    <t xml:space="preserve">Sometime traffic situation is so busy and will just prefer to ship the gift to a destination. 
</t>
  </si>
  <si>
    <t xml:space="preserve">Undo previous work on gift card in real world can be messy and dirty.
</t>
  </si>
  <si>
    <t>Maybe</t>
  </si>
  <si>
    <t xml:space="preserve">Travelling to deliver gift after gift is prepared can be time consuming when traffic is busy.
</t>
  </si>
  <si>
    <t>Average of What is your age?</t>
  </si>
  <si>
    <t xml:space="preserve">Occupation </t>
  </si>
  <si>
    <t xml:space="preserve">Count of Do you find gift brand important ? </t>
  </si>
  <si>
    <t>No/Maybe</t>
  </si>
  <si>
    <t xml:space="preserve">Count of Are you comfortable with delivering gift via shipping ? </t>
  </si>
  <si>
    <t>Hard to keep track of less costly price for gift when visiting a big store.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</si>
</sst>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Preference for channel by occupation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[1]Analysis!$B$9</c:f>
              <c:strCache>
                <c:ptCount val="1"/>
                <c:pt idx="0">
                  <c:v>Mobile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[1]Analysis!$A$10:$A$12</c:f>
              <c:strCache>
                <c:ptCount val="3"/>
                <c:pt idx="0">
                  <c:v>Student</c:v>
                </c:pt>
                <c:pt idx="1">
                  <c:v>Software Developer</c:v>
                </c:pt>
                <c:pt idx="2">
                  <c:v>Pensioneer</c:v>
                </c:pt>
              </c:strCache>
            </c:strRef>
          </c:cat>
          <c:val>
            <c:numRef>
              <c:f>[1]Analysis!$B$10:$B$12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2-4A20-AE48-18E2BBD49A8D}"/>
            </c:ext>
          </c:extLst>
        </c:ser>
        <c:ser>
          <c:idx val="1"/>
          <c:order val="1"/>
          <c:tx>
            <c:strRef>
              <c:f>[1]Analysis!$C$9</c:f>
              <c:strCache>
                <c:ptCount val="1"/>
                <c:pt idx="0">
                  <c:v>Email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[1]Analysis!$A$10:$A$12</c:f>
              <c:strCache>
                <c:ptCount val="3"/>
                <c:pt idx="0">
                  <c:v>Student</c:v>
                </c:pt>
                <c:pt idx="1">
                  <c:v>Software Developer</c:v>
                </c:pt>
                <c:pt idx="2">
                  <c:v>Pensioneer</c:v>
                </c:pt>
              </c:strCache>
            </c:strRef>
          </c:cat>
          <c:val>
            <c:numRef>
              <c:f>[1]Analysis!$C$10:$C$12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2-4A20-AE48-18E2BBD49A8D}"/>
            </c:ext>
          </c:extLst>
        </c:ser>
        <c:ser>
          <c:idx val="2"/>
          <c:order val="2"/>
          <c:tx>
            <c:strRef>
              <c:f>[1]Analysis!$D$9</c:f>
              <c:strCache>
                <c:ptCount val="1"/>
                <c:pt idx="0">
                  <c:v>Social Media 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[1]Analysis!$A$10:$A$12</c:f>
              <c:strCache>
                <c:ptCount val="3"/>
                <c:pt idx="0">
                  <c:v>Student</c:v>
                </c:pt>
                <c:pt idx="1">
                  <c:v>Software Developer</c:v>
                </c:pt>
                <c:pt idx="2">
                  <c:v>Pensioneer</c:v>
                </c:pt>
              </c:strCache>
            </c:strRef>
          </c:cat>
          <c:val>
            <c:numRef>
              <c:f>[1]Analysis!$D$10:$D$12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2-4A20-AE48-18E2BBD49A8D}"/>
            </c:ext>
          </c:extLst>
        </c:ser>
        <c:ser>
          <c:idx val="3"/>
          <c:order val="3"/>
          <c:tx>
            <c:strRef>
              <c:f>[1]Analysis!$E$9</c:f>
              <c:strCache>
                <c:ptCount val="1"/>
                <c:pt idx="0">
                  <c:v>Advertisement Count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[1]Analysis!$A$10:$A$12</c:f>
              <c:strCache>
                <c:ptCount val="3"/>
                <c:pt idx="0">
                  <c:v>Student</c:v>
                </c:pt>
                <c:pt idx="1">
                  <c:v>Software Developer</c:v>
                </c:pt>
                <c:pt idx="2">
                  <c:v>Pensioneer</c:v>
                </c:pt>
              </c:strCache>
            </c:strRef>
          </c:cat>
          <c:val>
            <c:numRef>
              <c:f>[1]Analysis!$E$10:$E$12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2-4A20-AE48-18E2BBD4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61136988"/>
        <c:axId val="1879478215"/>
      </c:barChart>
      <c:catAx>
        <c:axId val="16611369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Occupation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78215"/>
        <c:crosses val="autoZero"/>
        <c:auto val="1"/>
        <c:lblAlgn val="ctr"/>
        <c:lblOffset val="100"/>
        <c:noMultiLvlLbl val="1"/>
      </c:catAx>
      <c:valAx>
        <c:axId val="1879478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369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Preference for channel by respondent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[1]Analysis!$A$13</c:f>
              <c:strCache>
                <c:ptCount val="1"/>
                <c:pt idx="0">
                  <c:v>Total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F8-42D8-BEEE-50C126B966DD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F8-42D8-BEEE-50C126B966DD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F8-42D8-BEEE-50C126B966DD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F8-42D8-BEEE-50C126B966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[1]Analysis!$B$9:$E$9</c:f>
              <c:strCache>
                <c:ptCount val="4"/>
                <c:pt idx="0">
                  <c:v>Mobile Count</c:v>
                </c:pt>
                <c:pt idx="1">
                  <c:v>Email Count</c:v>
                </c:pt>
                <c:pt idx="2">
                  <c:v>Social Media Count</c:v>
                </c:pt>
                <c:pt idx="3">
                  <c:v>Advertisement Count </c:v>
                </c:pt>
              </c:strCache>
            </c:strRef>
          </c:cat>
          <c:val>
            <c:numRef>
              <c:f>[1]Analysis!$B$13:$E$13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01F-8A4D-21494C91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6688281"/>
        <c:axId val="1358269591"/>
      </c:barChart>
      <c:catAx>
        <c:axId val="20566882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69591"/>
        <c:crosses val="autoZero"/>
        <c:auto val="1"/>
        <c:lblAlgn val="ctr"/>
        <c:lblOffset val="100"/>
        <c:noMultiLvlLbl val="1"/>
      </c:catAx>
      <c:valAx>
        <c:axId val="1358269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882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[Gift Delivery Apps Questionnaire (Responses).xlsx]Analysis!PivotTable1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Age of respondent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Analysis!$A$33:$A$35</c:f>
              <c:strCache>
                <c:ptCount val="3"/>
                <c:pt idx="0">
                  <c:v>Pensioneer</c:v>
                </c:pt>
                <c:pt idx="1">
                  <c:v>Software Developer</c:v>
                </c:pt>
                <c:pt idx="2">
                  <c:v>Student</c:v>
                </c:pt>
              </c:strCache>
            </c:strRef>
          </c:cat>
          <c:val>
            <c:numRef>
              <c:f>Analysis!$B$33:$B$35</c:f>
              <c:numCache>
                <c:formatCode>General</c:formatCode>
                <c:ptCount val="3"/>
                <c:pt idx="0">
                  <c:v>66</c:v>
                </c:pt>
                <c:pt idx="1">
                  <c:v>32</c:v>
                </c:pt>
                <c:pt idx="2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2ED-A474-2E4CCA1B9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6517872"/>
        <c:axId val="556514592"/>
      </c:barChart>
      <c:catAx>
        <c:axId val="5565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4592"/>
        <c:crosses val="autoZero"/>
        <c:auto val="1"/>
        <c:lblAlgn val="ctr"/>
        <c:lblOffset val="100"/>
        <c:noMultiLvlLbl val="0"/>
      </c:catAx>
      <c:valAx>
        <c:axId val="5565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[Gift Delivery Apps Questionnaire (Responses).xlsx]Analysis!PivotTable2</c:name>
    <c:fmtId val="0"/>
  </c:pivotSource>
  <c:chart>
    <c:title>
      <c:tx>
        <c:strRef>
          <c:f>Analysis!$A$37</c:f>
          <c:strCache>
            <c:ptCount val="1"/>
            <c:pt idx="0">
              <c:v>Do you find gift brand important ?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Analysis!$A$37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07-405B-8D0E-47C62FE412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07-405B-8D0E-47C62FE412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Analysis!$A$37</c:f>
              <c:strCache>
                <c:ptCount val="2"/>
                <c:pt idx="0">
                  <c:v>No/Maybe</c:v>
                </c:pt>
                <c:pt idx="1">
                  <c:v>Yes</c:v>
                </c:pt>
              </c:strCache>
            </c:strRef>
          </c:cat>
          <c:val>
            <c:numRef>
              <c:f>Analysis!$A$37</c:f>
              <c:numCache>
                <c:formatCode>0.00%</c:formatCode>
                <c:ptCount val="2"/>
                <c:pt idx="0">
                  <c:v>0.16666666666666666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4-4363-A2E0-8CA69A7801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[Gift Delivery Apps Questionnaire (Responses).xlsx]Analysis!PivotTable4</c:name>
    <c:fmtId val="0"/>
  </c:pivotSource>
  <c:chart>
    <c:title>
      <c:tx>
        <c:strRef>
          <c:f>Analysis!$A$41</c:f>
          <c:strCache>
            <c:ptCount val="1"/>
            <c:pt idx="0">
              <c:v>Are you comfortable with delivering gift via shipping ?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Analysis!$A$41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1-46A0-AF1C-6F497FBA37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1-46A0-AF1C-6F497FBA37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Analysis!$A$41</c:f>
              <c:strCache>
                <c:ptCount val="2"/>
                <c:pt idx="0">
                  <c:v>I prefer other method or unsure</c:v>
                </c:pt>
                <c:pt idx="1">
                  <c:v>Yes</c:v>
                </c:pt>
              </c:strCache>
            </c:strRef>
          </c:cat>
          <c:val>
            <c:numRef>
              <c:f>Analysis!$A$41</c:f>
              <c:numCache>
                <c:formatCode>0.00%</c:formatCode>
                <c:ptCount val="2"/>
                <c:pt idx="0">
                  <c:v>0.33333333333333331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F-4EF2-A55E-9A3C6A8EA9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175260</xdr:colOff>
      <xdr:row>9</xdr:row>
      <xdr:rowOff>15240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19A453B8-A41F-467B-B71F-0FF11F2D4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2330335</xdr:colOff>
      <xdr:row>8</xdr:row>
      <xdr:rowOff>143395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E97DB9BD-72A5-482E-A353-A7EDF7674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4</xdr:col>
      <xdr:colOff>1275312</xdr:colOff>
      <xdr:row>8</xdr:row>
      <xdr:rowOff>43642</xdr:rowOff>
    </xdr:from>
    <xdr:to>
      <xdr:col>8</xdr:col>
      <xdr:colOff>554184</xdr:colOff>
      <xdr:row>29</xdr:row>
      <xdr:rowOff>164176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3D2B8-AE5F-41EA-A2C7-F7A110D2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748144</xdr:colOff>
      <xdr:row>32</xdr:row>
      <xdr:rowOff>96981</xdr:rowOff>
    </xdr:from>
    <xdr:to>
      <xdr:col>5</xdr:col>
      <xdr:colOff>1427017</xdr:colOff>
      <xdr:row>57</xdr:row>
      <xdr:rowOff>96982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CB1CA0-9726-4DA5-B067-4650C570F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568035</xdr:colOff>
      <xdr:row>32</xdr:row>
      <xdr:rowOff>152397</xdr:rowOff>
    </xdr:from>
    <xdr:to>
      <xdr:col>9</xdr:col>
      <xdr:colOff>1413163</xdr:colOff>
      <xdr:row>57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5D816C-1262-4160-989D-8BFFE9D9C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ft%20Delivery%20Apps%20Questionnaire%20(Responses)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Analysis"/>
      <sheetName val="Descriptive analysis"/>
    </sheetNames>
    <sheetDataSet>
      <sheetData sheetId="0" refreshError="1"/>
      <sheetData sheetId="1">
        <row r="9">
          <cell r="B9" t="str">
            <v>Mobile Count</v>
          </cell>
          <cell r="C9" t="str">
            <v>Email Count</v>
          </cell>
          <cell r="D9" t="str">
            <v>Social Media Count</v>
          </cell>
          <cell r="E9" t="str">
            <v xml:space="preserve">Advertisement Count </v>
          </cell>
        </row>
        <row r="10">
          <cell r="A10" t="str">
            <v>Student</v>
          </cell>
          <cell r="B10">
            <v>2</v>
          </cell>
          <cell r="C10">
            <v>1</v>
          </cell>
          <cell r="D10">
            <v>2</v>
          </cell>
          <cell r="E10">
            <v>0</v>
          </cell>
        </row>
        <row r="11">
          <cell r="A11" t="str">
            <v>Software Developer</v>
          </cell>
          <cell r="B11">
            <v>1</v>
          </cell>
          <cell r="C11">
            <v>2</v>
          </cell>
          <cell r="D11">
            <v>1</v>
          </cell>
          <cell r="E11">
            <v>0</v>
          </cell>
        </row>
        <row r="12">
          <cell r="A12" t="str">
            <v>Pensioneer</v>
          </cell>
          <cell r="B12">
            <v>2</v>
          </cell>
          <cell r="C12">
            <v>0</v>
          </cell>
          <cell r="D12">
            <v>0</v>
          </cell>
          <cell r="E12">
            <v>2</v>
          </cell>
        </row>
        <row r="13">
          <cell r="A13" t="str">
            <v>Total</v>
          </cell>
          <cell r="B13">
            <v>5</v>
          </cell>
          <cell r="C13">
            <v>3</v>
          </cell>
          <cell r="D13">
            <v>3</v>
          </cell>
          <cell r="E13">
            <v>2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w" refreshedDate="43934.769223263887" createdVersion="6" refreshedVersion="6" minRefreshableVersion="3" recordCount="6" xr:uid="{68342FB7-F718-4755-9A01-21F384A696AF}">
  <cacheSource type="worksheet">
    <worksheetSource ref="C1:D7" sheet="Analysis"/>
  </cacheSource>
  <cacheFields count="2">
    <cacheField name="What is your age?" numFmtId="0">
      <sharedItems containsSemiMixedTypes="0" containsString="0" containsNumber="1" containsInteger="1" minValue="21" maxValue="67" count="6">
        <n v="21"/>
        <n v="31"/>
        <n v="22"/>
        <n v="67"/>
        <n v="33"/>
        <n v="65"/>
      </sharedItems>
    </cacheField>
    <cacheField name="What's your occupation? " numFmtId="0">
      <sharedItems count="3">
        <s v="Student"/>
        <s v="Software Developer"/>
        <s v="Pension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w" refreshedDate="43934.809892939818" createdVersion="6" refreshedVersion="6" minRefreshableVersion="3" recordCount="6" xr:uid="{93DEDBB9-3991-4824-BD4A-69C6D2E9B9C0}">
  <cacheSource type="worksheet">
    <worksheetSource ref="I1:I7" sheet="Analysis"/>
  </cacheSource>
  <cacheFields count="1">
    <cacheField name="Do you find gift brand important ? " numFmtId="0">
      <sharedItems count="2">
        <s v="Yes"/>
        <s v="Mayb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w" refreshedDate="43934.812800347223" createdVersion="6" refreshedVersion="6" minRefreshableVersion="3" recordCount="6" xr:uid="{DE23FFA8-1672-4FFB-A73A-C59F79CF6253}">
  <cacheSource type="worksheet">
    <worksheetSource ref="J1:J7" sheet="Analysis"/>
  </cacheSource>
  <cacheFields count="1">
    <cacheField name="Are you comfortable with delivering gift via shipping ? " numFmtId="0">
      <sharedItems count="2">
        <s v="Yes"/>
        <s v="I prefer other method or uns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</r>
  <r>
    <x v="1"/>
    <x v="1"/>
  </r>
  <r>
    <x v="2"/>
    <x v="0"/>
  </r>
  <r>
    <x v="3"/>
    <x v="2"/>
  </r>
  <r>
    <x v="4"/>
    <x v="1"/>
  </r>
  <r>
    <x v="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0"/>
  </r>
  <r>
    <x v="0"/>
  </r>
  <r>
    <x v="0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1"/>
  </r>
  <r>
    <x v="0"/>
  </r>
  <r>
    <x v="0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39C22-C58D-4C41-A9E2-D0D9B56EEE8E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Do you find gift brand important ? ">
  <location ref="A37:B39" firstHeaderRow="1" firstDataRow="1" firstDataCol="1"/>
  <pivotFields count="1">
    <pivotField axis="axisRow" dataField="1" showAll="0">
      <items count="3">
        <item n="No/Maybe" x="1"/>
        <item x="0"/>
        <item t="default"/>
      </items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Do you find gift brand important ? " fld="0" subtotal="count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DB5DA-C8AF-4CF1-9849-992FF7E6952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Occupation ">
  <location ref="A32:B35" firstHeaderRow="1" firstDataRow="1" firstDataCol="1"/>
  <pivotFields count="2">
    <pivotField dataField="1" showAll="0">
      <items count="7">
        <item x="0"/>
        <item x="2"/>
        <item x="1"/>
        <item x="4"/>
        <item x="5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Average of What is your age?" fld="0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EB47B-97EE-4244-8587-F848B97AACEE}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Are you comfortable with delivering gift via shipping ? ">
  <location ref="A41:B4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Are you comfortable with delivering gift via shipping ? " fld="0" subtotal="count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"/>
  <sheetViews>
    <sheetView tabSelected="1" topLeftCell="J1" workbookViewId="0">
      <pane ySplit="1" topLeftCell="A2" activePane="bottomLeft" state="frozen"/>
      <selection pane="bottomLeft" activeCell="J4" sqref="J4"/>
    </sheetView>
  </sheetViews>
  <sheetFormatPr defaultColWidth="14.44140625" defaultRowHeight="15.75" customHeight="1" x14ac:dyDescent="0.25"/>
  <cols>
    <col min="1" max="1" width="21.5546875" customWidth="1"/>
    <col min="2" max="2" width="28.5546875" customWidth="1"/>
    <col min="3" max="4" width="21.5546875" customWidth="1"/>
    <col min="5" max="5" width="29.77734375" customWidth="1"/>
    <col min="6" max="6" width="64.21875" customWidth="1"/>
    <col min="7" max="7" width="29.6640625" customWidth="1"/>
    <col min="8" max="8" width="44.44140625" customWidth="1"/>
    <col min="9" max="9" width="83.44140625" customWidth="1"/>
    <col min="10" max="10" width="177.77734375" customWidth="1"/>
    <col min="11" max="11" width="80.5546875" customWidth="1"/>
    <col min="12" max="17" width="21.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43934.201405034721</v>
      </c>
      <c r="B2" s="3" t="s">
        <v>11</v>
      </c>
      <c r="C2" s="3">
        <v>21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15</v>
      </c>
      <c r="I2" s="3" t="s">
        <v>16</v>
      </c>
      <c r="J2" s="3" t="s">
        <v>17</v>
      </c>
      <c r="K2" s="3" t="s">
        <v>18</v>
      </c>
    </row>
    <row r="3" spans="1:11" x14ac:dyDescent="0.25">
      <c r="A3" s="2">
        <v>43934.683848113425</v>
      </c>
      <c r="B3" s="3" t="s">
        <v>19</v>
      </c>
      <c r="C3" s="3">
        <v>31</v>
      </c>
      <c r="D3" s="3" t="s">
        <v>20</v>
      </c>
      <c r="E3" s="3" t="s">
        <v>21</v>
      </c>
      <c r="F3" s="3" t="s">
        <v>22</v>
      </c>
      <c r="G3" s="3" t="s">
        <v>15</v>
      </c>
      <c r="H3" s="3" t="s">
        <v>23</v>
      </c>
      <c r="I3" s="3" t="s">
        <v>24</v>
      </c>
      <c r="J3" s="3" t="s">
        <v>25</v>
      </c>
      <c r="K3" s="3" t="s">
        <v>26</v>
      </c>
    </row>
    <row r="4" spans="1:11" x14ac:dyDescent="0.25">
      <c r="A4" s="2">
        <v>43934.685174502316</v>
      </c>
      <c r="B4" s="3" t="s">
        <v>27</v>
      </c>
      <c r="C4" s="3">
        <v>22</v>
      </c>
      <c r="D4" s="3" t="s">
        <v>12</v>
      </c>
      <c r="E4" s="3" t="s">
        <v>13</v>
      </c>
      <c r="F4" s="3" t="s">
        <v>28</v>
      </c>
      <c r="G4" s="3" t="s">
        <v>15</v>
      </c>
      <c r="H4" s="3" t="s">
        <v>15</v>
      </c>
      <c r="I4" s="3" t="s">
        <v>29</v>
      </c>
      <c r="J4" s="3" t="s">
        <v>50</v>
      </c>
      <c r="K4" s="3" t="s">
        <v>30</v>
      </c>
    </row>
    <row r="5" spans="1:11" x14ac:dyDescent="0.25">
      <c r="A5" s="2">
        <v>43934.698805810185</v>
      </c>
      <c r="B5" s="3" t="s">
        <v>34</v>
      </c>
      <c r="C5" s="3">
        <v>67</v>
      </c>
      <c r="D5" s="3" t="s">
        <v>35</v>
      </c>
      <c r="E5" s="3" t="s">
        <v>36</v>
      </c>
      <c r="F5" s="3" t="s">
        <v>37</v>
      </c>
      <c r="G5" s="3" t="s">
        <v>15</v>
      </c>
      <c r="H5" s="3" t="s">
        <v>15</v>
      </c>
      <c r="I5" s="3" t="s">
        <v>39</v>
      </c>
      <c r="J5" s="3" t="s">
        <v>40</v>
      </c>
      <c r="K5" s="3" t="s">
        <v>41</v>
      </c>
    </row>
    <row r="6" spans="1:11" x14ac:dyDescent="0.25">
      <c r="A6" s="2">
        <v>43934.707384074078</v>
      </c>
      <c r="B6" s="3" t="s">
        <v>27</v>
      </c>
      <c r="C6" s="3">
        <v>33</v>
      </c>
      <c r="D6" s="3" t="s">
        <v>20</v>
      </c>
      <c r="E6" s="3" t="s">
        <v>13</v>
      </c>
      <c r="F6" s="3" t="s">
        <v>31</v>
      </c>
      <c r="G6" s="3" t="s">
        <v>15</v>
      </c>
      <c r="H6" s="3" t="s">
        <v>23</v>
      </c>
      <c r="I6" s="3" t="s">
        <v>32</v>
      </c>
      <c r="J6" s="3" t="s">
        <v>33</v>
      </c>
      <c r="K6" s="3" t="s">
        <v>42</v>
      </c>
    </row>
    <row r="7" spans="1:11" x14ac:dyDescent="0.25">
      <c r="A7" s="2">
        <v>43934.708825127316</v>
      </c>
      <c r="B7" s="3" t="s">
        <v>34</v>
      </c>
      <c r="C7" s="3">
        <v>65</v>
      </c>
      <c r="D7" s="3" t="s">
        <v>35</v>
      </c>
      <c r="E7" s="3" t="s">
        <v>36</v>
      </c>
      <c r="F7" s="3" t="s">
        <v>37</v>
      </c>
      <c r="G7" s="3" t="s">
        <v>43</v>
      </c>
      <c r="H7" s="3" t="s">
        <v>15</v>
      </c>
      <c r="J7" s="3" t="s">
        <v>38</v>
      </c>
      <c r="K7" s="3" t="s">
        <v>44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3E9F-807D-4684-9A30-AFA1B1649D4F}">
  <dimension ref="A1:M7"/>
  <sheetViews>
    <sheetView topLeftCell="L1" workbookViewId="0">
      <selection activeCell="L4" sqref="L4"/>
    </sheetView>
  </sheetViews>
  <sheetFormatPr defaultRowHeight="13.2" x14ac:dyDescent="0.25"/>
  <cols>
    <col min="1" max="1" width="18.5546875" customWidth="1"/>
    <col min="2" max="2" width="25.33203125" customWidth="1"/>
    <col min="3" max="3" width="17.33203125" customWidth="1"/>
    <col min="4" max="4" width="23.33203125" customWidth="1"/>
    <col min="5" max="5" width="28.5546875" customWidth="1"/>
    <col min="6" max="6" width="16.21875" customWidth="1"/>
    <col min="7" max="7" width="24.21875" customWidth="1"/>
    <col min="8" max="8" width="24.77734375" customWidth="1"/>
    <col min="9" max="9" width="30.21875" customWidth="1"/>
    <col min="10" max="10" width="43.6640625" customWidth="1"/>
    <col min="11" max="11" width="84.44140625" customWidth="1"/>
    <col min="12" max="12" width="92.21875" bestFit="1" customWidth="1"/>
    <col min="13" max="13" width="72.77734375" customWidth="1"/>
  </cols>
  <sheetData>
    <row r="1" spans="1:13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8"/>
      <c r="H1" s="8"/>
      <c r="I1" s="1" t="s">
        <v>6</v>
      </c>
      <c r="J1" s="1" t="s">
        <v>7</v>
      </c>
      <c r="K1" s="1" t="s">
        <v>8</v>
      </c>
      <c r="L1" s="9" t="s">
        <v>9</v>
      </c>
      <c r="M1" s="9" t="s">
        <v>10</v>
      </c>
    </row>
    <row r="2" spans="1:13" ht="26.4" x14ac:dyDescent="0.25">
      <c r="A2" s="2">
        <v>43934.201405034721</v>
      </c>
      <c r="B2" s="3" t="s">
        <v>11</v>
      </c>
      <c r="C2" s="3">
        <v>21</v>
      </c>
      <c r="D2" s="3" t="s">
        <v>12</v>
      </c>
      <c r="E2" s="3" t="s">
        <v>13</v>
      </c>
      <c r="F2" s="1" t="str">
        <f ca="1">IFERROR(__xludf.DUMMYFUNCTION("SPLIT('Raw Data'!F2,"","",TRUE)"),"Mobile")</f>
        <v>Mobile</v>
      </c>
      <c r="G2" s="1" t="str">
        <f ca="1">IFERROR(__xludf.DUMMYFUNCTION("""COMPUTED_VALUE""")," Email")</f>
        <v xml:space="preserve"> Email</v>
      </c>
      <c r="H2" s="1" t="str">
        <f ca="1">IFERROR(__xludf.DUMMYFUNCTION("""COMPUTED_VALUE""")," Social Media")</f>
        <v xml:space="preserve"> Social Media</v>
      </c>
      <c r="I2" s="3" t="s">
        <v>15</v>
      </c>
      <c r="J2" s="3" t="s">
        <v>15</v>
      </c>
      <c r="K2" s="3" t="s">
        <v>16</v>
      </c>
      <c r="L2" s="10" t="s">
        <v>17</v>
      </c>
      <c r="M2" s="9" t="s">
        <v>18</v>
      </c>
    </row>
    <row r="3" spans="1:13" ht="14.4" customHeight="1" x14ac:dyDescent="0.25">
      <c r="A3" s="2">
        <v>43934.683848113425</v>
      </c>
      <c r="B3" s="3" t="s">
        <v>19</v>
      </c>
      <c r="C3" s="3">
        <v>31</v>
      </c>
      <c r="D3" s="3" t="s">
        <v>20</v>
      </c>
      <c r="E3" s="3" t="s">
        <v>21</v>
      </c>
      <c r="F3" s="1" t="str">
        <f ca="1">IFERROR(__xludf.DUMMYFUNCTION("SPLIT('Raw Data'!F4,"","",TRUE)"),"Mobile")</f>
        <v>Mobile</v>
      </c>
      <c r="G3" s="1" t="str">
        <f ca="1">IFERROR(__xludf.DUMMYFUNCTION("""COMPUTED_VALUE""")," Email")</f>
        <v xml:space="preserve"> Email</v>
      </c>
      <c r="I3" s="3" t="s">
        <v>15</v>
      </c>
      <c r="J3" s="3" t="s">
        <v>23</v>
      </c>
      <c r="K3" s="3" t="s">
        <v>24</v>
      </c>
      <c r="L3" s="10" t="s">
        <v>25</v>
      </c>
      <c r="M3" s="9" t="s">
        <v>26</v>
      </c>
    </row>
    <row r="4" spans="1:13" x14ac:dyDescent="0.25">
      <c r="A4" s="2">
        <v>43934.685174502316</v>
      </c>
      <c r="B4" s="3" t="s">
        <v>27</v>
      </c>
      <c r="C4" s="3">
        <v>22</v>
      </c>
      <c r="D4" s="3" t="s">
        <v>12</v>
      </c>
      <c r="E4" s="3" t="s">
        <v>13</v>
      </c>
      <c r="F4" s="1" t="str">
        <f ca="1">IFERROR(__xludf.DUMMYFUNCTION("SPLIT('Raw Data'!F3,"","",TRUE)"),"Mobile")</f>
        <v>Mobile</v>
      </c>
      <c r="G4" s="1" t="str">
        <f ca="1">IFERROR(__xludf.DUMMYFUNCTION("""COMPUTED_VALUE""")," Social Media")</f>
        <v xml:space="preserve"> Social Media</v>
      </c>
      <c r="I4" s="3" t="s">
        <v>15</v>
      </c>
      <c r="J4" s="3" t="s">
        <v>15</v>
      </c>
      <c r="K4" s="3" t="s">
        <v>29</v>
      </c>
      <c r="L4" s="10" t="s">
        <v>50</v>
      </c>
      <c r="M4" s="9" t="s">
        <v>30</v>
      </c>
    </row>
    <row r="5" spans="1:13" ht="26.4" x14ac:dyDescent="0.25">
      <c r="A5" s="2">
        <v>43934.698805810185</v>
      </c>
      <c r="B5" s="3" t="s">
        <v>34</v>
      </c>
      <c r="C5" s="3">
        <v>67</v>
      </c>
      <c r="D5" s="3" t="s">
        <v>35</v>
      </c>
      <c r="E5" s="3" t="s">
        <v>36</v>
      </c>
      <c r="F5" s="1" t="str">
        <f ca="1">IFERROR(__xludf.DUMMYFUNCTION("SPLIT('Raw Data'!F6,"","",TRUE)"),"Mobile")</f>
        <v>Mobile</v>
      </c>
      <c r="G5" s="1" t="str">
        <f ca="1">IFERROR(__xludf.DUMMYFUNCTION("""COMPUTED_VALUE""")," Advertisement")</f>
        <v xml:space="preserve"> Advertisement</v>
      </c>
      <c r="I5" s="3" t="s">
        <v>15</v>
      </c>
      <c r="J5" s="3" t="s">
        <v>15</v>
      </c>
      <c r="K5" s="3" t="s">
        <v>39</v>
      </c>
      <c r="L5" s="10" t="s">
        <v>40</v>
      </c>
      <c r="M5" s="9" t="s">
        <v>41</v>
      </c>
    </row>
    <row r="6" spans="1:13" ht="28.8" customHeight="1" x14ac:dyDescent="0.25">
      <c r="A6" s="2">
        <v>43934.707384074078</v>
      </c>
      <c r="B6" s="3" t="s">
        <v>27</v>
      </c>
      <c r="C6" s="3">
        <v>33</v>
      </c>
      <c r="D6" s="3" t="s">
        <v>20</v>
      </c>
      <c r="E6" s="3" t="s">
        <v>13</v>
      </c>
      <c r="F6" s="1" t="str">
        <f ca="1">IFERROR(__xludf.DUMMYFUNCTION("SPLIT('Raw Data'!F5,"","",TRUE)"),"Email")</f>
        <v>Email</v>
      </c>
      <c r="G6" s="1" t="str">
        <f ca="1">IFERROR(__xludf.DUMMYFUNCTION("""COMPUTED_VALUE""")," Social Media")</f>
        <v xml:space="preserve"> Social Media</v>
      </c>
      <c r="I6" s="3" t="s">
        <v>15</v>
      </c>
      <c r="J6" s="3" t="s">
        <v>23</v>
      </c>
      <c r="K6" s="3" t="s">
        <v>32</v>
      </c>
      <c r="L6" s="10" t="s">
        <v>33</v>
      </c>
      <c r="M6" s="9" t="s">
        <v>42</v>
      </c>
    </row>
    <row r="7" spans="1:13" ht="18.600000000000001" customHeight="1" x14ac:dyDescent="0.25">
      <c r="A7" s="2">
        <v>43934.708825127316</v>
      </c>
      <c r="B7" s="3" t="s">
        <v>34</v>
      </c>
      <c r="C7" s="3">
        <v>65</v>
      </c>
      <c r="D7" s="3" t="s">
        <v>35</v>
      </c>
      <c r="E7" s="3" t="s">
        <v>36</v>
      </c>
      <c r="F7" s="1" t="str">
        <f ca="1">IFERROR(__xludf.DUMMYFUNCTION("SPLIT('Raw Data'!F6,"","",TRUE)"),"Mobile")</f>
        <v>Mobile</v>
      </c>
      <c r="G7" s="1" t="str">
        <f ca="1">IFERROR(__xludf.DUMMYFUNCTION("""COMPUTED_VALUE""")," Advertisement")</f>
        <v xml:space="preserve"> Advertisement</v>
      </c>
      <c r="I7" s="3" t="s">
        <v>43</v>
      </c>
      <c r="J7" s="3" t="s">
        <v>15</v>
      </c>
      <c r="L7" s="10" t="s">
        <v>38</v>
      </c>
      <c r="M7" s="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2FB1-9933-468F-A0ED-4DEBC63859EF}">
  <dimension ref="A1:M43"/>
  <sheetViews>
    <sheetView topLeftCell="L1" zoomScaleNormal="100" workbookViewId="0">
      <selection activeCell="L4" sqref="L4"/>
    </sheetView>
  </sheetViews>
  <sheetFormatPr defaultRowHeight="13.2" x14ac:dyDescent="0.25"/>
  <cols>
    <col min="1" max="1" width="63.33203125" bestFit="1" customWidth="1"/>
    <col min="2" max="2" width="69.5546875" bestFit="1" customWidth="1"/>
    <col min="3" max="3" width="17.21875" customWidth="1"/>
    <col min="4" max="4" width="21.44140625" customWidth="1"/>
    <col min="5" max="5" width="28.88671875" customWidth="1"/>
    <col min="6" max="7" width="21.44140625" customWidth="1"/>
    <col min="8" max="8" width="23.44140625" customWidth="1"/>
    <col min="9" max="9" width="30.77734375" customWidth="1"/>
    <col min="10" max="10" width="45.88671875" customWidth="1"/>
    <col min="11" max="11" width="82.88671875" customWidth="1"/>
    <col min="12" max="12" width="181" customWidth="1"/>
    <col min="13" max="13" width="75.44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/>
      <c r="H1" s="11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2">
        <v>43934.201405034721</v>
      </c>
      <c r="B2" s="3" t="s">
        <v>11</v>
      </c>
      <c r="C2" s="3">
        <v>21</v>
      </c>
      <c r="D2" s="3" t="s">
        <v>12</v>
      </c>
      <c r="E2" s="3" t="s">
        <v>13</v>
      </c>
      <c r="F2" s="1" t="str">
        <f ca="1">IFERROR(__xludf.DUMMYFUNCTION("SPLIT('Raw Data'!F2,"","",TRUE)"),"Mobile")</f>
        <v>Mobile</v>
      </c>
      <c r="G2" s="1" t="str">
        <f ca="1">IFERROR(__xludf.DUMMYFUNCTION("""COMPUTED_VALUE""")," Email")</f>
        <v xml:space="preserve"> Email</v>
      </c>
      <c r="H2" s="1" t="str">
        <f ca="1">IFERROR(__xludf.DUMMYFUNCTION("""COMPUTED_VALUE""")," Social Media")</f>
        <v xml:space="preserve"> Social Media</v>
      </c>
      <c r="I2" s="3" t="s">
        <v>15</v>
      </c>
      <c r="J2" s="3" t="s">
        <v>15</v>
      </c>
      <c r="K2" s="3" t="s">
        <v>16</v>
      </c>
      <c r="L2" s="3" t="s">
        <v>17</v>
      </c>
      <c r="M2" s="3" t="s">
        <v>18</v>
      </c>
    </row>
    <row r="3" spans="1:13" x14ac:dyDescent="0.25">
      <c r="A3" s="2">
        <v>43934.683848113425</v>
      </c>
      <c r="B3" s="3" t="s">
        <v>19</v>
      </c>
      <c r="C3" s="3">
        <v>31</v>
      </c>
      <c r="D3" s="3" t="s">
        <v>20</v>
      </c>
      <c r="E3" s="3" t="s">
        <v>21</v>
      </c>
      <c r="F3" s="1" t="str">
        <f ca="1">IFERROR(__xludf.DUMMYFUNCTION("SPLIT('Raw Data'!F4,"","",TRUE)"),"Mobile")</f>
        <v>Mobile</v>
      </c>
      <c r="G3" s="1" t="str">
        <f ca="1">IFERROR(__xludf.DUMMYFUNCTION("""COMPUTED_VALUE""")," Email")</f>
        <v xml:space="preserve"> Email</v>
      </c>
      <c r="I3" s="3" t="s">
        <v>15</v>
      </c>
      <c r="J3" s="3" t="s">
        <v>23</v>
      </c>
      <c r="K3" s="3" t="s">
        <v>24</v>
      </c>
      <c r="L3" s="3" t="s">
        <v>25</v>
      </c>
      <c r="M3" s="3" t="s">
        <v>26</v>
      </c>
    </row>
    <row r="4" spans="1:13" x14ac:dyDescent="0.25">
      <c r="A4" s="2">
        <v>43934.685174502316</v>
      </c>
      <c r="B4" s="3" t="s">
        <v>27</v>
      </c>
      <c r="C4" s="3">
        <v>22</v>
      </c>
      <c r="D4" s="3" t="s">
        <v>12</v>
      </c>
      <c r="E4" s="3" t="s">
        <v>13</v>
      </c>
      <c r="F4" s="1" t="str">
        <f ca="1">IFERROR(__xludf.DUMMYFUNCTION("SPLIT('Raw Data'!F3,"","",TRUE)"),"Mobile")</f>
        <v>Mobile</v>
      </c>
      <c r="G4" s="1" t="str">
        <f ca="1">IFERROR(__xludf.DUMMYFUNCTION("""COMPUTED_VALUE""")," Social Media")</f>
        <v xml:space="preserve"> Social Media</v>
      </c>
      <c r="I4" s="3" t="s">
        <v>15</v>
      </c>
      <c r="J4" s="3" t="s">
        <v>15</v>
      </c>
      <c r="K4" s="3" t="s">
        <v>29</v>
      </c>
      <c r="L4" s="3" t="s">
        <v>50</v>
      </c>
      <c r="M4" s="3" t="s">
        <v>30</v>
      </c>
    </row>
    <row r="5" spans="1:13" x14ac:dyDescent="0.25">
      <c r="A5" s="2">
        <v>43934.698805810185</v>
      </c>
      <c r="B5" s="3" t="s">
        <v>34</v>
      </c>
      <c r="C5" s="3">
        <v>67</v>
      </c>
      <c r="D5" s="3" t="s">
        <v>35</v>
      </c>
      <c r="E5" s="3" t="s">
        <v>36</v>
      </c>
      <c r="F5" s="1" t="str">
        <f ca="1">IFERROR(__xludf.DUMMYFUNCTION("SPLIT('Raw Data'!F6,"","",TRUE)"),"Mobile")</f>
        <v>Mobile</v>
      </c>
      <c r="G5" s="1" t="str">
        <f ca="1">IFERROR(__xludf.DUMMYFUNCTION("""COMPUTED_VALUE""")," Advertisement")</f>
        <v xml:space="preserve"> Advertisement</v>
      </c>
      <c r="I5" s="3" t="s">
        <v>15</v>
      </c>
      <c r="J5" s="3" t="s">
        <v>15</v>
      </c>
      <c r="K5" s="3" t="s">
        <v>39</v>
      </c>
      <c r="L5" s="3" t="s">
        <v>40</v>
      </c>
      <c r="M5" s="3" t="s">
        <v>41</v>
      </c>
    </row>
    <row r="6" spans="1:13" x14ac:dyDescent="0.25">
      <c r="A6" s="2">
        <v>43934.707384074078</v>
      </c>
      <c r="B6" s="3" t="s">
        <v>27</v>
      </c>
      <c r="C6" s="3">
        <v>33</v>
      </c>
      <c r="D6" s="3" t="s">
        <v>20</v>
      </c>
      <c r="E6" s="3" t="s">
        <v>13</v>
      </c>
      <c r="F6" s="1" t="str">
        <f ca="1">IFERROR(__xludf.DUMMYFUNCTION("SPLIT('Raw Data'!F5,"","",TRUE)"),"Email")</f>
        <v>Email</v>
      </c>
      <c r="G6" s="1" t="str">
        <f ca="1">IFERROR(__xludf.DUMMYFUNCTION("""COMPUTED_VALUE""")," Social Media")</f>
        <v xml:space="preserve"> Social Media</v>
      </c>
      <c r="I6" s="3" t="s">
        <v>15</v>
      </c>
      <c r="J6" s="3" t="s">
        <v>23</v>
      </c>
      <c r="K6" s="3" t="s">
        <v>32</v>
      </c>
      <c r="L6" s="3" t="s">
        <v>33</v>
      </c>
      <c r="M6" s="3" t="s">
        <v>42</v>
      </c>
    </row>
    <row r="7" spans="1:13" x14ac:dyDescent="0.25">
      <c r="A7" s="2">
        <v>43934.708825127316</v>
      </c>
      <c r="B7" s="3" t="s">
        <v>34</v>
      </c>
      <c r="C7" s="3">
        <v>65</v>
      </c>
      <c r="D7" s="3" t="s">
        <v>35</v>
      </c>
      <c r="E7" s="3" t="s">
        <v>36</v>
      </c>
      <c r="F7" s="1" t="str">
        <f ca="1">IFERROR(__xludf.DUMMYFUNCTION("SPLIT('Raw Data'!F6,"","",TRUE)"),"Mobile")</f>
        <v>Mobile</v>
      </c>
      <c r="G7" s="1" t="str">
        <f ca="1">IFERROR(__xludf.DUMMYFUNCTION("""COMPUTED_VALUE""")," Advertisement")</f>
        <v xml:space="preserve"> Advertisement</v>
      </c>
      <c r="I7" s="3" t="s">
        <v>43</v>
      </c>
      <c r="J7" s="3" t="s">
        <v>15</v>
      </c>
      <c r="L7" s="3" t="s">
        <v>38</v>
      </c>
      <c r="M7" s="3" t="s">
        <v>44</v>
      </c>
    </row>
    <row r="32" spans="1:2" x14ac:dyDescent="0.25">
      <c r="A32" s="5" t="s">
        <v>46</v>
      </c>
      <c r="B32" t="s">
        <v>45</v>
      </c>
    </row>
    <row r="33" spans="1:2" x14ac:dyDescent="0.25">
      <c r="A33" s="6" t="s">
        <v>35</v>
      </c>
      <c r="B33" s="4">
        <v>66</v>
      </c>
    </row>
    <row r="34" spans="1:2" x14ac:dyDescent="0.25">
      <c r="A34" s="6" t="s">
        <v>20</v>
      </c>
      <c r="B34" s="4">
        <v>32</v>
      </c>
    </row>
    <row r="35" spans="1:2" x14ac:dyDescent="0.25">
      <c r="A35" s="6" t="s">
        <v>12</v>
      </c>
      <c r="B35" s="4">
        <v>21.5</v>
      </c>
    </row>
    <row r="37" spans="1:2" x14ac:dyDescent="0.25">
      <c r="A37" s="5" t="s">
        <v>6</v>
      </c>
      <c r="B37" t="s">
        <v>47</v>
      </c>
    </row>
    <row r="38" spans="1:2" x14ac:dyDescent="0.25">
      <c r="A38" s="6" t="s">
        <v>48</v>
      </c>
      <c r="B38" s="7">
        <v>0.16666666666666666</v>
      </c>
    </row>
    <row r="39" spans="1:2" x14ac:dyDescent="0.25">
      <c r="A39" s="6" t="s">
        <v>15</v>
      </c>
      <c r="B39" s="7">
        <v>0.83333333333333337</v>
      </c>
    </row>
    <row r="41" spans="1:2" x14ac:dyDescent="0.25">
      <c r="A41" s="5" t="s">
        <v>7</v>
      </c>
      <c r="B41" t="s">
        <v>49</v>
      </c>
    </row>
    <row r="42" spans="1:2" x14ac:dyDescent="0.25">
      <c r="A42" s="6" t="s">
        <v>23</v>
      </c>
      <c r="B42" s="7">
        <v>0.33333333333333331</v>
      </c>
    </row>
    <row r="43" spans="1:2" x14ac:dyDescent="0.25">
      <c r="A43" s="6" t="s">
        <v>15</v>
      </c>
      <c r="B43" s="7">
        <v>0.66666666666666663</v>
      </c>
    </row>
  </sheetData>
  <mergeCells count="1">
    <mergeCell ref="F1:H1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Improved Raw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Siew</cp:lastModifiedBy>
  <dcterms:modified xsi:type="dcterms:W3CDTF">2020-04-15T09:24:39Z</dcterms:modified>
</cp:coreProperties>
</file>