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ata sciece\"/>
    </mc:Choice>
  </mc:AlternateContent>
  <bookViews>
    <workbookView xWindow="-108" yWindow="-108" windowWidth="22152" windowHeight="11832" activeTab="2"/>
  </bookViews>
  <sheets>
    <sheet name="Sheet3" sheetId="6" r:id="rId1"/>
    <sheet name="Sheet2" sheetId="5" r:id="rId2"/>
    <sheet name="dashboard" sheetId="7" r:id="rId3"/>
    <sheet name="SalesData" sheetId="3" r:id="rId4"/>
  </sheets>
  <definedNames>
    <definedName name="Slicer_Product">#N/A</definedName>
    <definedName name="Slicer_Region">#N/A</definedName>
    <definedName name="Slicer_Sales_Pers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3" l="1"/>
  <c r="L8" i="3"/>
  <c r="L7" i="3"/>
  <c r="G51" i="3" l="1"/>
  <c r="F51" i="3"/>
  <c r="H51" i="3" s="1"/>
  <c r="H50" i="3"/>
  <c r="G50" i="3"/>
  <c r="F50" i="3"/>
  <c r="G49" i="3"/>
  <c r="F49" i="3"/>
  <c r="H49" i="3" s="1"/>
  <c r="I49" i="3" s="1"/>
  <c r="G48" i="3"/>
  <c r="F48" i="3"/>
  <c r="H48" i="3" s="1"/>
  <c r="I48" i="3" s="1"/>
  <c r="G47" i="3"/>
  <c r="F47" i="3"/>
  <c r="H47" i="3" s="1"/>
  <c r="I47" i="3" s="1"/>
  <c r="G46" i="3"/>
  <c r="F46" i="3"/>
  <c r="H46" i="3" s="1"/>
  <c r="I46" i="3" s="1"/>
  <c r="H45" i="3"/>
  <c r="I45" i="3" s="1"/>
  <c r="G45" i="3"/>
  <c r="F45" i="3"/>
  <c r="G44" i="3"/>
  <c r="F44" i="3"/>
  <c r="H44" i="3" s="1"/>
  <c r="I44" i="3" s="1"/>
  <c r="G43" i="3"/>
  <c r="F43" i="3"/>
  <c r="H43" i="3" s="1"/>
  <c r="I43" i="3" s="1"/>
  <c r="H42" i="3"/>
  <c r="G42" i="3"/>
  <c r="F42" i="3"/>
  <c r="G41" i="3"/>
  <c r="F41" i="3"/>
  <c r="H41" i="3" s="1"/>
  <c r="I41" i="3" s="1"/>
  <c r="G40" i="3"/>
  <c r="F40" i="3"/>
  <c r="H40" i="3" s="1"/>
  <c r="I40" i="3" s="1"/>
  <c r="G39" i="3"/>
  <c r="F39" i="3"/>
  <c r="H39" i="3" s="1"/>
  <c r="I39" i="3" s="1"/>
  <c r="G38" i="3"/>
  <c r="F38" i="3"/>
  <c r="H38" i="3" s="1"/>
  <c r="I38" i="3" s="1"/>
  <c r="H37" i="3"/>
  <c r="I37" i="3" s="1"/>
  <c r="G37" i="3"/>
  <c r="F37" i="3"/>
  <c r="G36" i="3"/>
  <c r="F36" i="3"/>
  <c r="H36" i="3" s="1"/>
  <c r="I36" i="3" s="1"/>
  <c r="G35" i="3"/>
  <c r="F35" i="3"/>
  <c r="H35" i="3" s="1"/>
  <c r="I35" i="3" s="1"/>
  <c r="H34" i="3"/>
  <c r="G34" i="3"/>
  <c r="F34" i="3"/>
  <c r="G33" i="3"/>
  <c r="F33" i="3"/>
  <c r="H33" i="3" s="1"/>
  <c r="I33" i="3" s="1"/>
  <c r="G32" i="3"/>
  <c r="F32" i="3"/>
  <c r="H32" i="3" s="1"/>
  <c r="I32" i="3" s="1"/>
  <c r="G31" i="3"/>
  <c r="F31" i="3"/>
  <c r="H31" i="3" s="1"/>
  <c r="I31" i="3" s="1"/>
  <c r="G30" i="3"/>
  <c r="F30" i="3"/>
  <c r="H30" i="3" s="1"/>
  <c r="I30" i="3" s="1"/>
  <c r="H29" i="3"/>
  <c r="I29" i="3" s="1"/>
  <c r="G29" i="3"/>
  <c r="F29" i="3"/>
  <c r="G28" i="3"/>
  <c r="F28" i="3"/>
  <c r="H28" i="3" s="1"/>
  <c r="I28" i="3" s="1"/>
  <c r="G27" i="3"/>
  <c r="F27" i="3"/>
  <c r="H27" i="3" s="1"/>
  <c r="I27" i="3" s="1"/>
  <c r="H26" i="3"/>
  <c r="G26" i="3"/>
  <c r="F26" i="3"/>
  <c r="G25" i="3"/>
  <c r="F25" i="3"/>
  <c r="H25" i="3" s="1"/>
  <c r="I25" i="3" s="1"/>
  <c r="G24" i="3"/>
  <c r="F24" i="3"/>
  <c r="H24" i="3" s="1"/>
  <c r="I24" i="3" s="1"/>
  <c r="G23" i="3"/>
  <c r="F23" i="3"/>
  <c r="H23" i="3" s="1"/>
  <c r="I23" i="3" s="1"/>
  <c r="G22" i="3"/>
  <c r="F22" i="3"/>
  <c r="H22" i="3" s="1"/>
  <c r="I22" i="3" s="1"/>
  <c r="H21" i="3"/>
  <c r="I21" i="3" s="1"/>
  <c r="G21" i="3"/>
  <c r="F21" i="3"/>
  <c r="G20" i="3"/>
  <c r="F20" i="3"/>
  <c r="H20" i="3" s="1"/>
  <c r="I20" i="3" s="1"/>
  <c r="G19" i="3"/>
  <c r="F19" i="3"/>
  <c r="H19" i="3" s="1"/>
  <c r="I19" i="3" s="1"/>
  <c r="H18" i="3"/>
  <c r="G18" i="3"/>
  <c r="F18" i="3"/>
  <c r="G17" i="3"/>
  <c r="F17" i="3"/>
  <c r="H17" i="3" s="1"/>
  <c r="I17" i="3" s="1"/>
  <c r="G16" i="3"/>
  <c r="F16" i="3"/>
  <c r="H16" i="3" s="1"/>
  <c r="I16" i="3" s="1"/>
  <c r="G15" i="3"/>
  <c r="F15" i="3"/>
  <c r="H15" i="3" s="1"/>
  <c r="I15" i="3" s="1"/>
  <c r="G14" i="3"/>
  <c r="F14" i="3"/>
  <c r="H14" i="3" s="1"/>
  <c r="I14" i="3" s="1"/>
  <c r="H13" i="3"/>
  <c r="I13" i="3" s="1"/>
  <c r="G13" i="3"/>
  <c r="F13" i="3"/>
  <c r="G12" i="3"/>
  <c r="F12" i="3"/>
  <c r="H12" i="3" s="1"/>
  <c r="I12" i="3" s="1"/>
  <c r="G11" i="3"/>
  <c r="F11" i="3"/>
  <c r="H11" i="3" s="1"/>
  <c r="I11" i="3" s="1"/>
  <c r="H10" i="3"/>
  <c r="G10" i="3"/>
  <c r="F10" i="3"/>
  <c r="G9" i="3"/>
  <c r="F9" i="3"/>
  <c r="H9" i="3" s="1"/>
  <c r="I9" i="3" s="1"/>
  <c r="G8" i="3"/>
  <c r="F8" i="3"/>
  <c r="H8" i="3" s="1"/>
  <c r="I8" i="3" s="1"/>
  <c r="G7" i="3"/>
  <c r="F7" i="3"/>
  <c r="H7" i="3" s="1"/>
  <c r="I7" i="3" s="1"/>
  <c r="G6" i="3"/>
  <c r="F6" i="3"/>
  <c r="H6" i="3" s="1"/>
  <c r="I6" i="3" s="1"/>
  <c r="H5" i="3"/>
  <c r="I5" i="3" s="1"/>
  <c r="G5" i="3"/>
  <c r="F5" i="3"/>
  <c r="G4" i="3"/>
  <c r="F4" i="3"/>
  <c r="H4" i="3" s="1"/>
  <c r="I4" i="3" s="1"/>
  <c r="G3" i="3"/>
  <c r="F3" i="3"/>
  <c r="H3" i="3" s="1"/>
  <c r="I3" i="3" s="1"/>
  <c r="H2" i="3"/>
  <c r="G2" i="3"/>
  <c r="F2" i="3"/>
  <c r="I18" i="3" l="1"/>
  <c r="I26" i="3"/>
  <c r="I42" i="3"/>
  <c r="I50" i="3"/>
  <c r="L5" i="3"/>
  <c r="I51" i="3"/>
  <c r="I2" i="3"/>
  <c r="I10" i="3"/>
  <c r="I34" i="3"/>
</calcChain>
</file>

<file path=xl/sharedStrings.xml><?xml version="1.0" encoding="utf-8"?>
<sst xmlns="http://schemas.openxmlformats.org/spreadsheetml/2006/main" count="362" uniqueCount="39">
  <si>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</si>
  <si>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</si>
  <si>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</si>
  <si>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</si>
  <si>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</si>
  <si>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</si>
  <si>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</si>
  <si>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</si>
  <si>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</si>
  <si>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</si>
  <si>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</si>
  <si>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</si>
  <si>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</si>
  <si>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</si>
  <si>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</si>
  <si>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</si>
  <si>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</si>
  <si>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</si>
  <si>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</si>
  <si>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</si>
  <si>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</si>
  <si>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</si>
  <si>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</si>
  <si>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</si>
  <si>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</si>
  <si>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</si>
  <si>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</si>
  <si>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</si>
  <si>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</si>
  <si>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Row Labels</t>
  </si>
  <si>
    <t>Grand Total</t>
  </si>
  <si>
    <t>Sum of Total Sales</t>
  </si>
  <si>
    <t>Grand total</t>
  </si>
  <si>
    <t>profit</t>
  </si>
  <si>
    <t>Profit</t>
  </si>
  <si>
    <t>unit sold</t>
  </si>
  <si>
    <t>Average sales</t>
  </si>
  <si>
    <t>Sum of Profit</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</si>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</sst>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quot;Rs.&quot;\ * #,##0_ ;_ &quot;Rs.&quot;\ * \-#,##0_ ;_ &quot;Rs.&quot;\ * &quot;-&quot;_ ;_ @_ "/>
  </numFmts>
  <fonts count="6">
    <font>
      <sz val="11"/>
      <color theme="1"/>
      <name val="Aptos Narrow"/>
      <family val="2"/>
      <scheme val="minor"/>
    </font>
    <font>
      <sz val="11"/>
      <color theme="1"/>
      <name val="Aptos Narrow"/>
      <family val="2"/>
      <scheme val="minor"/>
    </font>
    <font>
      <sz val="11"/>
      <color theme="0"/>
      <name val="Aptos Narrow"/>
      <family val="2"/>
      <scheme val="minor"/>
    </font>
    <font>
      <b/>
      <sz val="11"/>
      <color theme="1"/>
      <name val="Aptos Narrow"/>
      <scheme val="minor"/>
    </font>
    <font>
      <sz val="11"/>
      <color theme="1"/>
      <name val="Aptos Narrow"/>
      <scheme val="minor"/>
    </font>
    <font>
      <sz val="11"/>
      <color theme="0"/>
      <name val="Aptos Narrow"/>
      <scheme val="minor"/>
    </font>
  </fonts>
  <fills count="4">
    <fill>
      <patternFill patternType="none"/>
    </fill>
    <fill>
      <patternFill patternType="gray125"/>
    </fill>
    <fill>
      <patternFill patternType="solid">
        <fgColor rgb="FF002060"/>
        <bgColor indexed="64"/>
      </patternFill>
    </fill>
    <fill>
      <patternFill patternType="solid">
        <fgColor rgb="FFFFFF00"/>
        <bgColor indexed="64"/>
      </patternFill>
    </fill>
  </fills>
  <borders count="2">
    <border>
      <left/>
      <right/>
      <top/>
      <bottom/>
      <diagonal/>
    </border>
    <border>
      <left/>
      <right/>
      <top/>
      <bottom style="thick">
        <color rgb="FFFFC000"/>
      </bottom>
      <diagonal/>
    </border>
  </borders>
  <cellStyleXfs count="3">
    <xf numFmtId="0" fontId="0" fillId="0" borderId="0"/>
    <xf numFmtId="164" fontId="1" fillId="0" borderId="0" applyFont="0" applyFill="0" applyBorder="0" applyAlignment="0" applyProtection="0"/>
    <xf numFmtId="43" fontId="1" fillId="0" borderId="0" applyFont="0" applyFill="0" applyBorder="0" applyAlignment="0" applyProtection="0"/>
  </cellStyleXfs>
  <cellXfs count="14">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0" fillId="0" borderId="0" xfId="0" pivotButton="1"/>
    <xf numFmtId="0" fontId="0" fillId="0" borderId="0" xfId="0" applyNumberFormat="1"/>
    <xf numFmtId="0" fontId="3" fillId="3" borderId="0" xfId="0" applyFont="1" applyFill="1"/>
    <xf numFmtId="164" fontId="4" fillId="0" borderId="0" xfId="1" applyFont="1"/>
    <xf numFmtId="0" fontId="5" fillId="2" borderId="1" xfId="0" applyFont="1" applyFill="1" applyBorder="1" applyAlignment="1">
      <alignment horizontal="center" vertical="center"/>
    </xf>
    <xf numFmtId="0" fontId="5" fillId="2" borderId="0" xfId="0" applyFont="1" applyFill="1" applyBorder="1" applyAlignment="1">
      <alignment horizontal="center" vertical="center"/>
    </xf>
    <xf numFmtId="14" fontId="0" fillId="0" borderId="0" xfId="0" applyNumberFormat="1"/>
    <xf numFmtId="43" fontId="0" fillId="0" borderId="0" xfId="2" applyFont="1"/>
    <xf numFmtId="2" fontId="0" fillId="0" borderId="0" xfId="2" applyNumberFormat="1" applyFont="1"/>
  </cellXfs>
  <cellStyles count="3">
    <cellStyle name="Comma" xfId="2" builtinId="3"/>
    <cellStyle name="Currency [0]" xfId="1" builtinId="7"/>
    <cellStyle name="Normal" xfId="0" builtinId="0"/>
  </cellStyles>
  <dxfs count="10">
    <dxf>
      <font>
        <b val="0"/>
        <i val="0"/>
        <strike val="0"/>
        <condense val="0"/>
        <extend val="0"/>
        <outline val="0"/>
        <shadow val="0"/>
        <u val="none"/>
        <vertAlign val="baseline"/>
        <sz val="11"/>
        <color theme="1"/>
        <name val="Aptos Narrow"/>
        <scheme val="minor"/>
      </font>
      <numFmt numFmtId="164" formatCode="_ &quot;Rs.&quot;\ * #,##0_ ;_ &quot;Rs.&quot;\ * \-#,##0_ ;_ &quot;Rs.&quot;\ * &quot;-&quot;_ ;_ @_ "/>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scheme val="minor"/>
      </font>
    </dxf>
    <dxf>
      <border outline="0">
        <bottom style="thick">
          <color rgb="FFFFC000"/>
        </bottom>
      </border>
    </dxf>
    <dxf>
      <font>
        <b val="0"/>
        <i val="0"/>
        <strike val="0"/>
        <condense val="0"/>
        <extend val="0"/>
        <outline val="0"/>
        <shadow val="0"/>
        <u val="none"/>
        <vertAlign val="baseline"/>
        <sz val="11"/>
        <color theme="0"/>
        <name val="Aptos Narrow"/>
        <scheme val="minor"/>
      </font>
      <fill>
        <patternFill patternType="solid">
          <fgColor indexed="64"/>
          <bgColor rgb="FF002060"/>
        </patternFill>
      </fill>
      <alignment horizontal="center" vertical="center" textRotation="0" wrapText="0" indent="0" justifyLastLine="0" shrinkToFit="0" readingOrder="0"/>
    </dxf>
    <dxf>
      <numFmt numFmtId="19" formatCode="dd/mm/yyyy"/>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2A19-4FB5-B5AD-C1D39478FE67}"/>
            </c:ext>
          </c:extLst>
        </c:ser>
        <c:dLbls>
          <c:showLegendKey val="0"/>
          <c:showVal val="0"/>
          <c:showCatName val="0"/>
          <c:showSerName val="0"/>
          <c:showPercent val="0"/>
          <c:showBubbleSize val="0"/>
        </c:dLbls>
        <c:gapWidth val="69"/>
        <c:overlap val="-27"/>
        <c:axId val="419069768"/>
        <c:axId val="419063864"/>
      </c:barChart>
      <c:catAx>
        <c:axId val="419069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63864"/>
        <c:crosses val="autoZero"/>
        <c:auto val="1"/>
        <c:lblAlgn val="ctr"/>
        <c:lblOffset val="100"/>
        <c:noMultiLvlLbl val="0"/>
      </c:catAx>
      <c:valAx>
        <c:axId val="419063864"/>
        <c:scaling>
          <c:orientation val="minMax"/>
        </c:scaling>
        <c:delete val="1"/>
        <c:axPos val="l"/>
        <c:numFmt formatCode="General" sourceLinked="1"/>
        <c:majorTickMark val="out"/>
        <c:minorTickMark val="none"/>
        <c:tickLblPos val="nextTo"/>
        <c:crossAx val="419069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30-4476-B478-F27D1B9610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30-4476-B478-F27D1B9610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30-4476-B478-F27D1B9610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30-4476-B478-F27D1B9610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30-4476-B478-F27D1B9610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30-4476-B478-F27D1B9610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30-4476-B478-F27D1B9610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30-4476-B478-F27D1B9610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30-4476-B478-F27D1B9610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30-4476-B478-F27D1B9610C7}"/>
              </c:ext>
            </c:extLst>
          </c:dPt>
          <c:cat>
            <c:strRef>
              <c:f>Sheet2!$D$4:$D$14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Sheet2!$E$4:$E$14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FF44-4FB7-BBFD-D9B915EA8E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45444225721784776"/>
          <c:y val="8.6040026246719165E-2"/>
          <c:w val="0.48444663167104113"/>
          <c:h val="0.89814814814814814"/>
        </c:manualLayout>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Sheet2!$G$4:$G$11</c:f>
              <c:strCache>
                <c:ptCount val="7"/>
                <c:pt idx="0">
                  <c:v>Action Figure</c:v>
                </c:pt>
                <c:pt idx="1">
                  <c:v>Blender</c:v>
                </c:pt>
                <c:pt idx="2">
                  <c:v>Moisturizer</c:v>
                </c:pt>
                <c:pt idx="3">
                  <c:v>Novel</c:v>
                </c:pt>
                <c:pt idx="4">
                  <c:v>Smartphone</c:v>
                </c:pt>
                <c:pt idx="5">
                  <c:v>Sneakers</c:v>
                </c:pt>
                <c:pt idx="6">
                  <c:v>Tent</c:v>
                </c:pt>
              </c:strCache>
            </c:strRef>
          </c:cat>
          <c:val>
            <c:numRef>
              <c:f>Sheet2!$H$4:$H$11</c:f>
              <c:numCache>
                <c:formatCode>General</c:formatCode>
                <c:ptCount val="7"/>
                <c:pt idx="0">
                  <c:v>182400</c:v>
                </c:pt>
                <c:pt idx="1">
                  <c:v>635000</c:v>
                </c:pt>
                <c:pt idx="2">
                  <c:v>235600</c:v>
                </c:pt>
                <c:pt idx="3">
                  <c:v>269400</c:v>
                </c:pt>
                <c:pt idx="4">
                  <c:v>705000</c:v>
                </c:pt>
                <c:pt idx="5">
                  <c:v>799000</c:v>
                </c:pt>
                <c:pt idx="6">
                  <c:v>1008000</c:v>
                </c:pt>
              </c:numCache>
            </c:numRef>
          </c:val>
          <c:extLst>
            <c:ext xmlns:c16="http://schemas.microsoft.com/office/drawing/2014/chart" uri="{C3380CC4-5D6E-409C-BE32-E72D297353CC}">
              <c16:uniqueId val="{00000000-B761-4EC9-A0A5-975BFB715B04}"/>
            </c:ext>
          </c:extLst>
        </c:ser>
        <c:dLbls>
          <c:showLegendKey val="0"/>
          <c:showVal val="0"/>
          <c:showCatName val="0"/>
          <c:showSerName val="0"/>
          <c:showPercent val="0"/>
          <c:showBubbleSize val="0"/>
        </c:dLbls>
        <c:gapWidth val="182"/>
        <c:axId val="419906616"/>
        <c:axId val="419908584"/>
      </c:barChart>
      <c:catAx>
        <c:axId val="419906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19908584"/>
        <c:crosses val="autoZero"/>
        <c:auto val="1"/>
        <c:lblAlgn val="ctr"/>
        <c:lblOffset val="100"/>
        <c:noMultiLvlLbl val="0"/>
      </c:catAx>
      <c:valAx>
        <c:axId val="419908584"/>
        <c:scaling>
          <c:orientation val="minMax"/>
        </c:scaling>
        <c:delete val="1"/>
        <c:axPos val="b"/>
        <c:numFmt formatCode="General" sourceLinked="1"/>
        <c:majorTickMark val="none"/>
        <c:minorTickMark val="none"/>
        <c:tickLblPos val="nextTo"/>
        <c:crossAx val="41990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dashboard.xlsx]Sheet2!PivotTable6</c:name>
    <c:fmtId val="0"/>
  </c:pivotSource>
  <c:chart>
    <c:autoTitleDeleted val="1"/>
    <c:pivotFmts>
      <c:pivotFmt>
        <c:idx val="0"/>
        <c:spPr>
          <a:ln w="28575" cap="rnd">
            <a:solidFill>
              <a:schemeClr val="accent1"/>
            </a:solidFill>
            <a:round/>
          </a:ln>
          <a:effectLst/>
        </c:spPr>
        <c:marker>
          <c:symbol val="none"/>
        </c:marker>
      </c:pivotFmt>
    </c:pivotFmts>
    <c:plotArea>
      <c:layout>
        <c:manualLayout>
          <c:layoutTarget val="inner"/>
          <c:xMode val="edge"/>
          <c:yMode val="edge"/>
          <c:x val="0.13317453523642928"/>
          <c:y val="0.11859667603293032"/>
          <c:w val="0.80637834157426858"/>
          <c:h val="0.38295750551416585"/>
        </c:manualLayout>
      </c:layout>
      <c:lineChart>
        <c:grouping val="standard"/>
        <c:varyColors val="0"/>
        <c:ser>
          <c:idx val="0"/>
          <c:order val="0"/>
          <c:tx>
            <c:strRef>
              <c:f>Sheet2!$K$3</c:f>
              <c:strCache>
                <c:ptCount val="1"/>
                <c:pt idx="0">
                  <c:v>Total</c:v>
                </c:pt>
              </c:strCache>
            </c:strRef>
          </c:tx>
          <c:spPr>
            <a:ln w="28575" cap="rnd">
              <a:solidFill>
                <a:schemeClr val="accent1"/>
              </a:solidFill>
              <a:round/>
            </a:ln>
            <a:effectLst/>
          </c:spPr>
          <c:marker>
            <c:symbol val="none"/>
          </c:marker>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E9D4-457D-B047-F24BDA0437A7}"/>
            </c:ext>
          </c:extLst>
        </c:ser>
        <c:dLbls>
          <c:showLegendKey val="0"/>
          <c:showVal val="0"/>
          <c:showCatName val="0"/>
          <c:showSerName val="0"/>
          <c:showPercent val="0"/>
          <c:showBubbleSize val="0"/>
        </c:dLbls>
        <c:smooth val="0"/>
        <c:axId val="421068288"/>
        <c:axId val="421064352"/>
      </c:lineChart>
      <c:catAx>
        <c:axId val="4210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21064352"/>
        <c:crosses val="autoZero"/>
        <c:auto val="1"/>
        <c:lblAlgn val="ctr"/>
        <c:lblOffset val="100"/>
        <c:noMultiLvlLbl val="0"/>
      </c:catAx>
      <c:valAx>
        <c:axId val="421064352"/>
        <c:scaling>
          <c:orientation val="minMax"/>
        </c:scaling>
        <c:delete val="1"/>
        <c:axPos val="l"/>
        <c:numFmt formatCode="General" sourceLinked="1"/>
        <c:majorTickMark val="out"/>
        <c:minorTickMark val="none"/>
        <c:tickLblPos val="nextTo"/>
        <c:crossAx val="42106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4.2695946448525118E-2"/>
          <c:y val="8.386581030111348E-2"/>
          <c:w val="0.94129307363327797"/>
          <c:h val="0.75550181360731938"/>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East</c:v>
                </c:pt>
                <c:pt idx="1">
                  <c:v>North</c:v>
                </c:pt>
                <c:pt idx="2">
                  <c:v>South</c:v>
                </c:pt>
                <c:pt idx="3">
                  <c:v>West</c:v>
                </c:pt>
              </c:strCache>
            </c:strRef>
          </c:cat>
          <c:val>
            <c:numRef>
              <c:f>Sheet2!$B$4:$B$8</c:f>
              <c:numCache>
                <c:formatCode>General</c:formatCode>
                <c:ptCount val="4"/>
                <c:pt idx="0">
                  <c:v>3534400</c:v>
                </c:pt>
                <c:pt idx="1">
                  <c:v>2661400</c:v>
                </c:pt>
                <c:pt idx="2">
                  <c:v>2870600</c:v>
                </c:pt>
                <c:pt idx="3">
                  <c:v>3878100</c:v>
                </c:pt>
              </c:numCache>
            </c:numRef>
          </c:val>
          <c:extLst>
            <c:ext xmlns:c16="http://schemas.microsoft.com/office/drawing/2014/chart" uri="{C3380CC4-5D6E-409C-BE32-E72D297353CC}">
              <c16:uniqueId val="{00000000-FE7B-4B44-89A1-D23B55B18AA7}"/>
            </c:ext>
          </c:extLst>
        </c:ser>
        <c:dLbls>
          <c:showLegendKey val="0"/>
          <c:showVal val="0"/>
          <c:showCatName val="0"/>
          <c:showSerName val="0"/>
          <c:showPercent val="0"/>
          <c:showBubbleSize val="0"/>
        </c:dLbls>
        <c:gapWidth val="69"/>
        <c:overlap val="-27"/>
        <c:axId val="419069768"/>
        <c:axId val="419063864"/>
      </c:barChart>
      <c:catAx>
        <c:axId val="419069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63864"/>
        <c:crosses val="autoZero"/>
        <c:auto val="1"/>
        <c:lblAlgn val="ctr"/>
        <c:lblOffset val="100"/>
        <c:noMultiLvlLbl val="0"/>
      </c:catAx>
      <c:valAx>
        <c:axId val="419063864"/>
        <c:scaling>
          <c:orientation val="minMax"/>
        </c:scaling>
        <c:delete val="1"/>
        <c:axPos val="l"/>
        <c:numFmt formatCode="General" sourceLinked="1"/>
        <c:majorTickMark val="out"/>
        <c:minorTickMark val="none"/>
        <c:tickLblPos val="nextTo"/>
        <c:crossAx val="419069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28-45A0-A38A-86379F459D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28-45A0-A38A-86379F459D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328-45A0-A38A-86379F459D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328-45A0-A38A-86379F459D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328-45A0-A38A-86379F459D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328-45A0-A38A-86379F459D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328-45A0-A38A-86379F459D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328-45A0-A38A-86379F459D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328-45A0-A38A-86379F459DF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328-45A0-A38A-86379F459DFC}"/>
              </c:ext>
            </c:extLst>
          </c:dPt>
          <c:cat>
            <c:strRef>
              <c:f>Sheet2!$D$4:$D$14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Sheet2!$E$4:$E$14</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14-8328-45A0-A38A-86379F459DF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dashboard.xlsx]Sheet2!PivotTable5</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4410161684547042"/>
          <c:y val="6.1359833547510199E-2"/>
          <c:w val="0.48444663167104113"/>
          <c:h val="0.89814814814814814"/>
        </c:manualLayout>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Sheet2!$G$4:$G$11</c:f>
              <c:strCache>
                <c:ptCount val="7"/>
                <c:pt idx="0">
                  <c:v>Action Figure</c:v>
                </c:pt>
                <c:pt idx="1">
                  <c:v>Blender</c:v>
                </c:pt>
                <c:pt idx="2">
                  <c:v>Moisturizer</c:v>
                </c:pt>
                <c:pt idx="3">
                  <c:v>Novel</c:v>
                </c:pt>
                <c:pt idx="4">
                  <c:v>Smartphone</c:v>
                </c:pt>
                <c:pt idx="5">
                  <c:v>Sneakers</c:v>
                </c:pt>
                <c:pt idx="6">
                  <c:v>Tent</c:v>
                </c:pt>
              </c:strCache>
            </c:strRef>
          </c:cat>
          <c:val>
            <c:numRef>
              <c:f>Sheet2!$H$4:$H$11</c:f>
              <c:numCache>
                <c:formatCode>General</c:formatCode>
                <c:ptCount val="7"/>
                <c:pt idx="0">
                  <c:v>182400</c:v>
                </c:pt>
                <c:pt idx="1">
                  <c:v>635000</c:v>
                </c:pt>
                <c:pt idx="2">
                  <c:v>235600</c:v>
                </c:pt>
                <c:pt idx="3">
                  <c:v>269400</c:v>
                </c:pt>
                <c:pt idx="4">
                  <c:v>705000</c:v>
                </c:pt>
                <c:pt idx="5">
                  <c:v>799000</c:v>
                </c:pt>
                <c:pt idx="6">
                  <c:v>1008000</c:v>
                </c:pt>
              </c:numCache>
            </c:numRef>
          </c:val>
          <c:extLst>
            <c:ext xmlns:c16="http://schemas.microsoft.com/office/drawing/2014/chart" uri="{C3380CC4-5D6E-409C-BE32-E72D297353CC}">
              <c16:uniqueId val="{00000000-99FB-421C-8278-272C3850F145}"/>
            </c:ext>
          </c:extLst>
        </c:ser>
        <c:dLbls>
          <c:showLegendKey val="0"/>
          <c:showVal val="0"/>
          <c:showCatName val="0"/>
          <c:showSerName val="0"/>
          <c:showPercent val="0"/>
          <c:showBubbleSize val="0"/>
        </c:dLbls>
        <c:gapWidth val="182"/>
        <c:axId val="419906616"/>
        <c:axId val="419908584"/>
      </c:barChart>
      <c:catAx>
        <c:axId val="419906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19908584"/>
        <c:crosses val="autoZero"/>
        <c:auto val="1"/>
        <c:lblAlgn val="ctr"/>
        <c:lblOffset val="100"/>
        <c:noMultiLvlLbl val="0"/>
      </c:catAx>
      <c:valAx>
        <c:axId val="419908584"/>
        <c:scaling>
          <c:orientation val="minMax"/>
        </c:scaling>
        <c:delete val="1"/>
        <c:axPos val="b"/>
        <c:numFmt formatCode="General" sourceLinked="1"/>
        <c:majorTickMark val="none"/>
        <c:minorTickMark val="none"/>
        <c:tickLblPos val="nextTo"/>
        <c:crossAx val="419906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dashboard.xlsx]Sheet2!PivotTable6</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13317453523642928"/>
          <c:y val="0.11859667603293032"/>
          <c:w val="0.80637834157426858"/>
          <c:h val="0.38295750551416585"/>
        </c:manualLayout>
      </c:layout>
      <c:lineChart>
        <c:grouping val="standard"/>
        <c:varyColors val="0"/>
        <c:ser>
          <c:idx val="0"/>
          <c:order val="0"/>
          <c:tx>
            <c:strRef>
              <c:f>Sheet2!$K$3</c:f>
              <c:strCache>
                <c:ptCount val="1"/>
                <c:pt idx="0">
                  <c:v>Total</c:v>
                </c:pt>
              </c:strCache>
            </c:strRef>
          </c:tx>
          <c:spPr>
            <a:ln w="28575" cap="rnd">
              <a:solidFill>
                <a:schemeClr val="accent1"/>
              </a:solidFill>
              <a:round/>
            </a:ln>
            <a:effectLst/>
          </c:spPr>
          <c:marker>
            <c:symbol val="none"/>
          </c:marker>
          <c:cat>
            <c:strRef>
              <c:f>Sheet2!$J$4:$J$11</c:f>
              <c:strCache>
                <c:ptCount val="7"/>
                <c:pt idx="0">
                  <c:v>Action Figure</c:v>
                </c:pt>
                <c:pt idx="1">
                  <c:v>Blender</c:v>
                </c:pt>
                <c:pt idx="2">
                  <c:v>Moisturizer</c:v>
                </c:pt>
                <c:pt idx="3">
                  <c:v>Novel</c:v>
                </c:pt>
                <c:pt idx="4">
                  <c:v>Smartphone</c:v>
                </c:pt>
                <c:pt idx="5">
                  <c:v>Sneakers</c:v>
                </c:pt>
                <c:pt idx="6">
                  <c:v>Tent</c:v>
                </c:pt>
              </c:strCache>
            </c:strRef>
          </c:cat>
          <c:val>
            <c:numRef>
              <c:f>Sheet2!$K$4:$K$11</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87FC-44C5-9B6D-0D4068BA6655}"/>
            </c:ext>
          </c:extLst>
        </c:ser>
        <c:dLbls>
          <c:showLegendKey val="0"/>
          <c:showVal val="0"/>
          <c:showCatName val="0"/>
          <c:showSerName val="0"/>
          <c:showPercent val="0"/>
          <c:showBubbleSize val="0"/>
        </c:dLbls>
        <c:smooth val="0"/>
        <c:axId val="421068288"/>
        <c:axId val="421064352"/>
      </c:lineChart>
      <c:catAx>
        <c:axId val="42106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Arial Black" panose="020B0A04020102020204" pitchFamily="34" charset="0"/>
                <a:ea typeface="+mn-ea"/>
                <a:cs typeface="+mn-cs"/>
              </a:defRPr>
            </a:pPr>
            <a:endParaRPr lang="en-US"/>
          </a:p>
        </c:txPr>
        <c:crossAx val="421064352"/>
        <c:crosses val="autoZero"/>
        <c:auto val="1"/>
        <c:lblAlgn val="ctr"/>
        <c:lblOffset val="100"/>
        <c:noMultiLvlLbl val="0"/>
      </c:catAx>
      <c:valAx>
        <c:axId val="421064352"/>
        <c:scaling>
          <c:orientation val="minMax"/>
        </c:scaling>
        <c:delete val="1"/>
        <c:axPos val="l"/>
        <c:numFmt formatCode="General" sourceLinked="1"/>
        <c:majorTickMark val="out"/>
        <c:minorTickMark val="none"/>
        <c:tickLblPos val="nextTo"/>
        <c:crossAx val="42106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7.xml"/><Relationship Id="rId7" Type="http://schemas.openxmlformats.org/officeDocument/2006/relationships/image" Target="../media/image3.jpe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190500</xdr:colOff>
      <xdr:row>22</xdr:row>
      <xdr:rowOff>133350</xdr:rowOff>
    </xdr:from>
    <xdr:to>
      <xdr:col>4</xdr:col>
      <xdr:colOff>769620</xdr:colOff>
      <xdr:row>38</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830580</xdr:colOff>
      <xdr:row>20</xdr:row>
      <xdr:rowOff>49523</xdr:rowOff>
    </xdr:from>
    <xdr:to>
      <xdr:col>9</xdr:col>
      <xdr:colOff>533400</xdr:colOff>
      <xdr:row>40</xdr:row>
      <xdr:rowOff>110483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658585</xdr:colOff>
      <xdr:row>21</xdr:row>
      <xdr:rowOff>118110</xdr:rowOff>
    </xdr:from>
    <xdr:to>
      <xdr:col>16</xdr:col>
      <xdr:colOff>13062</xdr:colOff>
      <xdr:row>37</xdr:row>
      <xdr:rowOff>58238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64225</xdr:colOff>
      <xdr:row>30</xdr:row>
      <xdr:rowOff>53340</xdr:rowOff>
    </xdr:from>
    <xdr:to>
      <xdr:col>12</xdr:col>
      <xdr:colOff>177436</xdr:colOff>
      <xdr:row>46</xdr:row>
      <xdr:rowOff>9796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740228</xdr:colOff>
      <xdr:row>13</xdr:row>
      <xdr:rowOff>164374</xdr:rowOff>
    </xdr:from>
    <xdr:to>
      <xdr:col>8</xdr:col>
      <xdr:colOff>489856</xdr:colOff>
      <xdr:row>28</xdr:row>
      <xdr:rowOff>18778</xdr:rowOff>
    </xdr:to>
    <mc:AlternateContent xmlns:mc="http://schemas.openxmlformats.org/markup-compatibility/2006" xmlns:a14="http://schemas.microsoft.com/office/drawing/2010/main">
      <mc:Choice Requires="a14">
        <xdr:graphicFrame macro="">
          <xdr:nvGraphicFramePr>
            <xdr:cNvPr id="6"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097485" y="242860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969915</xdr:colOff>
      <xdr:row>9</xdr:row>
      <xdr:rowOff>45720</xdr:rowOff>
    </xdr:from>
    <xdr:to>
      <xdr:col>14</xdr:col>
      <xdr:colOff>631369</xdr:colOff>
      <xdr:row>16</xdr:row>
      <xdr:rowOff>108857</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41972" y="1613263"/>
              <a:ext cx="3602083" cy="1282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742406</xdr:colOff>
      <xdr:row>15</xdr:row>
      <xdr:rowOff>68580</xdr:rowOff>
    </xdr:from>
    <xdr:to>
      <xdr:col>6</xdr:col>
      <xdr:colOff>492035</xdr:colOff>
      <xdr:row>29</xdr:row>
      <xdr:rowOff>97155</xdr:rowOff>
    </xdr:to>
    <mc:AlternateContent xmlns:mc="http://schemas.openxmlformats.org/markup-compatibility/2006" xmlns:a14="http://schemas.microsoft.com/office/drawing/2010/main">
      <mc:Choice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020492" y="268115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66260</xdr:colOff>
      <xdr:row>0</xdr:row>
      <xdr:rowOff>119269</xdr:rowOff>
    </xdr:from>
    <xdr:to>
      <xdr:col>32</xdr:col>
      <xdr:colOff>589935</xdr:colOff>
      <xdr:row>8</xdr:row>
      <xdr:rowOff>134509</xdr:rowOff>
    </xdr:to>
    <xdr:sp macro="" textlink="">
      <xdr:nvSpPr>
        <xdr:cNvPr id="2" name="Rounded Rectangle 1"/>
        <xdr:cNvSpPr/>
      </xdr:nvSpPr>
      <xdr:spPr>
        <a:xfrm>
          <a:off x="66260" y="119269"/>
          <a:ext cx="22154643" cy="1391756"/>
        </a:xfrm>
        <a:prstGeom prst="roundRect">
          <a:avLst/>
        </a:prstGeom>
        <a:solidFill>
          <a:schemeClr val="accent1">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13252</xdr:colOff>
      <xdr:row>10</xdr:row>
      <xdr:rowOff>0</xdr:rowOff>
    </xdr:from>
    <xdr:to>
      <xdr:col>5</xdr:col>
      <xdr:colOff>125895</xdr:colOff>
      <xdr:row>18</xdr:row>
      <xdr:rowOff>15240</xdr:rowOff>
    </xdr:to>
    <xdr:grpSp>
      <xdr:nvGrpSpPr>
        <xdr:cNvPr id="13" name="Group 12"/>
        <xdr:cNvGrpSpPr/>
      </xdr:nvGrpSpPr>
      <xdr:grpSpPr>
        <a:xfrm>
          <a:off x="13252" y="1720645"/>
          <a:ext cx="3492482" cy="1391756"/>
          <a:chOff x="145774" y="2073966"/>
          <a:chExt cx="3458817" cy="1393466"/>
        </a:xfrm>
      </xdr:grpSpPr>
      <xdr:sp macro="" textlink="">
        <xdr:nvSpPr>
          <xdr:cNvPr id="5" name="Rounded Rectangle 4"/>
          <xdr:cNvSpPr/>
        </xdr:nvSpPr>
        <xdr:spPr>
          <a:xfrm>
            <a:off x="145774" y="2073966"/>
            <a:ext cx="3458817" cy="139346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6" name="Rounded Rectangle 5"/>
          <xdr:cNvSpPr/>
        </xdr:nvSpPr>
        <xdr:spPr>
          <a:xfrm>
            <a:off x="265044" y="2080590"/>
            <a:ext cx="1013791" cy="1358348"/>
          </a:xfrm>
          <a:prstGeom prst="roundRect">
            <a:avLst>
              <a:gd name="adj" fmla="val 22549"/>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alesData!L5">
        <xdr:nvSpPr>
          <xdr:cNvPr id="10" name="TextBox 9"/>
          <xdr:cNvSpPr txBox="1"/>
        </xdr:nvSpPr>
        <xdr:spPr>
          <a:xfrm>
            <a:off x="1424607" y="2690190"/>
            <a:ext cx="1842052" cy="463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F8CAC4-1A66-46E9-9FAD-5D72E9E57F28}" type="TxLink">
              <a:rPr lang="en-US" sz="1800" b="1" i="0" u="none" strike="noStrike">
                <a:solidFill>
                  <a:schemeClr val="accent1"/>
                </a:solidFill>
                <a:latin typeface="Aptos Narrow"/>
              </a:rPr>
              <a:pPr/>
              <a:t> 4,38,000.00 </a:t>
            </a:fld>
            <a:endParaRPr lang="en-IN" sz="1800" b="1">
              <a:solidFill>
                <a:schemeClr val="accent1"/>
              </a:solidFill>
            </a:endParaRPr>
          </a:p>
        </xdr:txBody>
      </xdr:sp>
      <xdr:sp macro="" textlink="">
        <xdr:nvSpPr>
          <xdr:cNvPr id="11" name="TextBox 10"/>
          <xdr:cNvSpPr txBox="1"/>
        </xdr:nvSpPr>
        <xdr:spPr>
          <a:xfrm>
            <a:off x="1457739" y="2266121"/>
            <a:ext cx="1795669" cy="404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 TOTAL SALES</a:t>
            </a:r>
          </a:p>
          <a:p>
            <a:endParaRPr lang="en-IN" sz="1600"/>
          </a:p>
          <a:p>
            <a:endParaRPr lang="en-IN" sz="1600">
              <a:latin typeface="Arial Black" panose="020B0A04020102020204" pitchFamily="34" charset="0"/>
            </a:endParaRPr>
          </a:p>
        </xdr:txBody>
      </xdr:sp>
    </xdr:grpSp>
    <xdr:clientData/>
  </xdr:twoCellAnchor>
  <xdr:twoCellAnchor>
    <xdr:from>
      <xdr:col>5</xdr:col>
      <xdr:colOff>245165</xdr:colOff>
      <xdr:row>10</xdr:row>
      <xdr:rowOff>0</xdr:rowOff>
    </xdr:from>
    <xdr:to>
      <xdr:col>10</xdr:col>
      <xdr:colOff>357808</xdr:colOff>
      <xdr:row>18</xdr:row>
      <xdr:rowOff>15240</xdr:rowOff>
    </xdr:to>
    <xdr:grpSp>
      <xdr:nvGrpSpPr>
        <xdr:cNvPr id="14" name="Group 13"/>
        <xdr:cNvGrpSpPr/>
      </xdr:nvGrpSpPr>
      <xdr:grpSpPr>
        <a:xfrm>
          <a:off x="3625004" y="1720645"/>
          <a:ext cx="3492481" cy="1391756"/>
          <a:chOff x="145774" y="2073966"/>
          <a:chExt cx="3458817" cy="1393466"/>
        </a:xfrm>
      </xdr:grpSpPr>
      <xdr:sp macro="" textlink="">
        <xdr:nvSpPr>
          <xdr:cNvPr id="15" name="Rounded Rectangle 14"/>
          <xdr:cNvSpPr/>
        </xdr:nvSpPr>
        <xdr:spPr>
          <a:xfrm>
            <a:off x="145774" y="2073966"/>
            <a:ext cx="3458817" cy="139346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16" name="Rounded Rectangle 15"/>
          <xdr:cNvSpPr/>
        </xdr:nvSpPr>
        <xdr:spPr>
          <a:xfrm>
            <a:off x="265044" y="2080590"/>
            <a:ext cx="1013791" cy="1358348"/>
          </a:xfrm>
          <a:prstGeom prst="roundRect">
            <a:avLst>
              <a:gd name="adj" fmla="val 22549"/>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alesData!L8">
        <xdr:nvSpPr>
          <xdr:cNvPr id="17" name="TextBox 16"/>
          <xdr:cNvSpPr txBox="1"/>
        </xdr:nvSpPr>
        <xdr:spPr>
          <a:xfrm>
            <a:off x="1424607" y="2690190"/>
            <a:ext cx="1842052" cy="463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16413A4-E2A0-44CE-AF1D-FADD5241DB7C}" type="TxLink">
              <a:rPr lang="en-US" sz="1600" b="1" i="0" u="none" strike="noStrike">
                <a:solidFill>
                  <a:schemeClr val="accent1"/>
                </a:solidFill>
                <a:latin typeface="Aptos Narrow"/>
              </a:rPr>
              <a:pPr/>
              <a:t>146000.00</a:t>
            </a:fld>
            <a:endParaRPr lang="en-IN" sz="1600" b="1">
              <a:solidFill>
                <a:schemeClr val="accent1"/>
              </a:solidFill>
            </a:endParaRPr>
          </a:p>
        </xdr:txBody>
      </xdr:sp>
      <xdr:sp macro="" textlink="">
        <xdr:nvSpPr>
          <xdr:cNvPr id="18" name="TextBox 17"/>
          <xdr:cNvSpPr txBox="1"/>
        </xdr:nvSpPr>
        <xdr:spPr>
          <a:xfrm>
            <a:off x="1457739" y="2266121"/>
            <a:ext cx="1795669" cy="404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AVERAGE</a:t>
            </a:r>
            <a:r>
              <a:rPr lang="en-IN" sz="1600" b="1" baseline="0">
                <a:solidFill>
                  <a:schemeClr val="accent1"/>
                </a:solidFill>
              </a:rPr>
              <a:t> SALES</a:t>
            </a:r>
            <a:endParaRPr lang="en-IN" sz="1600" b="1">
              <a:solidFill>
                <a:schemeClr val="accent1"/>
              </a:solidFill>
            </a:endParaRPr>
          </a:p>
          <a:p>
            <a:endParaRPr lang="en-IN" sz="1600"/>
          </a:p>
          <a:p>
            <a:endParaRPr lang="en-IN" sz="1600">
              <a:latin typeface="Arial Black" panose="020B0A04020102020204" pitchFamily="34" charset="0"/>
            </a:endParaRPr>
          </a:p>
        </xdr:txBody>
      </xdr:sp>
    </xdr:grpSp>
    <xdr:clientData/>
  </xdr:twoCellAnchor>
  <xdr:twoCellAnchor>
    <xdr:from>
      <xdr:col>10</xdr:col>
      <xdr:colOff>490330</xdr:colOff>
      <xdr:row>10</xdr:row>
      <xdr:rowOff>0</xdr:rowOff>
    </xdr:from>
    <xdr:to>
      <xdr:col>15</xdr:col>
      <xdr:colOff>602973</xdr:colOff>
      <xdr:row>18</xdr:row>
      <xdr:rowOff>15240</xdr:rowOff>
    </xdr:to>
    <xdr:grpSp>
      <xdr:nvGrpSpPr>
        <xdr:cNvPr id="19" name="Group 18"/>
        <xdr:cNvGrpSpPr/>
      </xdr:nvGrpSpPr>
      <xdr:grpSpPr>
        <a:xfrm>
          <a:off x="7250007" y="1720645"/>
          <a:ext cx="3492482" cy="1391756"/>
          <a:chOff x="145774" y="2073966"/>
          <a:chExt cx="3458817" cy="1393466"/>
        </a:xfrm>
      </xdr:grpSpPr>
      <xdr:sp macro="" textlink="">
        <xdr:nvSpPr>
          <xdr:cNvPr id="20" name="Rounded Rectangle 19"/>
          <xdr:cNvSpPr/>
        </xdr:nvSpPr>
        <xdr:spPr>
          <a:xfrm>
            <a:off x="145774" y="2073966"/>
            <a:ext cx="3458817" cy="139346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21" name="Rounded Rectangle 20"/>
          <xdr:cNvSpPr/>
        </xdr:nvSpPr>
        <xdr:spPr>
          <a:xfrm>
            <a:off x="265044" y="2080590"/>
            <a:ext cx="1013791" cy="1358348"/>
          </a:xfrm>
          <a:prstGeom prst="roundRect">
            <a:avLst>
              <a:gd name="adj" fmla="val 22549"/>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alesData!L7">
        <xdr:nvSpPr>
          <xdr:cNvPr id="22" name="TextBox 21"/>
          <xdr:cNvSpPr txBox="1"/>
        </xdr:nvSpPr>
        <xdr:spPr>
          <a:xfrm>
            <a:off x="1424607" y="2690190"/>
            <a:ext cx="1842052" cy="463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38C34F-EE57-4FC0-AD1F-598F2D476B68}" type="TxLink">
              <a:rPr lang="en-US" sz="1800" b="1" i="0" u="none" strike="noStrike">
                <a:solidFill>
                  <a:schemeClr val="accent1"/>
                </a:solidFill>
                <a:latin typeface="Aptos Narrow"/>
              </a:rPr>
              <a:pPr/>
              <a:t>73</a:t>
            </a:fld>
            <a:endParaRPr lang="en-IN" sz="1800" b="1">
              <a:solidFill>
                <a:schemeClr val="accent1"/>
              </a:solidFill>
            </a:endParaRPr>
          </a:p>
        </xdr:txBody>
      </xdr:sp>
      <xdr:sp macro="" textlink="">
        <xdr:nvSpPr>
          <xdr:cNvPr id="23" name="TextBox 22"/>
          <xdr:cNvSpPr txBox="1"/>
        </xdr:nvSpPr>
        <xdr:spPr>
          <a:xfrm>
            <a:off x="1457739" y="2266121"/>
            <a:ext cx="1795669" cy="404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UNIT</a:t>
            </a:r>
            <a:r>
              <a:rPr lang="en-IN" sz="1600" b="1" baseline="0">
                <a:solidFill>
                  <a:schemeClr val="accent1"/>
                </a:solidFill>
              </a:rPr>
              <a:t> SOLD</a:t>
            </a:r>
            <a:endParaRPr lang="en-IN" sz="1600" b="1">
              <a:solidFill>
                <a:schemeClr val="accent1"/>
              </a:solidFill>
            </a:endParaRPr>
          </a:p>
          <a:p>
            <a:endParaRPr lang="en-IN" sz="1600"/>
          </a:p>
          <a:p>
            <a:endParaRPr lang="en-IN" sz="1600">
              <a:latin typeface="Arial Black" panose="020B0A04020102020204" pitchFamily="34" charset="0"/>
            </a:endParaRPr>
          </a:p>
        </xdr:txBody>
      </xdr:sp>
    </xdr:grpSp>
    <xdr:clientData/>
  </xdr:twoCellAnchor>
  <xdr:twoCellAnchor>
    <xdr:from>
      <xdr:col>16</xdr:col>
      <xdr:colOff>26503</xdr:colOff>
      <xdr:row>10</xdr:row>
      <xdr:rowOff>0</xdr:rowOff>
    </xdr:from>
    <xdr:to>
      <xdr:col>21</xdr:col>
      <xdr:colOff>139147</xdr:colOff>
      <xdr:row>18</xdr:row>
      <xdr:rowOff>15240</xdr:rowOff>
    </xdr:to>
    <xdr:grpSp>
      <xdr:nvGrpSpPr>
        <xdr:cNvPr id="24" name="Group 23"/>
        <xdr:cNvGrpSpPr/>
      </xdr:nvGrpSpPr>
      <xdr:grpSpPr>
        <a:xfrm>
          <a:off x="10841987" y="1720645"/>
          <a:ext cx="3492483" cy="1391756"/>
          <a:chOff x="145774" y="2073966"/>
          <a:chExt cx="3458817" cy="1393466"/>
        </a:xfrm>
      </xdr:grpSpPr>
      <xdr:sp macro="" textlink="">
        <xdr:nvSpPr>
          <xdr:cNvPr id="25" name="Rounded Rectangle 24"/>
          <xdr:cNvSpPr/>
        </xdr:nvSpPr>
        <xdr:spPr>
          <a:xfrm>
            <a:off x="145774" y="2073966"/>
            <a:ext cx="3458817" cy="1393466"/>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26" name="Rounded Rectangle 25"/>
          <xdr:cNvSpPr/>
        </xdr:nvSpPr>
        <xdr:spPr>
          <a:xfrm>
            <a:off x="265044" y="2080590"/>
            <a:ext cx="1013791" cy="1358348"/>
          </a:xfrm>
          <a:prstGeom prst="roundRect">
            <a:avLst>
              <a:gd name="adj" fmla="val 22549"/>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alesData!L6">
        <xdr:nvSpPr>
          <xdr:cNvPr id="27" name="TextBox 26"/>
          <xdr:cNvSpPr txBox="1"/>
        </xdr:nvSpPr>
        <xdr:spPr>
          <a:xfrm>
            <a:off x="1424607" y="2690190"/>
            <a:ext cx="1842052" cy="4638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7BA25C-2500-4585-9470-408628EBB0BE}" type="TxLink">
              <a:rPr lang="en-US" sz="1600" b="1" i="0" u="none" strike="noStrike">
                <a:solidFill>
                  <a:schemeClr val="accent1"/>
                </a:solidFill>
                <a:latin typeface="Aptos Narrow"/>
              </a:rPr>
              <a:pPr/>
              <a:t> 1,46,000.00 </a:t>
            </a:fld>
            <a:endParaRPr lang="en-IN" sz="1600" b="1">
              <a:solidFill>
                <a:schemeClr val="accent1"/>
              </a:solidFill>
            </a:endParaRPr>
          </a:p>
        </xdr:txBody>
      </xdr:sp>
      <xdr:sp macro="" textlink="">
        <xdr:nvSpPr>
          <xdr:cNvPr id="28" name="TextBox 27"/>
          <xdr:cNvSpPr txBox="1"/>
        </xdr:nvSpPr>
        <xdr:spPr>
          <a:xfrm>
            <a:off x="1457739" y="2266121"/>
            <a:ext cx="1795669" cy="4041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1"/>
                </a:solidFill>
              </a:rPr>
              <a:t>PROFIT</a:t>
            </a:r>
          </a:p>
          <a:p>
            <a:endParaRPr lang="en-IN" sz="1600"/>
          </a:p>
          <a:p>
            <a:endParaRPr lang="en-IN" sz="1600">
              <a:latin typeface="Arial Black" panose="020B0A04020102020204" pitchFamily="34" charset="0"/>
            </a:endParaRPr>
          </a:p>
        </xdr:txBody>
      </xdr:sp>
    </xdr:grpSp>
    <xdr:clientData/>
  </xdr:twoCellAnchor>
  <xdr:twoCellAnchor editAs="oneCell">
    <xdr:from>
      <xdr:col>0</xdr:col>
      <xdr:colOff>0</xdr:colOff>
      <xdr:row>19</xdr:row>
      <xdr:rowOff>142564</xdr:rowOff>
    </xdr:from>
    <xdr:to>
      <xdr:col>4</xdr:col>
      <xdr:colOff>234712</xdr:colOff>
      <xdr:row>36</xdr:row>
      <xdr:rowOff>0</xdr:rowOff>
    </xdr:to>
    <mc:AlternateContent xmlns:mc="http://schemas.openxmlformats.org/markup-compatibility/2006" xmlns:a14="http://schemas.microsoft.com/office/drawing/2010/main">
      <mc:Choice Requires="a14">
        <xdr:graphicFrame macro="">
          <xdr:nvGraphicFramePr>
            <xdr:cNvPr id="29" name="Sales Person 1"/>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0" y="3411790"/>
              <a:ext cx="2938583" cy="27825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358080</xdr:colOff>
      <xdr:row>9</xdr:row>
      <xdr:rowOff>17250</xdr:rowOff>
    </xdr:from>
    <xdr:to>
      <xdr:col>24</xdr:col>
      <xdr:colOff>167260</xdr:colOff>
      <xdr:row>21</xdr:row>
      <xdr:rowOff>14748</xdr:rowOff>
    </xdr:to>
    <mc:AlternateContent xmlns:mc="http://schemas.openxmlformats.org/markup-compatibility/2006" xmlns:a14="http://schemas.microsoft.com/office/drawing/2010/main">
      <mc:Choice Requires="a14">
        <xdr:graphicFrame macro="">
          <xdr:nvGraphicFramePr>
            <xdr:cNvPr id="30"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4553403" y="1565831"/>
              <a:ext cx="1837083" cy="2062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375380</xdr:colOff>
      <xdr:row>9</xdr:row>
      <xdr:rowOff>107805</xdr:rowOff>
    </xdr:from>
    <xdr:to>
      <xdr:col>32</xdr:col>
      <xdr:colOff>479321</xdr:colOff>
      <xdr:row>17</xdr:row>
      <xdr:rowOff>73743</xdr:rowOff>
    </xdr:to>
    <mc:AlternateContent xmlns:mc="http://schemas.openxmlformats.org/markup-compatibility/2006" xmlns:a14="http://schemas.microsoft.com/office/drawing/2010/main">
      <mc:Choice Requires="a14">
        <xdr:graphicFrame macro="">
          <xdr:nvGraphicFramePr>
            <xdr:cNvPr id="3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6598606" y="1656386"/>
              <a:ext cx="5511683" cy="13424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576941</xdr:colOff>
      <xdr:row>19</xdr:row>
      <xdr:rowOff>97972</xdr:rowOff>
    </xdr:from>
    <xdr:to>
      <xdr:col>17</xdr:col>
      <xdr:colOff>-1</xdr:colOff>
      <xdr:row>35</xdr:row>
      <xdr:rowOff>37012</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626806</xdr:colOff>
      <xdr:row>21</xdr:row>
      <xdr:rowOff>86032</xdr:rowOff>
    </xdr:from>
    <xdr:to>
      <xdr:col>33</xdr:col>
      <xdr:colOff>24580</xdr:colOff>
      <xdr:row>55</xdr:row>
      <xdr:rowOff>44596</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603981</xdr:colOff>
      <xdr:row>21</xdr:row>
      <xdr:rowOff>106048</xdr:rowOff>
    </xdr:from>
    <xdr:to>
      <xdr:col>23</xdr:col>
      <xdr:colOff>331839</xdr:colOff>
      <xdr:row>52</xdr:row>
      <xdr:rowOff>73741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221929</xdr:colOff>
      <xdr:row>37</xdr:row>
      <xdr:rowOff>60047</xdr:rowOff>
    </xdr:from>
    <xdr:to>
      <xdr:col>17</xdr:col>
      <xdr:colOff>12290</xdr:colOff>
      <xdr:row>53</xdr:row>
      <xdr:rowOff>24581</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294968</xdr:colOff>
      <xdr:row>1</xdr:row>
      <xdr:rowOff>61451</xdr:rowOff>
    </xdr:from>
    <xdr:to>
      <xdr:col>19</xdr:col>
      <xdr:colOff>602227</xdr:colOff>
      <xdr:row>6</xdr:row>
      <xdr:rowOff>12290</xdr:rowOff>
    </xdr:to>
    <xdr:sp macro="" textlink="">
      <xdr:nvSpPr>
        <xdr:cNvPr id="37" name="TextBox 36"/>
        <xdr:cNvSpPr txBox="1"/>
      </xdr:nvSpPr>
      <xdr:spPr>
        <a:xfrm>
          <a:off x="6378678" y="233516"/>
          <a:ext cx="7066936" cy="811161"/>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6000" b="1">
              <a:solidFill>
                <a:schemeClr val="accent1"/>
              </a:solidFill>
            </a:rPr>
            <a:t>SALES DASHBOARD</a:t>
          </a:r>
        </a:p>
      </xdr:txBody>
    </xdr:sp>
    <xdr:clientData/>
  </xdr:twoCellAnchor>
  <xdr:twoCellAnchor editAs="oneCell">
    <xdr:from>
      <xdr:col>16</xdr:col>
      <xdr:colOff>319548</xdr:colOff>
      <xdr:row>11</xdr:row>
      <xdr:rowOff>12290</xdr:rowOff>
    </xdr:from>
    <xdr:to>
      <xdr:col>17</xdr:col>
      <xdr:colOff>380999</xdr:colOff>
      <xdr:row>16</xdr:row>
      <xdr:rowOff>135194</xdr:rowOff>
    </xdr:to>
    <xdr:pic>
      <xdr:nvPicPr>
        <xdr:cNvPr id="3" name="Picture 2"/>
        <xdr:cNvPicPr>
          <a:picLocks noChangeAspect="1"/>
        </xdr:cNvPicPr>
      </xdr:nvPicPr>
      <xdr:blipFill>
        <a:blip xmlns:r="http://schemas.openxmlformats.org/officeDocument/2006/relationships" r:embed="rId5"/>
        <a:stretch>
          <a:fillRect/>
        </a:stretch>
      </xdr:blipFill>
      <xdr:spPr>
        <a:xfrm>
          <a:off x="11135032" y="1905000"/>
          <a:ext cx="737419" cy="983226"/>
        </a:xfrm>
        <a:prstGeom prst="rect">
          <a:avLst/>
        </a:prstGeom>
      </xdr:spPr>
    </xdr:pic>
    <xdr:clientData/>
  </xdr:twoCellAnchor>
  <xdr:twoCellAnchor editAs="oneCell">
    <xdr:from>
      <xdr:col>5</xdr:col>
      <xdr:colOff>503903</xdr:colOff>
      <xdr:row>10</xdr:row>
      <xdr:rowOff>147485</xdr:rowOff>
    </xdr:from>
    <xdr:to>
      <xdr:col>6</xdr:col>
      <xdr:colOff>565356</xdr:colOff>
      <xdr:row>17</xdr:row>
      <xdr:rowOff>54835</xdr:rowOff>
    </xdr:to>
    <xdr:pic>
      <xdr:nvPicPr>
        <xdr:cNvPr id="4" name="Picture 3"/>
        <xdr:cNvPicPr>
          <a:picLocks noChangeAspect="1"/>
        </xdr:cNvPicPr>
      </xdr:nvPicPr>
      <xdr:blipFill>
        <a:blip xmlns:r="http://schemas.openxmlformats.org/officeDocument/2006/relationships" r:embed="rId6"/>
        <a:stretch>
          <a:fillRect/>
        </a:stretch>
      </xdr:blipFill>
      <xdr:spPr>
        <a:xfrm>
          <a:off x="3883742" y="1868130"/>
          <a:ext cx="737420" cy="1111802"/>
        </a:xfrm>
        <a:prstGeom prst="rect">
          <a:avLst/>
        </a:prstGeom>
      </xdr:spPr>
    </xdr:pic>
    <xdr:clientData/>
  </xdr:twoCellAnchor>
  <xdr:twoCellAnchor editAs="oneCell">
    <xdr:from>
      <xdr:col>11</xdr:col>
      <xdr:colOff>86034</xdr:colOff>
      <xdr:row>11</xdr:row>
      <xdr:rowOff>86032</xdr:rowOff>
    </xdr:from>
    <xdr:to>
      <xdr:col>12</xdr:col>
      <xdr:colOff>159774</xdr:colOff>
      <xdr:row>16</xdr:row>
      <xdr:rowOff>73618</xdr:rowOff>
    </xdr:to>
    <xdr:pic>
      <xdr:nvPicPr>
        <xdr:cNvPr id="35" name="Picture 34" descr="3D golden shopping cart on the booth, sales concept"/>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521679" y="1978742"/>
          <a:ext cx="749708" cy="847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270386</xdr:colOff>
      <xdr:row>11</xdr:row>
      <xdr:rowOff>36872</xdr:rowOff>
    </xdr:from>
    <xdr:to>
      <xdr:col>1</xdr:col>
      <xdr:colOff>316106</xdr:colOff>
      <xdr:row>16</xdr:row>
      <xdr:rowOff>61452</xdr:rowOff>
    </xdr:to>
    <xdr:pic>
      <xdr:nvPicPr>
        <xdr:cNvPr id="38" name="Picture 37" descr="Tag icon"/>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70386" y="1929582"/>
          <a:ext cx="721688" cy="8849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mstephen0770@gmail.com" refreshedDate="45485.475464814815" createdVersion="6" refreshedVersion="6" minRefreshableVersion="3" recordCount="50">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2"/>
  </rowFields>
  <rowItems count="5">
    <i>
      <x/>
    </i>
    <i>
      <x v="1"/>
    </i>
    <i>
      <x v="2"/>
    </i>
    <i>
      <x v="3"/>
    </i>
    <i t="grand">
      <x/>
    </i>
  </rowItems>
  <colItems count="1">
    <i/>
  </colItems>
  <dataFields count="1">
    <dataField name="Sum of Total Sales" fld="7" baseField="0" baseItem="0"/>
  </dataFields>
  <chartFormats count="2">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3:K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3:H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numFmtId="164" showAll="0"/>
    <pivotField dataField="1" numFmtId="164" showAll="0"/>
  </pivotFields>
  <rowFields count="1">
    <field x="3"/>
  </rowFields>
  <rowItems count="8">
    <i>
      <x/>
    </i>
    <i>
      <x v="1"/>
    </i>
    <i>
      <x v="2"/>
    </i>
    <i>
      <x v="3"/>
    </i>
    <i>
      <x v="4"/>
    </i>
    <i>
      <x v="5"/>
    </i>
    <i>
      <x v="6"/>
    </i>
    <i t="grand">
      <x/>
    </i>
  </rowItems>
  <colItems count="1">
    <i/>
  </colItems>
  <dataFields count="1">
    <dataField name="Sum of Profit" fld="8"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6"/>
          </reference>
        </references>
      </pivotArea>
    </chartFormat>
    <chartFormat chart="2" format="20">
      <pivotArea type="data" outline="0" fieldPosition="0">
        <references count="2">
          <reference field="4294967294" count="1" selected="0">
            <x v="0"/>
          </reference>
          <reference field="1" count="1" selected="0">
            <x v="7"/>
          </reference>
        </references>
      </pivotArea>
    </chartFormat>
    <chartFormat chart="2" format="21">
      <pivotArea type="data" outline="0" fieldPosition="0">
        <references count="2">
          <reference field="4294967294" count="1" selected="0">
            <x v="0"/>
          </reference>
          <reference field="1" count="1" selected="0">
            <x v="8"/>
          </reference>
        </references>
      </pivotArea>
    </chartFormat>
    <chartFormat chart="2" format="22">
      <pivotArea type="data" outline="0" fieldPosition="0">
        <references count="2">
          <reference field="4294967294" count="1" selected="0">
            <x v="0"/>
          </reference>
          <reference field="1" count="1" selected="0">
            <x v="9"/>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2"/>
    <pivotTable tabId="5" name="PivotTable4"/>
    <pivotTable tabId="5" name="PivotTable5"/>
    <pivotTable tabId="5" name="PivotTable6"/>
  </pivotTables>
  <data>
    <tabular pivotCacheId="1">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4"/>
    <pivotTable tabId="5" name="PivotTable5"/>
    <pivotTable tabId="5" name="PivotTable6"/>
  </pivotTables>
  <data>
    <tabular pivotCacheId="1">
      <items count="4">
        <i x="1"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2"/>
    <pivotTable tabId="5" name="PivotTable4"/>
    <pivotTable tabId="5" name="PivotTable5"/>
    <pivotTable tabId="5" name="PivotTable6"/>
  </pivotTables>
  <data>
    <tabular pivotCacheId="1">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rowHeight="234950"/>
  <slicer name="Region" cache="Slicer_Region" caption="Region" rowHeight="234950"/>
  <slicer name="Product"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s Person 1" cache="Slicer_Sales_Person" caption="Sales Person" showCaption="0" rowHeight="234950"/>
  <slicer name="Region 1" cache="Slicer_Region" caption="Region" showCaption="0" rowHeight="234950"/>
  <slicer name="Product 1" cache="Slicer_Product" caption="Product" showCaption="0" rowHeight="234950"/>
</slicers>
</file>

<file path=xl/tables/table1.xml><?xml version="1.0" encoding="utf-8"?>
<table xmlns="http://schemas.openxmlformats.org/spreadsheetml/2006/main" id="2" name="Table2" displayName="Table2" ref="A1:I51" totalsRowShown="0">
  <autoFilter ref="A1:I51"/>
  <tableColumns count="9">
    <tableColumn id="1" name="Date" dataDxfId="9"/>
    <tableColumn id="2" name="Sales Person"/>
    <tableColumn id="3" name="Region"/>
    <tableColumn id="4" name="Product"/>
    <tableColumn id="5" name="Units Sold"/>
    <tableColumn id="6" name="Unit Price"/>
    <tableColumn id="7" name="Cost of Goods"/>
    <tableColumn id="8" name="Total Sales"/>
    <tableColumn id="9" name="Profit"/>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I51" totalsRowShown="0" headerRowDxfId="8" dataDxfId="6" headerRowBorderDxfId="7" dataCellStyle="Currency [0]">
  <autoFilter ref="A1:I51"/>
  <tableColumns count="9">
    <tableColumn id="1" name="Date" dataDxfId="5"/>
    <tableColumn id="2" name="Sales Person"/>
    <tableColumn id="3" name="Region"/>
    <tableColumn id="4" name="Product"/>
    <tableColumn id="5" name="Units Sold" dataDxfId="4"/>
    <tableColumn id="6" name="Unit Price" dataDxfId="3" dataCellStyle="Currency [0]">
      <calculatedColumnFormula>IF(D2="Tent",6000,IF(D2="Blender",3500,IF(D2="Action Figure",1200,IF(D2="Novel",1000,IF(D2="Sneakers",4000,IF(D2="Smartphone",10000,IF(D2="moisturizer",600,"No Product Found")))))))</calculatedColumnFormula>
    </tableColumn>
    <tableColumn id="7" name="Cost of Goods" dataDxfId="2" dataCellStyle="Currency [0]">
      <calculatedColumnFormula>IF(D2="Tent",4000,IF(D2="Blender",2500,IF(D2="Action Figure",800,IF(D2="Novel",700,IF(D2="Sneakers",3000,IF(D2="Smartphone",7000,IF(D2="moisturizer",400,"No Product Found")))))))</calculatedColumnFormula>
    </tableColumn>
    <tableColumn id="8" name="Total Sales" dataDxfId="1" dataCellStyle="Currency [0]">
      <calculatedColumnFormula>F2*E2</calculatedColumnFormula>
    </tableColumn>
    <tableColumn id="9"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O16" sqref="O16"/>
    </sheetView>
  </sheetViews>
  <sheetFormatPr defaultRowHeight="13.8"/>
  <cols>
    <col min="2" max="2" width="14.09765625" customWidth="1"/>
    <col min="4" max="4" width="9.3984375" customWidth="1"/>
    <col min="5" max="5" width="11.5" customWidth="1"/>
    <col min="6" max="6" width="11.09765625" customWidth="1"/>
    <col min="7" max="7" width="15" customWidth="1"/>
    <col min="8" max="8" width="12.19921875" customWidth="1"/>
  </cols>
  <sheetData>
    <row r="1" spans="1:9">
      <c r="A1" t="s">
        <v>0</v>
      </c>
      <c r="B1" t="s">
        <v>1</v>
      </c>
      <c r="C1" t="s">
        <v>2</v>
      </c>
      <c r="D1" t="s">
        <v>3</v>
      </c>
      <c r="E1" t="s">
        <v>4</v>
      </c>
      <c r="F1" t="s">
        <v>5</v>
      </c>
      <c r="G1" t="s">
        <v>6</v>
      </c>
      <c r="H1" t="s">
        <v>7</v>
      </c>
      <c r="I1" t="s">
        <v>34</v>
      </c>
    </row>
    <row r="2" spans="1:9">
      <c r="A2" s="11">
        <v>44446</v>
      </c>
      <c r="B2" t="s">
        <v>11</v>
      </c>
      <c r="C2" t="s">
        <v>12</v>
      </c>
      <c r="D2" t="s">
        <v>13</v>
      </c>
      <c r="E2">
        <v>128</v>
      </c>
      <c r="F2">
        <v>3500</v>
      </c>
      <c r="G2">
        <v>2500</v>
      </c>
      <c r="H2">
        <v>448000</v>
      </c>
      <c r="I2">
        <v>128000</v>
      </c>
    </row>
    <row r="3" spans="1:9">
      <c r="A3" s="11">
        <v>44105</v>
      </c>
      <c r="B3" t="s">
        <v>22</v>
      </c>
      <c r="C3" t="s">
        <v>12</v>
      </c>
      <c r="D3" t="s">
        <v>16</v>
      </c>
      <c r="E3">
        <v>51</v>
      </c>
      <c r="F3">
        <v>1200</v>
      </c>
      <c r="G3">
        <v>800</v>
      </c>
      <c r="H3">
        <v>61200</v>
      </c>
      <c r="I3">
        <v>20400</v>
      </c>
    </row>
    <row r="4" spans="1:9">
      <c r="A4" s="11">
        <v>44469</v>
      </c>
      <c r="B4" t="s">
        <v>27</v>
      </c>
      <c r="C4" t="s">
        <v>12</v>
      </c>
      <c r="D4" t="s">
        <v>16</v>
      </c>
      <c r="E4">
        <v>55</v>
      </c>
      <c r="F4">
        <v>1200</v>
      </c>
      <c r="G4">
        <v>800</v>
      </c>
      <c r="H4">
        <v>66000</v>
      </c>
      <c r="I4">
        <v>22000</v>
      </c>
    </row>
    <row r="5" spans="1:9">
      <c r="A5" s="11">
        <v>44113</v>
      </c>
      <c r="B5" t="s">
        <v>25</v>
      </c>
      <c r="C5" t="s">
        <v>12</v>
      </c>
      <c r="D5" t="s">
        <v>21</v>
      </c>
      <c r="E5">
        <v>52</v>
      </c>
      <c r="F5">
        <v>4000</v>
      </c>
      <c r="G5">
        <v>3000</v>
      </c>
      <c r="H5">
        <v>208000</v>
      </c>
      <c r="I5">
        <v>52000</v>
      </c>
    </row>
    <row r="6" spans="1:9">
      <c r="A6" s="11">
        <v>44418</v>
      </c>
      <c r="B6" t="s">
        <v>8</v>
      </c>
      <c r="C6" t="s">
        <v>12</v>
      </c>
      <c r="D6" t="s">
        <v>26</v>
      </c>
      <c r="E6">
        <v>103</v>
      </c>
      <c r="F6">
        <v>600</v>
      </c>
      <c r="G6">
        <v>400</v>
      </c>
      <c r="H6">
        <v>61800</v>
      </c>
      <c r="I6">
        <v>20600</v>
      </c>
    </row>
    <row r="7" spans="1:9">
      <c r="A7" s="11">
        <v>44438</v>
      </c>
      <c r="B7" t="s">
        <v>22</v>
      </c>
      <c r="C7" t="s">
        <v>12</v>
      </c>
      <c r="D7" t="s">
        <v>21</v>
      </c>
      <c r="E7">
        <v>93</v>
      </c>
      <c r="F7">
        <v>4000</v>
      </c>
      <c r="G7">
        <v>3000</v>
      </c>
      <c r="H7">
        <v>372000</v>
      </c>
      <c r="I7">
        <v>93000</v>
      </c>
    </row>
    <row r="8" spans="1:9">
      <c r="A8" s="11">
        <v>44126</v>
      </c>
      <c r="B8" t="s">
        <v>17</v>
      </c>
      <c r="C8" t="s">
        <v>12</v>
      </c>
      <c r="D8" t="s">
        <v>28</v>
      </c>
      <c r="E8">
        <v>127</v>
      </c>
      <c r="F8">
        <v>10000</v>
      </c>
      <c r="G8">
        <v>7000</v>
      </c>
      <c r="H8">
        <v>1270000</v>
      </c>
      <c r="I8">
        <v>381000</v>
      </c>
    </row>
    <row r="9" spans="1:9">
      <c r="A9" s="11">
        <v>44536</v>
      </c>
      <c r="B9" t="s">
        <v>11</v>
      </c>
      <c r="C9" t="s">
        <v>12</v>
      </c>
      <c r="D9" t="s">
        <v>16</v>
      </c>
      <c r="E9">
        <v>67</v>
      </c>
      <c r="F9">
        <v>1200</v>
      </c>
      <c r="G9">
        <v>800</v>
      </c>
      <c r="H9">
        <v>80400</v>
      </c>
      <c r="I9">
        <v>26800</v>
      </c>
    </row>
    <row r="10" spans="1:9">
      <c r="A10" s="11">
        <v>44109</v>
      </c>
      <c r="B10" t="s">
        <v>14</v>
      </c>
      <c r="C10" t="s">
        <v>12</v>
      </c>
      <c r="D10" t="s">
        <v>26</v>
      </c>
      <c r="E10">
        <v>90</v>
      </c>
      <c r="F10">
        <v>600</v>
      </c>
      <c r="G10">
        <v>400</v>
      </c>
      <c r="H10">
        <v>54000</v>
      </c>
      <c r="I10">
        <v>18000</v>
      </c>
    </row>
    <row r="11" spans="1:9">
      <c r="A11" s="11">
        <v>44322</v>
      </c>
      <c r="B11" t="s">
        <v>14</v>
      </c>
      <c r="C11" t="s">
        <v>12</v>
      </c>
      <c r="D11" t="s">
        <v>13</v>
      </c>
      <c r="E11">
        <v>66</v>
      </c>
      <c r="F11">
        <v>3500</v>
      </c>
      <c r="G11">
        <v>2500</v>
      </c>
      <c r="H11">
        <v>231000</v>
      </c>
      <c r="I11">
        <v>66000</v>
      </c>
    </row>
    <row r="12" spans="1:9">
      <c r="A12" s="11">
        <v>44193</v>
      </c>
      <c r="B12" t="s">
        <v>25</v>
      </c>
      <c r="C12" t="s">
        <v>12</v>
      </c>
      <c r="D12" t="s">
        <v>21</v>
      </c>
      <c r="E12">
        <v>61</v>
      </c>
      <c r="F12">
        <v>4000</v>
      </c>
      <c r="G12">
        <v>3000</v>
      </c>
      <c r="H12">
        <v>244000</v>
      </c>
      <c r="I12">
        <v>61000</v>
      </c>
    </row>
    <row r="13" spans="1:9">
      <c r="A13" s="11">
        <v>43958</v>
      </c>
      <c r="B13" t="s">
        <v>11</v>
      </c>
      <c r="C13" t="s">
        <v>12</v>
      </c>
      <c r="D13" t="s">
        <v>10</v>
      </c>
      <c r="E13">
        <v>73</v>
      </c>
      <c r="F13">
        <v>6000</v>
      </c>
      <c r="G13">
        <v>4000</v>
      </c>
      <c r="H13">
        <v>438000</v>
      </c>
      <c r="I13">
        <v>146000</v>
      </c>
    </row>
    <row r="14" spans="1:9">
      <c r="A14" s="11">
        <v>44085</v>
      </c>
      <c r="B14" t="s">
        <v>17</v>
      </c>
      <c r="C14" t="s">
        <v>18</v>
      </c>
      <c r="D14" t="s">
        <v>19</v>
      </c>
      <c r="E14">
        <v>91</v>
      </c>
      <c r="F14">
        <v>1000</v>
      </c>
      <c r="G14">
        <v>700</v>
      </c>
      <c r="H14">
        <v>91000</v>
      </c>
      <c r="I14">
        <v>27300</v>
      </c>
    </row>
    <row r="15" spans="1:9">
      <c r="A15" s="11">
        <v>44413</v>
      </c>
      <c r="B15" t="s">
        <v>23</v>
      </c>
      <c r="C15" t="s">
        <v>18</v>
      </c>
      <c r="D15" t="s">
        <v>19</v>
      </c>
      <c r="E15">
        <v>78</v>
      </c>
      <c r="F15">
        <v>1000</v>
      </c>
      <c r="G15">
        <v>700</v>
      </c>
      <c r="H15">
        <v>78000</v>
      </c>
      <c r="I15">
        <v>23400</v>
      </c>
    </row>
    <row r="16" spans="1:9">
      <c r="A16" s="11">
        <v>44362</v>
      </c>
      <c r="B16" t="s">
        <v>11</v>
      </c>
      <c r="C16" t="s">
        <v>18</v>
      </c>
      <c r="D16" t="s">
        <v>21</v>
      </c>
      <c r="E16">
        <v>145</v>
      </c>
      <c r="F16">
        <v>4000</v>
      </c>
      <c r="G16">
        <v>3000</v>
      </c>
      <c r="H16">
        <v>580000</v>
      </c>
      <c r="I16">
        <v>145000</v>
      </c>
    </row>
    <row r="17" spans="1:9">
      <c r="A17" s="11">
        <v>44293</v>
      </c>
      <c r="B17" t="s">
        <v>14</v>
      </c>
      <c r="C17" t="s">
        <v>18</v>
      </c>
      <c r="D17" t="s">
        <v>21</v>
      </c>
      <c r="E17">
        <v>144</v>
      </c>
      <c r="F17">
        <v>4000</v>
      </c>
      <c r="G17">
        <v>3000</v>
      </c>
      <c r="H17">
        <v>576000</v>
      </c>
      <c r="I17">
        <v>144000</v>
      </c>
    </row>
    <row r="18" spans="1:9">
      <c r="A18" s="11">
        <v>44532</v>
      </c>
      <c r="B18" t="s">
        <v>27</v>
      </c>
      <c r="C18" t="s">
        <v>18</v>
      </c>
      <c r="D18" t="s">
        <v>19</v>
      </c>
      <c r="E18">
        <v>55</v>
      </c>
      <c r="F18">
        <v>1000</v>
      </c>
      <c r="G18">
        <v>700</v>
      </c>
      <c r="H18">
        <v>55000</v>
      </c>
      <c r="I18">
        <v>16500</v>
      </c>
    </row>
    <row r="19" spans="1:9">
      <c r="A19" s="11">
        <v>44496</v>
      </c>
      <c r="B19" t="s">
        <v>25</v>
      </c>
      <c r="C19" t="s">
        <v>18</v>
      </c>
      <c r="D19" t="s">
        <v>26</v>
      </c>
      <c r="E19">
        <v>99</v>
      </c>
      <c r="F19">
        <v>600</v>
      </c>
      <c r="G19">
        <v>400</v>
      </c>
      <c r="H19">
        <v>59400</v>
      </c>
      <c r="I19">
        <v>19800</v>
      </c>
    </row>
    <row r="20" spans="1:9">
      <c r="A20" s="11">
        <v>44103</v>
      </c>
      <c r="B20" t="s">
        <v>25</v>
      </c>
      <c r="C20" t="s">
        <v>18</v>
      </c>
      <c r="D20" t="s">
        <v>16</v>
      </c>
      <c r="E20">
        <v>88</v>
      </c>
      <c r="F20">
        <v>1200</v>
      </c>
      <c r="G20">
        <v>800</v>
      </c>
      <c r="H20">
        <v>105600</v>
      </c>
      <c r="I20">
        <v>35200</v>
      </c>
    </row>
    <row r="21" spans="1:9">
      <c r="A21" s="11">
        <v>44378</v>
      </c>
      <c r="B21" t="s">
        <v>20</v>
      </c>
      <c r="C21" t="s">
        <v>18</v>
      </c>
      <c r="D21" t="s">
        <v>26</v>
      </c>
      <c r="E21">
        <v>104</v>
      </c>
      <c r="F21">
        <v>600</v>
      </c>
      <c r="G21">
        <v>400</v>
      </c>
      <c r="H21">
        <v>62400</v>
      </c>
      <c r="I21">
        <v>20800</v>
      </c>
    </row>
    <row r="22" spans="1:9">
      <c r="A22" s="11">
        <v>44441</v>
      </c>
      <c r="B22" t="s">
        <v>8</v>
      </c>
      <c r="C22" t="s">
        <v>18</v>
      </c>
      <c r="D22" t="s">
        <v>21</v>
      </c>
      <c r="E22">
        <v>127</v>
      </c>
      <c r="F22">
        <v>4000</v>
      </c>
      <c r="G22">
        <v>3000</v>
      </c>
      <c r="H22">
        <v>508000</v>
      </c>
      <c r="I22">
        <v>127000</v>
      </c>
    </row>
    <row r="23" spans="1:9">
      <c r="A23" s="11">
        <v>44211</v>
      </c>
      <c r="B23" t="s">
        <v>8</v>
      </c>
      <c r="C23" t="s">
        <v>18</v>
      </c>
      <c r="D23" t="s">
        <v>10</v>
      </c>
      <c r="E23">
        <v>78</v>
      </c>
      <c r="F23">
        <v>6000</v>
      </c>
      <c r="G23">
        <v>4000</v>
      </c>
      <c r="H23">
        <v>468000</v>
      </c>
      <c r="I23">
        <v>156000</v>
      </c>
    </row>
    <row r="24" spans="1:9">
      <c r="A24" s="11">
        <v>44496</v>
      </c>
      <c r="B24" t="s">
        <v>20</v>
      </c>
      <c r="C24" t="s">
        <v>18</v>
      </c>
      <c r="D24" t="s">
        <v>26</v>
      </c>
      <c r="E24">
        <v>130</v>
      </c>
      <c r="F24">
        <v>600</v>
      </c>
      <c r="G24">
        <v>400</v>
      </c>
      <c r="H24">
        <v>78000</v>
      </c>
      <c r="I24">
        <v>26000</v>
      </c>
    </row>
    <row r="25" spans="1:9">
      <c r="A25" s="11">
        <v>44230</v>
      </c>
      <c r="B25" t="s">
        <v>14</v>
      </c>
      <c r="C25" t="s">
        <v>15</v>
      </c>
      <c r="D25" t="s">
        <v>16</v>
      </c>
      <c r="E25">
        <v>136</v>
      </c>
      <c r="F25">
        <v>1200</v>
      </c>
      <c r="G25">
        <v>800</v>
      </c>
      <c r="H25">
        <v>163200</v>
      </c>
      <c r="I25">
        <v>54400</v>
      </c>
    </row>
    <row r="26" spans="1:9">
      <c r="A26" s="11">
        <v>44141</v>
      </c>
      <c r="B26" t="s">
        <v>24</v>
      </c>
      <c r="C26" t="s">
        <v>15</v>
      </c>
      <c r="D26" t="s">
        <v>10</v>
      </c>
      <c r="E26">
        <v>146</v>
      </c>
      <c r="F26">
        <v>6000</v>
      </c>
      <c r="G26">
        <v>4000</v>
      </c>
      <c r="H26">
        <v>876000</v>
      </c>
      <c r="I26">
        <v>292000</v>
      </c>
    </row>
    <row r="27" spans="1:9">
      <c r="A27" s="11">
        <v>44442</v>
      </c>
      <c r="B27" t="s">
        <v>27</v>
      </c>
      <c r="C27" t="s">
        <v>15</v>
      </c>
      <c r="D27" t="s">
        <v>10</v>
      </c>
      <c r="E27">
        <v>52</v>
      </c>
      <c r="F27">
        <v>6000</v>
      </c>
      <c r="G27">
        <v>4000</v>
      </c>
      <c r="H27">
        <v>312000</v>
      </c>
      <c r="I27">
        <v>104000</v>
      </c>
    </row>
    <row r="28" spans="1:9">
      <c r="A28" s="11">
        <v>44084</v>
      </c>
      <c r="B28" t="s">
        <v>27</v>
      </c>
      <c r="C28" t="s">
        <v>15</v>
      </c>
      <c r="D28" t="s">
        <v>19</v>
      </c>
      <c r="E28">
        <v>137</v>
      </c>
      <c r="F28">
        <v>1000</v>
      </c>
      <c r="G28">
        <v>700</v>
      </c>
      <c r="H28">
        <v>137000</v>
      </c>
      <c r="I28">
        <v>41100</v>
      </c>
    </row>
    <row r="29" spans="1:9">
      <c r="A29" s="11">
        <v>44404</v>
      </c>
      <c r="B29" t="s">
        <v>24</v>
      </c>
      <c r="C29" t="s">
        <v>15</v>
      </c>
      <c r="D29" t="s">
        <v>13</v>
      </c>
      <c r="E29">
        <v>96</v>
      </c>
      <c r="F29">
        <v>3500</v>
      </c>
      <c r="G29">
        <v>2500</v>
      </c>
      <c r="H29">
        <v>336000</v>
      </c>
      <c r="I29">
        <v>96000</v>
      </c>
    </row>
    <row r="30" spans="1:9">
      <c r="A30" s="11">
        <v>44083</v>
      </c>
      <c r="B30" t="s">
        <v>8</v>
      </c>
      <c r="C30" t="s">
        <v>15</v>
      </c>
      <c r="D30" t="s">
        <v>26</v>
      </c>
      <c r="E30">
        <v>83</v>
      </c>
      <c r="F30">
        <v>600</v>
      </c>
      <c r="G30">
        <v>400</v>
      </c>
      <c r="H30">
        <v>49800</v>
      </c>
      <c r="I30">
        <v>16600</v>
      </c>
    </row>
    <row r="31" spans="1:9">
      <c r="A31" s="11">
        <v>44421</v>
      </c>
      <c r="B31" t="s">
        <v>20</v>
      </c>
      <c r="C31" t="s">
        <v>15</v>
      </c>
      <c r="D31" t="s">
        <v>19</v>
      </c>
      <c r="E31">
        <v>91</v>
      </c>
      <c r="F31">
        <v>1000</v>
      </c>
      <c r="G31">
        <v>700</v>
      </c>
      <c r="H31">
        <v>91000</v>
      </c>
      <c r="I31">
        <v>27300</v>
      </c>
    </row>
    <row r="32" spans="1:9">
      <c r="A32" s="11">
        <v>43990</v>
      </c>
      <c r="B32" t="s">
        <v>20</v>
      </c>
      <c r="C32" t="s">
        <v>15</v>
      </c>
      <c r="D32" t="s">
        <v>26</v>
      </c>
      <c r="E32">
        <v>92</v>
      </c>
      <c r="F32">
        <v>600</v>
      </c>
      <c r="G32">
        <v>400</v>
      </c>
      <c r="H32">
        <v>55200</v>
      </c>
      <c r="I32">
        <v>18400</v>
      </c>
    </row>
    <row r="33" spans="1:9">
      <c r="A33" s="11">
        <v>43971</v>
      </c>
      <c r="B33" t="s">
        <v>14</v>
      </c>
      <c r="C33" t="s">
        <v>15</v>
      </c>
      <c r="D33" t="s">
        <v>26</v>
      </c>
      <c r="E33">
        <v>143</v>
      </c>
      <c r="F33">
        <v>600</v>
      </c>
      <c r="G33">
        <v>400</v>
      </c>
      <c r="H33">
        <v>85800</v>
      </c>
      <c r="I33">
        <v>28600</v>
      </c>
    </row>
    <row r="34" spans="1:9">
      <c r="A34" s="11">
        <v>44405</v>
      </c>
      <c r="B34" t="s">
        <v>11</v>
      </c>
      <c r="C34" t="s">
        <v>15</v>
      </c>
      <c r="D34" t="s">
        <v>13</v>
      </c>
      <c r="E34">
        <v>66</v>
      </c>
      <c r="F34">
        <v>3500</v>
      </c>
      <c r="G34">
        <v>2500</v>
      </c>
      <c r="H34">
        <v>231000</v>
      </c>
      <c r="I34">
        <v>66000</v>
      </c>
    </row>
    <row r="35" spans="1:9">
      <c r="A35" s="11">
        <v>44069</v>
      </c>
      <c r="B35" t="s">
        <v>27</v>
      </c>
      <c r="C35" t="s">
        <v>15</v>
      </c>
      <c r="D35" t="s">
        <v>19</v>
      </c>
      <c r="E35">
        <v>149</v>
      </c>
      <c r="F35">
        <v>1000</v>
      </c>
      <c r="G35">
        <v>700</v>
      </c>
      <c r="H35">
        <v>149000</v>
      </c>
      <c r="I35">
        <v>44700</v>
      </c>
    </row>
    <row r="36" spans="1:9">
      <c r="A36" s="11">
        <v>44076</v>
      </c>
      <c r="B36" t="s">
        <v>22</v>
      </c>
      <c r="C36" t="s">
        <v>15</v>
      </c>
      <c r="D36" t="s">
        <v>26</v>
      </c>
      <c r="E36">
        <v>67</v>
      </c>
      <c r="F36">
        <v>600</v>
      </c>
      <c r="G36">
        <v>400</v>
      </c>
      <c r="H36">
        <v>40200</v>
      </c>
      <c r="I36">
        <v>13400</v>
      </c>
    </row>
    <row r="37" spans="1:9">
      <c r="A37" s="11">
        <v>44070</v>
      </c>
      <c r="B37" t="s">
        <v>24</v>
      </c>
      <c r="C37" t="s">
        <v>15</v>
      </c>
      <c r="D37" t="s">
        <v>19</v>
      </c>
      <c r="E37">
        <v>69</v>
      </c>
      <c r="F37">
        <v>1000</v>
      </c>
      <c r="G37">
        <v>700</v>
      </c>
      <c r="H37">
        <v>69000</v>
      </c>
      <c r="I37">
        <v>20700</v>
      </c>
    </row>
    <row r="38" spans="1:9">
      <c r="A38" s="11">
        <v>44517</v>
      </c>
      <c r="B38" t="s">
        <v>27</v>
      </c>
      <c r="C38" t="s">
        <v>15</v>
      </c>
      <c r="D38" t="s">
        <v>26</v>
      </c>
      <c r="E38">
        <v>109</v>
      </c>
      <c r="F38">
        <v>600</v>
      </c>
      <c r="G38">
        <v>400</v>
      </c>
      <c r="H38">
        <v>65400</v>
      </c>
      <c r="I38">
        <v>21800</v>
      </c>
    </row>
    <row r="39" spans="1:9">
      <c r="A39" s="11">
        <v>44502</v>
      </c>
      <c r="B39" t="s">
        <v>17</v>
      </c>
      <c r="C39" t="s">
        <v>15</v>
      </c>
      <c r="D39" t="s">
        <v>13</v>
      </c>
      <c r="E39">
        <v>60</v>
      </c>
      <c r="F39">
        <v>3500</v>
      </c>
      <c r="G39">
        <v>2500</v>
      </c>
      <c r="H39">
        <v>210000</v>
      </c>
      <c r="I39">
        <v>60000</v>
      </c>
    </row>
    <row r="40" spans="1:9">
      <c r="A40" s="11">
        <v>44246</v>
      </c>
      <c r="B40" t="s">
        <v>8</v>
      </c>
      <c r="C40" t="s">
        <v>9</v>
      </c>
      <c r="D40" t="s">
        <v>10</v>
      </c>
      <c r="E40">
        <v>84</v>
      </c>
      <c r="F40">
        <v>6000</v>
      </c>
      <c r="G40">
        <v>4000</v>
      </c>
      <c r="H40">
        <v>504000</v>
      </c>
      <c r="I40">
        <v>168000</v>
      </c>
    </row>
    <row r="41" spans="1:9">
      <c r="A41" s="11">
        <v>44462</v>
      </c>
      <c r="B41" t="s">
        <v>20</v>
      </c>
      <c r="C41" t="s">
        <v>9</v>
      </c>
      <c r="D41" t="s">
        <v>21</v>
      </c>
      <c r="E41">
        <v>110</v>
      </c>
      <c r="F41">
        <v>4000</v>
      </c>
      <c r="G41">
        <v>3000</v>
      </c>
      <c r="H41">
        <v>440000</v>
      </c>
      <c r="I41">
        <v>110000</v>
      </c>
    </row>
    <row r="42" spans="1:9">
      <c r="A42" s="11">
        <v>44223</v>
      </c>
      <c r="B42" t="s">
        <v>25</v>
      </c>
      <c r="C42" t="s">
        <v>9</v>
      </c>
      <c r="D42" t="s">
        <v>26</v>
      </c>
      <c r="E42">
        <v>101</v>
      </c>
      <c r="F42">
        <v>600</v>
      </c>
      <c r="G42">
        <v>400</v>
      </c>
      <c r="H42">
        <v>60600</v>
      </c>
      <c r="I42">
        <v>20200</v>
      </c>
    </row>
    <row r="43" spans="1:9">
      <c r="A43" s="11">
        <v>44292</v>
      </c>
      <c r="B43" t="s">
        <v>17</v>
      </c>
      <c r="C43" t="s">
        <v>9</v>
      </c>
      <c r="D43" t="s">
        <v>13</v>
      </c>
      <c r="E43">
        <v>76</v>
      </c>
      <c r="F43">
        <v>3500</v>
      </c>
      <c r="G43">
        <v>2500</v>
      </c>
      <c r="H43">
        <v>266000</v>
      </c>
      <c r="I43">
        <v>76000</v>
      </c>
    </row>
    <row r="44" spans="1:9">
      <c r="A44" s="11">
        <v>44070</v>
      </c>
      <c r="B44" t="s">
        <v>22</v>
      </c>
      <c r="C44" t="s">
        <v>9</v>
      </c>
      <c r="D44" t="s">
        <v>28</v>
      </c>
      <c r="E44">
        <v>108</v>
      </c>
      <c r="F44">
        <v>10000</v>
      </c>
      <c r="G44">
        <v>7000</v>
      </c>
      <c r="H44">
        <v>1080000</v>
      </c>
      <c r="I44">
        <v>324000</v>
      </c>
    </row>
    <row r="45" spans="1:9">
      <c r="A45" s="11">
        <v>44551</v>
      </c>
      <c r="B45" t="s">
        <v>24</v>
      </c>
      <c r="C45" t="s">
        <v>9</v>
      </c>
      <c r="D45" t="s">
        <v>10</v>
      </c>
      <c r="E45">
        <v>71</v>
      </c>
      <c r="F45">
        <v>6000</v>
      </c>
      <c r="G45">
        <v>4000</v>
      </c>
      <c r="H45">
        <v>426000</v>
      </c>
      <c r="I45">
        <v>142000</v>
      </c>
    </row>
    <row r="46" spans="1:9">
      <c r="A46" s="11">
        <v>44452</v>
      </c>
      <c r="B46" t="s">
        <v>23</v>
      </c>
      <c r="C46" t="s">
        <v>9</v>
      </c>
      <c r="D46" t="s">
        <v>13</v>
      </c>
      <c r="E46">
        <v>143</v>
      </c>
      <c r="F46">
        <v>3500</v>
      </c>
      <c r="G46">
        <v>2500</v>
      </c>
      <c r="H46">
        <v>500500</v>
      </c>
      <c r="I46">
        <v>143000</v>
      </c>
    </row>
    <row r="47" spans="1:9">
      <c r="A47" s="11">
        <v>44187</v>
      </c>
      <c r="B47" t="s">
        <v>17</v>
      </c>
      <c r="C47" t="s">
        <v>9</v>
      </c>
      <c r="D47" t="s">
        <v>19</v>
      </c>
      <c r="E47">
        <v>120</v>
      </c>
      <c r="F47">
        <v>1000</v>
      </c>
      <c r="G47">
        <v>700</v>
      </c>
      <c r="H47">
        <v>120000</v>
      </c>
      <c r="I47">
        <v>36000</v>
      </c>
    </row>
    <row r="48" spans="1:9">
      <c r="A48" s="11">
        <v>43970</v>
      </c>
      <c r="B48" t="s">
        <v>20</v>
      </c>
      <c r="C48" t="s">
        <v>9</v>
      </c>
      <c r="D48" t="s">
        <v>21</v>
      </c>
      <c r="E48">
        <v>67</v>
      </c>
      <c r="F48">
        <v>4000</v>
      </c>
      <c r="G48">
        <v>3000</v>
      </c>
      <c r="H48">
        <v>268000</v>
      </c>
      <c r="I48">
        <v>67000</v>
      </c>
    </row>
    <row r="49" spans="1:9">
      <c r="A49" s="11">
        <v>44404</v>
      </c>
      <c r="B49" t="s">
        <v>24</v>
      </c>
      <c r="C49" t="s">
        <v>9</v>
      </c>
      <c r="D49" t="s">
        <v>26</v>
      </c>
      <c r="E49">
        <v>57</v>
      </c>
      <c r="F49">
        <v>600</v>
      </c>
      <c r="G49">
        <v>400</v>
      </c>
      <c r="H49">
        <v>34200</v>
      </c>
      <c r="I49">
        <v>11400</v>
      </c>
    </row>
    <row r="50" spans="1:9">
      <c r="A50" s="11">
        <v>44299</v>
      </c>
      <c r="B50" t="s">
        <v>22</v>
      </c>
      <c r="C50" t="s">
        <v>9</v>
      </c>
      <c r="D50" t="s">
        <v>19</v>
      </c>
      <c r="E50">
        <v>108</v>
      </c>
      <c r="F50">
        <v>1000</v>
      </c>
      <c r="G50">
        <v>700</v>
      </c>
      <c r="H50">
        <v>108000</v>
      </c>
      <c r="I50">
        <v>32400</v>
      </c>
    </row>
    <row r="51" spans="1:9">
      <c r="A51" s="11">
        <v>44232</v>
      </c>
      <c r="B51" t="s">
        <v>20</v>
      </c>
      <c r="C51" t="s">
        <v>9</v>
      </c>
      <c r="D51" t="s">
        <v>16</v>
      </c>
      <c r="E51">
        <v>59</v>
      </c>
      <c r="F51">
        <v>1200</v>
      </c>
      <c r="G51">
        <v>800</v>
      </c>
      <c r="H51">
        <v>70800</v>
      </c>
      <c r="I51">
        <v>23600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4"/>
  <sheetViews>
    <sheetView topLeftCell="A11" zoomScale="70" zoomScaleNormal="70" workbookViewId="0">
      <selection activeCell="E20" sqref="E20"/>
    </sheetView>
  </sheetViews>
  <sheetFormatPr defaultRowHeight="13.8"/>
  <cols>
    <col min="1" max="1" width="14.3984375" bestFit="1" customWidth="1"/>
    <col min="2" max="2" width="18.3984375" bestFit="1" customWidth="1"/>
    <col min="4" max="4" width="14.3984375" customWidth="1"/>
    <col min="5" max="5" width="18.3984375" bestFit="1" customWidth="1"/>
    <col min="7" max="7" width="14.3984375" customWidth="1"/>
    <col min="8" max="8" width="12.796875" customWidth="1"/>
    <col min="9" max="9" width="12.296875" bestFit="1" customWidth="1"/>
    <col min="10" max="10" width="14.3984375" customWidth="1"/>
    <col min="11" max="11" width="17.3984375" customWidth="1"/>
    <col min="12" max="12" width="16.59765625" bestFit="1" customWidth="1"/>
  </cols>
  <sheetData>
    <row r="3" spans="1:11">
      <c r="A3" s="5" t="s">
        <v>29</v>
      </c>
      <c r="B3" t="s">
        <v>31</v>
      </c>
      <c r="D3" s="5" t="s">
        <v>29</v>
      </c>
      <c r="E3" t="s">
        <v>31</v>
      </c>
      <c r="G3" s="5" t="s">
        <v>29</v>
      </c>
      <c r="H3" t="s">
        <v>37</v>
      </c>
      <c r="J3" s="5" t="s">
        <v>29</v>
      </c>
      <c r="K3" t="s">
        <v>38</v>
      </c>
    </row>
    <row r="4" spans="1:11">
      <c r="A4" s="3" t="s">
        <v>12</v>
      </c>
      <c r="B4" s="6">
        <v>3534400</v>
      </c>
      <c r="D4" s="3" t="s">
        <v>8</v>
      </c>
      <c r="E4" s="6">
        <v>1591600</v>
      </c>
      <c r="G4" s="3" t="s">
        <v>16</v>
      </c>
      <c r="H4" s="6">
        <v>182400</v>
      </c>
      <c r="J4" s="3" t="s">
        <v>16</v>
      </c>
      <c r="K4" s="6">
        <v>456</v>
      </c>
    </row>
    <row r="5" spans="1:11">
      <c r="A5" s="3" t="s">
        <v>18</v>
      </c>
      <c r="B5" s="6">
        <v>2661400</v>
      </c>
      <c r="D5" s="3" t="s">
        <v>25</v>
      </c>
      <c r="E5" s="6">
        <v>677600</v>
      </c>
      <c r="G5" s="3" t="s">
        <v>13</v>
      </c>
      <c r="H5" s="6">
        <v>635000</v>
      </c>
      <c r="J5" s="3" t="s">
        <v>13</v>
      </c>
      <c r="K5" s="6">
        <v>635</v>
      </c>
    </row>
    <row r="6" spans="1:11">
      <c r="A6" s="3" t="s">
        <v>15</v>
      </c>
      <c r="B6" s="6">
        <v>2870600</v>
      </c>
      <c r="D6" s="3" t="s">
        <v>17</v>
      </c>
      <c r="E6" s="6">
        <v>1957000</v>
      </c>
      <c r="G6" s="3" t="s">
        <v>26</v>
      </c>
      <c r="H6" s="6">
        <v>235600</v>
      </c>
      <c r="J6" s="3" t="s">
        <v>26</v>
      </c>
      <c r="K6" s="6">
        <v>1178</v>
      </c>
    </row>
    <row r="7" spans="1:11">
      <c r="A7" s="3" t="s">
        <v>9</v>
      </c>
      <c r="B7" s="6">
        <v>3878100</v>
      </c>
      <c r="D7" s="3" t="s">
        <v>22</v>
      </c>
      <c r="E7" s="6">
        <v>1661400</v>
      </c>
      <c r="G7" s="3" t="s">
        <v>19</v>
      </c>
      <c r="H7" s="6">
        <v>269400</v>
      </c>
      <c r="J7" s="3" t="s">
        <v>19</v>
      </c>
      <c r="K7" s="6">
        <v>898</v>
      </c>
    </row>
    <row r="8" spans="1:11">
      <c r="A8" s="3" t="s">
        <v>30</v>
      </c>
      <c r="B8" s="6">
        <v>12944500</v>
      </c>
      <c r="D8" s="3" t="s">
        <v>24</v>
      </c>
      <c r="E8" s="6">
        <v>1741200</v>
      </c>
      <c r="G8" s="3" t="s">
        <v>28</v>
      </c>
      <c r="H8" s="6">
        <v>705000</v>
      </c>
      <c r="J8" s="3" t="s">
        <v>28</v>
      </c>
      <c r="K8" s="6">
        <v>235</v>
      </c>
    </row>
    <row r="9" spans="1:11">
      <c r="D9" s="3" t="s">
        <v>14</v>
      </c>
      <c r="E9" s="6">
        <v>1110000</v>
      </c>
      <c r="G9" s="3" t="s">
        <v>21</v>
      </c>
      <c r="H9" s="6">
        <v>799000</v>
      </c>
      <c r="J9" s="3" t="s">
        <v>21</v>
      </c>
      <c r="K9" s="6">
        <v>799</v>
      </c>
    </row>
    <row r="10" spans="1:11">
      <c r="D10" s="3" t="s">
        <v>11</v>
      </c>
      <c r="E10" s="6">
        <v>1777400</v>
      </c>
      <c r="G10" s="3" t="s">
        <v>10</v>
      </c>
      <c r="H10" s="6">
        <v>1008000</v>
      </c>
      <c r="J10" s="3" t="s">
        <v>10</v>
      </c>
      <c r="K10" s="6">
        <v>504</v>
      </c>
    </row>
    <row r="11" spans="1:11">
      <c r="D11" s="3" t="s">
        <v>20</v>
      </c>
      <c r="E11" s="6">
        <v>1065400</v>
      </c>
      <c r="G11" s="3" t="s">
        <v>30</v>
      </c>
      <c r="H11" s="6">
        <v>3834400</v>
      </c>
      <c r="J11" s="3" t="s">
        <v>30</v>
      </c>
      <c r="K11" s="6">
        <v>4705</v>
      </c>
    </row>
    <row r="12" spans="1:11">
      <c r="D12" s="3" t="s">
        <v>27</v>
      </c>
      <c r="E12" s="6">
        <v>784400</v>
      </c>
    </row>
    <row r="13" spans="1:11">
      <c r="D13" s="3" t="s">
        <v>23</v>
      </c>
      <c r="E13" s="6">
        <v>578500</v>
      </c>
    </row>
    <row r="14" spans="1:11">
      <c r="D14" s="3" t="s">
        <v>30</v>
      </c>
      <c r="E14" s="6">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62" zoomScaleNormal="62" workbookViewId="0">
      <selection activeCell="N59" sqref="N59"/>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election activeCell="O28" sqref="O28"/>
    </sheetView>
  </sheetViews>
  <sheetFormatPr defaultRowHeight="13.8"/>
  <cols>
    <col min="1" max="1" width="12.796875" customWidth="1"/>
    <col min="2" max="2" width="14.09765625" customWidth="1"/>
    <col min="4" max="4" width="15.59765625" customWidth="1"/>
    <col min="5" max="5" width="11.5" customWidth="1"/>
    <col min="6" max="6" width="11.09765625" customWidth="1"/>
    <col min="7" max="7" width="15" customWidth="1"/>
    <col min="8" max="10" width="13.5" customWidth="1"/>
    <col min="11" max="11" width="13.5" bestFit="1" customWidth="1"/>
    <col min="12" max="12" width="14.19921875" customWidth="1"/>
  </cols>
  <sheetData>
    <row r="1" spans="1:12" ht="20.100000000000001" customHeight="1" thickBot="1">
      <c r="A1" s="1" t="s">
        <v>0</v>
      </c>
      <c r="B1" s="1" t="s">
        <v>1</v>
      </c>
      <c r="C1" s="1" t="s">
        <v>2</v>
      </c>
      <c r="D1" s="1" t="s">
        <v>3</v>
      </c>
      <c r="E1" s="1" t="s">
        <v>4</v>
      </c>
      <c r="F1" s="1" t="s">
        <v>5</v>
      </c>
      <c r="G1" s="1" t="s">
        <v>6</v>
      </c>
      <c r="H1" s="1" t="s">
        <v>7</v>
      </c>
      <c r="I1" s="9" t="s">
        <v>34</v>
      </c>
      <c r="J1" s="10"/>
    </row>
    <row r="2" spans="1:12" ht="14.4"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8">
        <f t="shared" ref="I2:I33" si="0">H2-(G2*E2)</f>
        <v>168000</v>
      </c>
      <c r="J2" s="8"/>
    </row>
    <row r="3" spans="1:12">
      <c r="A3" s="2">
        <v>44446</v>
      </c>
      <c r="B3" t="s">
        <v>11</v>
      </c>
      <c r="C3" t="s">
        <v>12</v>
      </c>
      <c r="D3" t="s">
        <v>13</v>
      </c>
      <c r="E3" s="3">
        <v>128</v>
      </c>
      <c r="F3" s="4">
        <f t="shared" ref="F3:F51" si="1">IF(D3="Tent",6000,IF(D3="Blender",3500,IF(D3="Action Figure",1200,IF(D3="Novel",1000,IF(D3="Sneakers",4000,IF(D3="Smartphone",10000,IF(D3="moisturizer",600,"No Product Found")))))))</f>
        <v>3500</v>
      </c>
      <c r="G3" s="4">
        <f t="shared" ref="G3:G51" si="2">IF(D3="Tent",4000,IF(D3="Blender",2500,IF(D3="Action Figure",800,IF(D3="Novel",700,IF(D3="Sneakers",3000,IF(D3="Smartphone",7000,IF(D3="moisturizer",400,"No Product Found")))))))</f>
        <v>2500</v>
      </c>
      <c r="H3" s="4">
        <f t="shared" ref="H3:H51" si="3">F3*E3</f>
        <v>448000</v>
      </c>
      <c r="I3" s="8">
        <f t="shared" si="0"/>
        <v>128000</v>
      </c>
      <c r="J3" s="8"/>
    </row>
    <row r="4" spans="1:12">
      <c r="A4" s="2">
        <v>44230</v>
      </c>
      <c r="B4" t="s">
        <v>14</v>
      </c>
      <c r="C4" t="s">
        <v>15</v>
      </c>
      <c r="D4" t="s">
        <v>16</v>
      </c>
      <c r="E4" s="3">
        <v>136</v>
      </c>
      <c r="F4" s="4">
        <f t="shared" si="1"/>
        <v>1200</v>
      </c>
      <c r="G4" s="4">
        <f t="shared" si="2"/>
        <v>800</v>
      </c>
      <c r="H4" s="4">
        <f t="shared" si="3"/>
        <v>163200</v>
      </c>
      <c r="I4" s="8">
        <f t="shared" si="0"/>
        <v>54400</v>
      </c>
      <c r="J4" s="8"/>
    </row>
    <row r="5" spans="1:12">
      <c r="A5" s="2">
        <v>44085</v>
      </c>
      <c r="B5" t="s">
        <v>17</v>
      </c>
      <c r="C5" t="s">
        <v>18</v>
      </c>
      <c r="D5" t="s">
        <v>19</v>
      </c>
      <c r="E5" s="3">
        <v>91</v>
      </c>
      <c r="F5" s="4">
        <f t="shared" si="1"/>
        <v>1000</v>
      </c>
      <c r="G5" s="4">
        <f t="shared" si="2"/>
        <v>700</v>
      </c>
      <c r="H5" s="4">
        <f t="shared" si="3"/>
        <v>91000</v>
      </c>
      <c r="I5" s="8">
        <f t="shared" si="0"/>
        <v>27300</v>
      </c>
      <c r="J5" s="8"/>
      <c r="K5" s="7" t="s">
        <v>32</v>
      </c>
      <c r="L5" s="12">
        <f>SUM(H51)</f>
        <v>438000</v>
      </c>
    </row>
    <row r="6" spans="1:12">
      <c r="A6" s="2">
        <v>44462</v>
      </c>
      <c r="B6" t="s">
        <v>20</v>
      </c>
      <c r="C6" t="s">
        <v>9</v>
      </c>
      <c r="D6" t="s">
        <v>21</v>
      </c>
      <c r="E6" s="3">
        <v>110</v>
      </c>
      <c r="F6" s="4">
        <f t="shared" si="1"/>
        <v>4000</v>
      </c>
      <c r="G6" s="4">
        <f t="shared" si="2"/>
        <v>3000</v>
      </c>
      <c r="H6" s="4">
        <f t="shared" si="3"/>
        <v>440000</v>
      </c>
      <c r="I6" s="8">
        <f t="shared" si="0"/>
        <v>110000</v>
      </c>
      <c r="J6" s="8"/>
      <c r="K6" s="7" t="s">
        <v>33</v>
      </c>
      <c r="L6" s="12">
        <f>SUM(I51)</f>
        <v>146000</v>
      </c>
    </row>
    <row r="7" spans="1:12">
      <c r="A7" s="2">
        <v>44105</v>
      </c>
      <c r="B7" t="s">
        <v>22</v>
      </c>
      <c r="C7" t="s">
        <v>12</v>
      </c>
      <c r="D7" t="s">
        <v>16</v>
      </c>
      <c r="E7" s="3">
        <v>51</v>
      </c>
      <c r="F7" s="4">
        <f t="shared" si="1"/>
        <v>1200</v>
      </c>
      <c r="G7" s="4">
        <f t="shared" si="2"/>
        <v>800</v>
      </c>
      <c r="H7" s="4">
        <f t="shared" si="3"/>
        <v>61200</v>
      </c>
      <c r="I7" s="8">
        <f t="shared" si="0"/>
        <v>20400</v>
      </c>
      <c r="J7" s="8"/>
      <c r="K7" s="7" t="s">
        <v>35</v>
      </c>
      <c r="L7">
        <f>SUM(E51)</f>
        <v>73</v>
      </c>
    </row>
    <row r="8" spans="1:12">
      <c r="A8" s="2">
        <v>44413</v>
      </c>
      <c r="B8" t="s">
        <v>23</v>
      </c>
      <c r="C8" t="s">
        <v>18</v>
      </c>
      <c r="D8" t="s">
        <v>19</v>
      </c>
      <c r="E8" s="3">
        <v>78</v>
      </c>
      <c r="F8" s="4">
        <f t="shared" si="1"/>
        <v>1000</v>
      </c>
      <c r="G8" s="4">
        <f t="shared" si="2"/>
        <v>700</v>
      </c>
      <c r="H8" s="4">
        <f t="shared" si="3"/>
        <v>78000</v>
      </c>
      <c r="I8" s="8">
        <f t="shared" si="0"/>
        <v>23400</v>
      </c>
      <c r="J8" s="8"/>
      <c r="K8" s="7" t="s">
        <v>36</v>
      </c>
      <c r="L8" s="13">
        <f>AVERAGE(I51)</f>
        <v>146000</v>
      </c>
    </row>
    <row r="9" spans="1:12">
      <c r="A9" s="2">
        <v>44141</v>
      </c>
      <c r="B9" t="s">
        <v>24</v>
      </c>
      <c r="C9" t="s">
        <v>15</v>
      </c>
      <c r="D9" t="s">
        <v>10</v>
      </c>
      <c r="E9" s="3">
        <v>146</v>
      </c>
      <c r="F9" s="4">
        <f t="shared" si="1"/>
        <v>6000</v>
      </c>
      <c r="G9" s="4">
        <f t="shared" si="2"/>
        <v>4000</v>
      </c>
      <c r="H9" s="4">
        <f t="shared" si="3"/>
        <v>876000</v>
      </c>
      <c r="I9" s="8">
        <f t="shared" si="0"/>
        <v>292000</v>
      </c>
      <c r="J9" s="8"/>
    </row>
    <row r="10" spans="1:12">
      <c r="A10" s="2">
        <v>44223</v>
      </c>
      <c r="B10" t="s">
        <v>25</v>
      </c>
      <c r="C10" t="s">
        <v>9</v>
      </c>
      <c r="D10" t="s">
        <v>26</v>
      </c>
      <c r="E10" s="3">
        <v>101</v>
      </c>
      <c r="F10" s="4">
        <f t="shared" si="1"/>
        <v>600</v>
      </c>
      <c r="G10" s="4">
        <f t="shared" si="2"/>
        <v>400</v>
      </c>
      <c r="H10" s="4">
        <f t="shared" si="3"/>
        <v>60600</v>
      </c>
      <c r="I10" s="8">
        <f t="shared" si="0"/>
        <v>20200</v>
      </c>
      <c r="J10" s="8"/>
    </row>
    <row r="11" spans="1:12">
      <c r="A11" s="2">
        <v>44442</v>
      </c>
      <c r="B11" t="s">
        <v>27</v>
      </c>
      <c r="C11" t="s">
        <v>15</v>
      </c>
      <c r="D11" t="s">
        <v>10</v>
      </c>
      <c r="E11" s="3">
        <v>52</v>
      </c>
      <c r="F11" s="4">
        <f t="shared" si="1"/>
        <v>6000</v>
      </c>
      <c r="G11" s="4">
        <f t="shared" si="2"/>
        <v>4000</v>
      </c>
      <c r="H11" s="4">
        <f t="shared" si="3"/>
        <v>312000</v>
      </c>
      <c r="I11" s="8">
        <f t="shared" si="0"/>
        <v>104000</v>
      </c>
      <c r="J11" s="8"/>
    </row>
    <row r="12" spans="1:12">
      <c r="A12" s="2">
        <v>44469</v>
      </c>
      <c r="B12" t="s">
        <v>27</v>
      </c>
      <c r="C12" t="s">
        <v>12</v>
      </c>
      <c r="D12" t="s">
        <v>16</v>
      </c>
      <c r="E12" s="3">
        <v>55</v>
      </c>
      <c r="F12" s="4">
        <f t="shared" si="1"/>
        <v>1200</v>
      </c>
      <c r="G12" s="4">
        <f t="shared" si="2"/>
        <v>800</v>
      </c>
      <c r="H12" s="4">
        <f t="shared" si="3"/>
        <v>66000</v>
      </c>
      <c r="I12" s="8">
        <f t="shared" si="0"/>
        <v>22000</v>
      </c>
      <c r="J12" s="8"/>
    </row>
    <row r="13" spans="1:12">
      <c r="A13" s="2">
        <v>44084</v>
      </c>
      <c r="B13" t="s">
        <v>27</v>
      </c>
      <c r="C13" t="s">
        <v>15</v>
      </c>
      <c r="D13" t="s">
        <v>19</v>
      </c>
      <c r="E13" s="3">
        <v>137</v>
      </c>
      <c r="F13" s="4">
        <f t="shared" si="1"/>
        <v>1000</v>
      </c>
      <c r="G13" s="4">
        <f t="shared" si="2"/>
        <v>700</v>
      </c>
      <c r="H13" s="4">
        <f t="shared" si="3"/>
        <v>137000</v>
      </c>
      <c r="I13" s="8">
        <f t="shared" si="0"/>
        <v>41100</v>
      </c>
      <c r="J13" s="8"/>
    </row>
    <row r="14" spans="1:12">
      <c r="A14" s="2">
        <v>44404</v>
      </c>
      <c r="B14" t="s">
        <v>24</v>
      </c>
      <c r="C14" t="s">
        <v>15</v>
      </c>
      <c r="D14" t="s">
        <v>13</v>
      </c>
      <c r="E14" s="3">
        <v>96</v>
      </c>
      <c r="F14" s="4">
        <f t="shared" si="1"/>
        <v>3500</v>
      </c>
      <c r="G14" s="4">
        <f t="shared" si="2"/>
        <v>2500</v>
      </c>
      <c r="H14" s="4">
        <f t="shared" si="3"/>
        <v>336000</v>
      </c>
      <c r="I14" s="8">
        <f t="shared" si="0"/>
        <v>96000</v>
      </c>
      <c r="J14" s="8"/>
    </row>
    <row r="15" spans="1:12">
      <c r="A15" s="2">
        <v>44113</v>
      </c>
      <c r="B15" t="s">
        <v>25</v>
      </c>
      <c r="C15" t="s">
        <v>12</v>
      </c>
      <c r="D15" t="s">
        <v>21</v>
      </c>
      <c r="E15" s="3">
        <v>52</v>
      </c>
      <c r="F15" s="4">
        <f t="shared" si="1"/>
        <v>4000</v>
      </c>
      <c r="G15" s="4">
        <f t="shared" si="2"/>
        <v>3000</v>
      </c>
      <c r="H15" s="4">
        <f t="shared" si="3"/>
        <v>208000</v>
      </c>
      <c r="I15" s="8">
        <f t="shared" si="0"/>
        <v>52000</v>
      </c>
      <c r="J15" s="8"/>
    </row>
    <row r="16" spans="1:12">
      <c r="A16" s="2">
        <v>44292</v>
      </c>
      <c r="B16" t="s">
        <v>17</v>
      </c>
      <c r="C16" t="s">
        <v>9</v>
      </c>
      <c r="D16" t="s">
        <v>13</v>
      </c>
      <c r="E16" s="3">
        <v>76</v>
      </c>
      <c r="F16" s="4">
        <f t="shared" si="1"/>
        <v>3500</v>
      </c>
      <c r="G16" s="4">
        <f t="shared" si="2"/>
        <v>2500</v>
      </c>
      <c r="H16" s="4">
        <f t="shared" si="3"/>
        <v>266000</v>
      </c>
      <c r="I16" s="8">
        <f t="shared" si="0"/>
        <v>76000</v>
      </c>
      <c r="J16" s="8"/>
    </row>
    <row r="17" spans="1:10">
      <c r="A17" s="2">
        <v>44362</v>
      </c>
      <c r="B17" t="s">
        <v>11</v>
      </c>
      <c r="C17" t="s">
        <v>18</v>
      </c>
      <c r="D17" t="s">
        <v>21</v>
      </c>
      <c r="E17" s="3">
        <v>145</v>
      </c>
      <c r="F17" s="4">
        <f t="shared" si="1"/>
        <v>4000</v>
      </c>
      <c r="G17" s="4">
        <f t="shared" si="2"/>
        <v>3000</v>
      </c>
      <c r="H17" s="4">
        <f t="shared" si="3"/>
        <v>580000</v>
      </c>
      <c r="I17" s="8">
        <f t="shared" si="0"/>
        <v>145000</v>
      </c>
      <c r="J17" s="8"/>
    </row>
    <row r="18" spans="1:10">
      <c r="A18" s="2">
        <v>44083</v>
      </c>
      <c r="B18" t="s">
        <v>8</v>
      </c>
      <c r="C18" t="s">
        <v>15</v>
      </c>
      <c r="D18" t="s">
        <v>26</v>
      </c>
      <c r="E18" s="3">
        <v>83</v>
      </c>
      <c r="F18" s="4">
        <f t="shared" si="1"/>
        <v>600</v>
      </c>
      <c r="G18" s="4">
        <f t="shared" si="2"/>
        <v>400</v>
      </c>
      <c r="H18" s="4">
        <f t="shared" si="3"/>
        <v>49800</v>
      </c>
      <c r="I18" s="8">
        <f t="shared" si="0"/>
        <v>16600</v>
      </c>
      <c r="J18" s="8"/>
    </row>
    <row r="19" spans="1:10">
      <c r="A19" s="2">
        <v>44421</v>
      </c>
      <c r="B19" t="s">
        <v>20</v>
      </c>
      <c r="C19" t="s">
        <v>15</v>
      </c>
      <c r="D19" t="s">
        <v>19</v>
      </c>
      <c r="E19" s="3">
        <v>91</v>
      </c>
      <c r="F19" s="4">
        <f t="shared" si="1"/>
        <v>1000</v>
      </c>
      <c r="G19" s="4">
        <f t="shared" si="2"/>
        <v>700</v>
      </c>
      <c r="H19" s="4">
        <f t="shared" si="3"/>
        <v>91000</v>
      </c>
      <c r="I19" s="8">
        <f t="shared" si="0"/>
        <v>27300</v>
      </c>
      <c r="J19" s="8"/>
    </row>
    <row r="20" spans="1:10">
      <c r="A20" s="2">
        <v>44070</v>
      </c>
      <c r="B20" t="s">
        <v>22</v>
      </c>
      <c r="C20" t="s">
        <v>9</v>
      </c>
      <c r="D20" t="s">
        <v>28</v>
      </c>
      <c r="E20" s="3">
        <v>108</v>
      </c>
      <c r="F20" s="4">
        <f t="shared" si="1"/>
        <v>10000</v>
      </c>
      <c r="G20" s="4">
        <f t="shared" si="2"/>
        <v>7000</v>
      </c>
      <c r="H20" s="4">
        <f t="shared" si="3"/>
        <v>1080000</v>
      </c>
      <c r="I20" s="8">
        <f t="shared" si="0"/>
        <v>324000</v>
      </c>
      <c r="J20" s="8"/>
    </row>
    <row r="21" spans="1:10">
      <c r="A21" s="2">
        <v>44293</v>
      </c>
      <c r="B21" t="s">
        <v>14</v>
      </c>
      <c r="C21" t="s">
        <v>18</v>
      </c>
      <c r="D21" t="s">
        <v>21</v>
      </c>
      <c r="E21" s="3">
        <v>144</v>
      </c>
      <c r="F21" s="4">
        <f t="shared" si="1"/>
        <v>4000</v>
      </c>
      <c r="G21" s="4">
        <f t="shared" si="2"/>
        <v>3000</v>
      </c>
      <c r="H21" s="4">
        <f t="shared" si="3"/>
        <v>576000</v>
      </c>
      <c r="I21" s="8">
        <f t="shared" si="0"/>
        <v>144000</v>
      </c>
      <c r="J21" s="8"/>
    </row>
    <row r="22" spans="1:10">
      <c r="A22" s="2">
        <v>43990</v>
      </c>
      <c r="B22" t="s">
        <v>20</v>
      </c>
      <c r="C22" t="s">
        <v>15</v>
      </c>
      <c r="D22" t="s">
        <v>26</v>
      </c>
      <c r="E22" s="3">
        <v>92</v>
      </c>
      <c r="F22" s="4">
        <f t="shared" si="1"/>
        <v>600</v>
      </c>
      <c r="G22" s="4">
        <f t="shared" si="2"/>
        <v>400</v>
      </c>
      <c r="H22" s="4">
        <f t="shared" si="3"/>
        <v>55200</v>
      </c>
      <c r="I22" s="8">
        <f t="shared" si="0"/>
        <v>18400</v>
      </c>
      <c r="J22" s="8"/>
    </row>
    <row r="23" spans="1:10">
      <c r="A23" s="2">
        <v>44551</v>
      </c>
      <c r="B23" t="s">
        <v>24</v>
      </c>
      <c r="C23" t="s">
        <v>9</v>
      </c>
      <c r="D23" t="s">
        <v>10</v>
      </c>
      <c r="E23" s="3">
        <v>71</v>
      </c>
      <c r="F23" s="4">
        <f t="shared" si="1"/>
        <v>6000</v>
      </c>
      <c r="G23" s="4">
        <f t="shared" si="2"/>
        <v>4000</v>
      </c>
      <c r="H23" s="4">
        <f t="shared" si="3"/>
        <v>426000</v>
      </c>
      <c r="I23" s="8">
        <f t="shared" si="0"/>
        <v>142000</v>
      </c>
      <c r="J23" s="8"/>
    </row>
    <row r="24" spans="1:10">
      <c r="A24" s="2">
        <v>44418</v>
      </c>
      <c r="B24" t="s">
        <v>8</v>
      </c>
      <c r="C24" t="s">
        <v>12</v>
      </c>
      <c r="D24" t="s">
        <v>26</v>
      </c>
      <c r="E24" s="3">
        <v>103</v>
      </c>
      <c r="F24" s="4">
        <f t="shared" si="1"/>
        <v>600</v>
      </c>
      <c r="G24" s="4">
        <f t="shared" si="2"/>
        <v>400</v>
      </c>
      <c r="H24" s="4">
        <f t="shared" si="3"/>
        <v>61800</v>
      </c>
      <c r="I24" s="8">
        <f t="shared" si="0"/>
        <v>20600</v>
      </c>
      <c r="J24" s="8"/>
    </row>
    <row r="25" spans="1:10">
      <c r="A25" s="2">
        <v>44532</v>
      </c>
      <c r="B25" t="s">
        <v>27</v>
      </c>
      <c r="C25" t="s">
        <v>18</v>
      </c>
      <c r="D25" t="s">
        <v>19</v>
      </c>
      <c r="E25" s="3">
        <v>55</v>
      </c>
      <c r="F25" s="4">
        <f t="shared" si="1"/>
        <v>1000</v>
      </c>
      <c r="G25" s="4">
        <f t="shared" si="2"/>
        <v>700</v>
      </c>
      <c r="H25" s="4">
        <f t="shared" si="3"/>
        <v>55000</v>
      </c>
      <c r="I25" s="8">
        <f t="shared" si="0"/>
        <v>16500</v>
      </c>
      <c r="J25" s="8"/>
    </row>
    <row r="26" spans="1:10">
      <c r="A26" s="2">
        <v>44438</v>
      </c>
      <c r="B26" t="s">
        <v>22</v>
      </c>
      <c r="C26" t="s">
        <v>12</v>
      </c>
      <c r="D26" t="s">
        <v>21</v>
      </c>
      <c r="E26" s="3">
        <v>93</v>
      </c>
      <c r="F26" s="4">
        <f t="shared" si="1"/>
        <v>4000</v>
      </c>
      <c r="G26" s="4">
        <f t="shared" si="2"/>
        <v>3000</v>
      </c>
      <c r="H26" s="4">
        <f t="shared" si="3"/>
        <v>372000</v>
      </c>
      <c r="I26" s="8">
        <f t="shared" si="0"/>
        <v>93000</v>
      </c>
      <c r="J26" s="8"/>
    </row>
    <row r="27" spans="1:10">
      <c r="A27" s="2">
        <v>43971</v>
      </c>
      <c r="B27" t="s">
        <v>14</v>
      </c>
      <c r="C27" t="s">
        <v>15</v>
      </c>
      <c r="D27" t="s">
        <v>26</v>
      </c>
      <c r="E27" s="3">
        <v>143</v>
      </c>
      <c r="F27" s="4">
        <f t="shared" si="1"/>
        <v>600</v>
      </c>
      <c r="G27" s="4">
        <f t="shared" si="2"/>
        <v>400</v>
      </c>
      <c r="H27" s="4">
        <f t="shared" si="3"/>
        <v>85800</v>
      </c>
      <c r="I27" s="8">
        <f t="shared" si="0"/>
        <v>28600</v>
      </c>
      <c r="J27" s="8"/>
    </row>
    <row r="28" spans="1:10">
      <c r="A28" s="2">
        <v>44452</v>
      </c>
      <c r="B28" t="s">
        <v>23</v>
      </c>
      <c r="C28" t="s">
        <v>9</v>
      </c>
      <c r="D28" t="s">
        <v>13</v>
      </c>
      <c r="E28" s="3">
        <v>143</v>
      </c>
      <c r="F28" s="4">
        <f t="shared" si="1"/>
        <v>3500</v>
      </c>
      <c r="G28" s="4">
        <f t="shared" si="2"/>
        <v>2500</v>
      </c>
      <c r="H28" s="4">
        <f t="shared" si="3"/>
        <v>500500</v>
      </c>
      <c r="I28" s="8">
        <f t="shared" si="0"/>
        <v>143000</v>
      </c>
      <c r="J28" s="8"/>
    </row>
    <row r="29" spans="1:10">
      <c r="A29" s="2">
        <v>44496</v>
      </c>
      <c r="B29" t="s">
        <v>25</v>
      </c>
      <c r="C29" t="s">
        <v>18</v>
      </c>
      <c r="D29" t="s">
        <v>26</v>
      </c>
      <c r="E29" s="3">
        <v>99</v>
      </c>
      <c r="F29" s="4">
        <f t="shared" si="1"/>
        <v>600</v>
      </c>
      <c r="G29" s="4">
        <f t="shared" si="2"/>
        <v>400</v>
      </c>
      <c r="H29" s="4">
        <f t="shared" si="3"/>
        <v>59400</v>
      </c>
      <c r="I29" s="8">
        <f t="shared" si="0"/>
        <v>19800</v>
      </c>
      <c r="J29" s="8"/>
    </row>
    <row r="30" spans="1:10">
      <c r="A30" s="2">
        <v>44187</v>
      </c>
      <c r="B30" t="s">
        <v>17</v>
      </c>
      <c r="C30" t="s">
        <v>9</v>
      </c>
      <c r="D30" t="s">
        <v>19</v>
      </c>
      <c r="E30" s="3">
        <v>120</v>
      </c>
      <c r="F30" s="4">
        <f t="shared" si="1"/>
        <v>1000</v>
      </c>
      <c r="G30" s="4">
        <f t="shared" si="2"/>
        <v>700</v>
      </c>
      <c r="H30" s="4">
        <f t="shared" si="3"/>
        <v>120000</v>
      </c>
      <c r="I30" s="8">
        <f t="shared" si="0"/>
        <v>36000</v>
      </c>
      <c r="J30" s="8"/>
    </row>
    <row r="31" spans="1:10">
      <c r="A31" s="2">
        <v>44405</v>
      </c>
      <c r="B31" t="s">
        <v>11</v>
      </c>
      <c r="C31" t="s">
        <v>15</v>
      </c>
      <c r="D31" t="s">
        <v>13</v>
      </c>
      <c r="E31" s="3">
        <v>66</v>
      </c>
      <c r="F31" s="4">
        <f t="shared" si="1"/>
        <v>3500</v>
      </c>
      <c r="G31" s="4">
        <f t="shared" si="2"/>
        <v>2500</v>
      </c>
      <c r="H31" s="4">
        <f t="shared" si="3"/>
        <v>231000</v>
      </c>
      <c r="I31" s="8">
        <f t="shared" si="0"/>
        <v>66000</v>
      </c>
      <c r="J31" s="8"/>
    </row>
    <row r="32" spans="1:10">
      <c r="A32" s="2">
        <v>44103</v>
      </c>
      <c r="B32" t="s">
        <v>25</v>
      </c>
      <c r="C32" t="s">
        <v>18</v>
      </c>
      <c r="D32" t="s">
        <v>16</v>
      </c>
      <c r="E32" s="3">
        <v>88</v>
      </c>
      <c r="F32" s="4">
        <f t="shared" si="1"/>
        <v>1200</v>
      </c>
      <c r="G32" s="4">
        <f t="shared" si="2"/>
        <v>800</v>
      </c>
      <c r="H32" s="4">
        <f t="shared" si="3"/>
        <v>105600</v>
      </c>
      <c r="I32" s="8">
        <f t="shared" si="0"/>
        <v>35200</v>
      </c>
      <c r="J32" s="8"/>
    </row>
    <row r="33" spans="1:10">
      <c r="A33" s="2">
        <v>44126</v>
      </c>
      <c r="B33" t="s">
        <v>17</v>
      </c>
      <c r="C33" t="s">
        <v>12</v>
      </c>
      <c r="D33" t="s">
        <v>28</v>
      </c>
      <c r="E33" s="3">
        <v>127</v>
      </c>
      <c r="F33" s="4">
        <f t="shared" si="1"/>
        <v>10000</v>
      </c>
      <c r="G33" s="4">
        <f t="shared" si="2"/>
        <v>7000</v>
      </c>
      <c r="H33" s="4">
        <f t="shared" si="3"/>
        <v>1270000</v>
      </c>
      <c r="I33" s="8">
        <f t="shared" si="0"/>
        <v>381000</v>
      </c>
      <c r="J33" s="8"/>
    </row>
    <row r="34" spans="1:10">
      <c r="A34" s="2">
        <v>43970</v>
      </c>
      <c r="B34" t="s">
        <v>20</v>
      </c>
      <c r="C34" t="s">
        <v>9</v>
      </c>
      <c r="D34" t="s">
        <v>21</v>
      </c>
      <c r="E34" s="3">
        <v>67</v>
      </c>
      <c r="F34" s="4">
        <f t="shared" si="1"/>
        <v>4000</v>
      </c>
      <c r="G34" s="4">
        <f t="shared" si="2"/>
        <v>3000</v>
      </c>
      <c r="H34" s="4">
        <f t="shared" si="3"/>
        <v>268000</v>
      </c>
      <c r="I34" s="8">
        <f t="shared" ref="I34:I51" si="4">H34-(G34*E34)</f>
        <v>67000</v>
      </c>
      <c r="J34" s="8"/>
    </row>
    <row r="35" spans="1:10">
      <c r="A35" s="2">
        <v>44536</v>
      </c>
      <c r="B35" t="s">
        <v>11</v>
      </c>
      <c r="C35" t="s">
        <v>12</v>
      </c>
      <c r="D35" t="s">
        <v>16</v>
      </c>
      <c r="E35" s="3">
        <v>67</v>
      </c>
      <c r="F35" s="4">
        <f t="shared" si="1"/>
        <v>1200</v>
      </c>
      <c r="G35" s="4">
        <f t="shared" si="2"/>
        <v>800</v>
      </c>
      <c r="H35" s="4">
        <f t="shared" si="3"/>
        <v>80400</v>
      </c>
      <c r="I35" s="8">
        <f t="shared" si="4"/>
        <v>26800</v>
      </c>
      <c r="J35" s="8"/>
    </row>
    <row r="36" spans="1:10">
      <c r="A36" s="2">
        <v>44069</v>
      </c>
      <c r="B36" t="s">
        <v>27</v>
      </c>
      <c r="C36" t="s">
        <v>15</v>
      </c>
      <c r="D36" t="s">
        <v>19</v>
      </c>
      <c r="E36" s="3">
        <v>149</v>
      </c>
      <c r="F36" s="4">
        <f t="shared" si="1"/>
        <v>1000</v>
      </c>
      <c r="G36" s="4">
        <f t="shared" si="2"/>
        <v>700</v>
      </c>
      <c r="H36" s="4">
        <f t="shared" si="3"/>
        <v>149000</v>
      </c>
      <c r="I36" s="8">
        <f t="shared" si="4"/>
        <v>44700</v>
      </c>
      <c r="J36" s="8"/>
    </row>
    <row r="37" spans="1:10">
      <c r="A37" s="2">
        <v>44378</v>
      </c>
      <c r="B37" t="s">
        <v>20</v>
      </c>
      <c r="C37" t="s">
        <v>18</v>
      </c>
      <c r="D37" t="s">
        <v>26</v>
      </c>
      <c r="E37" s="3">
        <v>104</v>
      </c>
      <c r="F37" s="4">
        <f t="shared" si="1"/>
        <v>600</v>
      </c>
      <c r="G37" s="4">
        <f t="shared" si="2"/>
        <v>400</v>
      </c>
      <c r="H37" s="4">
        <f t="shared" si="3"/>
        <v>62400</v>
      </c>
      <c r="I37" s="8">
        <f t="shared" si="4"/>
        <v>20800</v>
      </c>
      <c r="J37" s="8"/>
    </row>
    <row r="38" spans="1:10">
      <c r="A38" s="2">
        <v>44404</v>
      </c>
      <c r="B38" t="s">
        <v>24</v>
      </c>
      <c r="C38" t="s">
        <v>9</v>
      </c>
      <c r="D38" t="s">
        <v>26</v>
      </c>
      <c r="E38" s="3">
        <v>57</v>
      </c>
      <c r="F38" s="4">
        <f t="shared" si="1"/>
        <v>600</v>
      </c>
      <c r="G38" s="4">
        <f t="shared" si="2"/>
        <v>400</v>
      </c>
      <c r="H38" s="4">
        <f t="shared" si="3"/>
        <v>34200</v>
      </c>
      <c r="I38" s="8">
        <f t="shared" si="4"/>
        <v>11400</v>
      </c>
      <c r="J38" s="8"/>
    </row>
    <row r="39" spans="1:10">
      <c r="A39" s="2">
        <v>44109</v>
      </c>
      <c r="B39" t="s">
        <v>14</v>
      </c>
      <c r="C39" t="s">
        <v>12</v>
      </c>
      <c r="D39" t="s">
        <v>26</v>
      </c>
      <c r="E39" s="3">
        <v>90</v>
      </c>
      <c r="F39" s="4">
        <f t="shared" si="1"/>
        <v>600</v>
      </c>
      <c r="G39" s="4">
        <f t="shared" si="2"/>
        <v>400</v>
      </c>
      <c r="H39" s="4">
        <f t="shared" si="3"/>
        <v>54000</v>
      </c>
      <c r="I39" s="8">
        <f t="shared" si="4"/>
        <v>18000</v>
      </c>
      <c r="J39" s="8"/>
    </row>
    <row r="40" spans="1:10">
      <c r="A40" s="2">
        <v>44076</v>
      </c>
      <c r="B40" t="s">
        <v>22</v>
      </c>
      <c r="C40" t="s">
        <v>15</v>
      </c>
      <c r="D40" t="s">
        <v>26</v>
      </c>
      <c r="E40" s="3">
        <v>67</v>
      </c>
      <c r="F40" s="4">
        <f t="shared" si="1"/>
        <v>600</v>
      </c>
      <c r="G40" s="4">
        <f t="shared" si="2"/>
        <v>400</v>
      </c>
      <c r="H40" s="4">
        <f t="shared" si="3"/>
        <v>40200</v>
      </c>
      <c r="I40" s="8">
        <f t="shared" si="4"/>
        <v>13400</v>
      </c>
      <c r="J40" s="8"/>
    </row>
    <row r="41" spans="1:10">
      <c r="A41" s="2">
        <v>44441</v>
      </c>
      <c r="B41" t="s">
        <v>8</v>
      </c>
      <c r="C41" t="s">
        <v>18</v>
      </c>
      <c r="D41" t="s">
        <v>21</v>
      </c>
      <c r="E41" s="3">
        <v>127</v>
      </c>
      <c r="F41" s="4">
        <f t="shared" si="1"/>
        <v>4000</v>
      </c>
      <c r="G41" s="4">
        <f t="shared" si="2"/>
        <v>3000</v>
      </c>
      <c r="H41" s="4">
        <f t="shared" si="3"/>
        <v>508000</v>
      </c>
      <c r="I41" s="8">
        <f t="shared" si="4"/>
        <v>127000</v>
      </c>
      <c r="J41" s="8"/>
    </row>
    <row r="42" spans="1:10">
      <c r="A42" s="2">
        <v>44299</v>
      </c>
      <c r="B42" t="s">
        <v>22</v>
      </c>
      <c r="C42" t="s">
        <v>9</v>
      </c>
      <c r="D42" t="s">
        <v>19</v>
      </c>
      <c r="E42" s="3">
        <v>108</v>
      </c>
      <c r="F42" s="4">
        <f t="shared" si="1"/>
        <v>1000</v>
      </c>
      <c r="G42" s="4">
        <f t="shared" si="2"/>
        <v>700</v>
      </c>
      <c r="H42" s="4">
        <f t="shared" si="3"/>
        <v>108000</v>
      </c>
      <c r="I42" s="8">
        <f t="shared" si="4"/>
        <v>32400</v>
      </c>
      <c r="J42" s="8"/>
    </row>
    <row r="43" spans="1:10">
      <c r="A43" s="2">
        <v>44322</v>
      </c>
      <c r="B43" t="s">
        <v>14</v>
      </c>
      <c r="C43" t="s">
        <v>12</v>
      </c>
      <c r="D43" t="s">
        <v>13</v>
      </c>
      <c r="E43" s="3">
        <v>66</v>
      </c>
      <c r="F43" s="4">
        <f t="shared" si="1"/>
        <v>3500</v>
      </c>
      <c r="G43" s="4">
        <f t="shared" si="2"/>
        <v>2500</v>
      </c>
      <c r="H43" s="4">
        <f t="shared" si="3"/>
        <v>231000</v>
      </c>
      <c r="I43" s="8">
        <f t="shared" si="4"/>
        <v>66000</v>
      </c>
      <c r="J43" s="8"/>
    </row>
    <row r="44" spans="1:10">
      <c r="A44" s="2">
        <v>44211</v>
      </c>
      <c r="B44" t="s">
        <v>8</v>
      </c>
      <c r="C44" t="s">
        <v>18</v>
      </c>
      <c r="D44" t="s">
        <v>10</v>
      </c>
      <c r="E44" s="3">
        <v>78</v>
      </c>
      <c r="F44" s="4">
        <f t="shared" si="1"/>
        <v>6000</v>
      </c>
      <c r="G44" s="4">
        <f t="shared" si="2"/>
        <v>4000</v>
      </c>
      <c r="H44" s="4">
        <f t="shared" si="3"/>
        <v>468000</v>
      </c>
      <c r="I44" s="8">
        <f t="shared" si="4"/>
        <v>156000</v>
      </c>
      <c r="J44" s="8"/>
    </row>
    <row r="45" spans="1:10">
      <c r="A45" s="2">
        <v>44070</v>
      </c>
      <c r="B45" t="s">
        <v>24</v>
      </c>
      <c r="C45" t="s">
        <v>15</v>
      </c>
      <c r="D45" t="s">
        <v>19</v>
      </c>
      <c r="E45" s="3">
        <v>69</v>
      </c>
      <c r="F45" s="4">
        <f t="shared" si="1"/>
        <v>1000</v>
      </c>
      <c r="G45" s="4">
        <f t="shared" si="2"/>
        <v>700</v>
      </c>
      <c r="H45" s="4">
        <f t="shared" si="3"/>
        <v>69000</v>
      </c>
      <c r="I45" s="8">
        <f t="shared" si="4"/>
        <v>20700</v>
      </c>
      <c r="J45" s="8"/>
    </row>
    <row r="46" spans="1:10">
      <c r="A46" s="2">
        <v>44232</v>
      </c>
      <c r="B46" t="s">
        <v>20</v>
      </c>
      <c r="C46" t="s">
        <v>9</v>
      </c>
      <c r="D46" t="s">
        <v>16</v>
      </c>
      <c r="E46" s="3">
        <v>59</v>
      </c>
      <c r="F46" s="4">
        <f t="shared" si="1"/>
        <v>1200</v>
      </c>
      <c r="G46" s="4">
        <f t="shared" si="2"/>
        <v>800</v>
      </c>
      <c r="H46" s="4">
        <f t="shared" si="3"/>
        <v>70800</v>
      </c>
      <c r="I46" s="8">
        <f t="shared" si="4"/>
        <v>23600</v>
      </c>
      <c r="J46" s="8"/>
    </row>
    <row r="47" spans="1:10">
      <c r="A47" s="2">
        <v>44517</v>
      </c>
      <c r="B47" t="s">
        <v>27</v>
      </c>
      <c r="C47" t="s">
        <v>15</v>
      </c>
      <c r="D47" t="s">
        <v>26</v>
      </c>
      <c r="E47" s="3">
        <v>109</v>
      </c>
      <c r="F47" s="4">
        <f t="shared" si="1"/>
        <v>600</v>
      </c>
      <c r="G47" s="4">
        <f t="shared" si="2"/>
        <v>400</v>
      </c>
      <c r="H47" s="4">
        <f t="shared" si="3"/>
        <v>65400</v>
      </c>
      <c r="I47" s="8">
        <f t="shared" si="4"/>
        <v>21800</v>
      </c>
      <c r="J47" s="8"/>
    </row>
    <row r="48" spans="1:10">
      <c r="A48" s="2">
        <v>44193</v>
      </c>
      <c r="B48" t="s">
        <v>25</v>
      </c>
      <c r="C48" t="s">
        <v>12</v>
      </c>
      <c r="D48" t="s">
        <v>21</v>
      </c>
      <c r="E48" s="3">
        <v>61</v>
      </c>
      <c r="F48" s="4">
        <f t="shared" si="1"/>
        <v>4000</v>
      </c>
      <c r="G48" s="4">
        <f t="shared" si="2"/>
        <v>3000</v>
      </c>
      <c r="H48" s="4">
        <f t="shared" si="3"/>
        <v>244000</v>
      </c>
      <c r="I48" s="8">
        <f t="shared" si="4"/>
        <v>61000</v>
      </c>
      <c r="J48" s="8"/>
    </row>
    <row r="49" spans="1:10">
      <c r="A49" s="2">
        <v>44496</v>
      </c>
      <c r="B49" t="s">
        <v>20</v>
      </c>
      <c r="C49" t="s">
        <v>18</v>
      </c>
      <c r="D49" t="s">
        <v>26</v>
      </c>
      <c r="E49" s="3">
        <v>130</v>
      </c>
      <c r="F49" s="4">
        <f t="shared" si="1"/>
        <v>600</v>
      </c>
      <c r="G49" s="4">
        <f t="shared" si="2"/>
        <v>400</v>
      </c>
      <c r="H49" s="4">
        <f t="shared" si="3"/>
        <v>78000</v>
      </c>
      <c r="I49" s="8">
        <f t="shared" si="4"/>
        <v>26000</v>
      </c>
      <c r="J49" s="8"/>
    </row>
    <row r="50" spans="1:10">
      <c r="A50" s="2">
        <v>44502</v>
      </c>
      <c r="B50" t="s">
        <v>17</v>
      </c>
      <c r="C50" t="s">
        <v>15</v>
      </c>
      <c r="D50" t="s">
        <v>13</v>
      </c>
      <c r="E50" s="3">
        <v>60</v>
      </c>
      <c r="F50" s="4">
        <f t="shared" si="1"/>
        <v>3500</v>
      </c>
      <c r="G50" s="4">
        <f t="shared" si="2"/>
        <v>2500</v>
      </c>
      <c r="H50" s="4">
        <f t="shared" si="3"/>
        <v>210000</v>
      </c>
      <c r="I50" s="8">
        <f t="shared" si="4"/>
        <v>60000</v>
      </c>
      <c r="J50" s="8"/>
    </row>
    <row r="51" spans="1:10">
      <c r="A51" s="2">
        <v>43958</v>
      </c>
      <c r="B51" t="s">
        <v>11</v>
      </c>
      <c r="C51" t="s">
        <v>12</v>
      </c>
      <c r="D51" t="s">
        <v>10</v>
      </c>
      <c r="E51" s="3">
        <v>73</v>
      </c>
      <c r="F51" s="4">
        <f t="shared" si="1"/>
        <v>6000</v>
      </c>
      <c r="G51" s="4">
        <f t="shared" si="2"/>
        <v>4000</v>
      </c>
      <c r="H51" s="4">
        <f t="shared" si="3"/>
        <v>438000</v>
      </c>
      <c r="I51" s="8">
        <f t="shared" si="4"/>
        <v>146000</v>
      </c>
      <c r="J51" s="8"/>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Sheet2</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samstephen0770@gmail.com</cp:lastModifiedBy>
  <dcterms:created xsi:type="dcterms:W3CDTF">2024-05-30T14:35:02Z</dcterms:created>
  <dcterms:modified xsi:type="dcterms:W3CDTF">2024-07-12T10:02:39Z</dcterms:modified>
</cp:coreProperties>
</file>