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830 G7 New Version\Desktop\PROJECTS\Voice of Customers\"/>
    </mc:Choice>
  </mc:AlternateContent>
  <xr:revisionPtr revIDLastSave="0" documentId="13_ncr:1_{8F5EC228-7EF1-4BAE-AF8F-12DA06099D91}" xr6:coauthVersionLast="47" xr6:coauthVersionMax="47" xr10:uidLastSave="{00000000-0000-0000-0000-000000000000}"/>
  <bookViews>
    <workbookView xWindow="-108" yWindow="-108" windowWidth="23256" windowHeight="12456" xr2:uid="{C8EE101A-7297-46EC-A6FA-2B790131E229}"/>
  </bookViews>
  <sheets>
    <sheet name="OVERVIEW" sheetId="2" r:id="rId1"/>
    <sheet name="PRODUCT" sheetId="4" r:id="rId2"/>
    <sheet name="CALCULATIONS" sheetId="1" r:id="rId3"/>
    <sheet name="CUSTOMERS" sheetId="6" r:id="rId4"/>
    <sheet name="INSIGHTS" sheetId="7" r:id="rId5"/>
  </sheets>
  <definedNames>
    <definedName name="_xlchart.v5.0" hidden="1">CALCULATIONS!$BW$28</definedName>
    <definedName name="_xlchart.v5.1" hidden="1">CALCULATIONS!$BW$29:$BW$44</definedName>
    <definedName name="_xlchart.v5.2" hidden="1">CALCULATIONS!$BX$28</definedName>
    <definedName name="_xlchart.v5.3" hidden="1">CALCULATIONS!$BX$29:$BX$44</definedName>
    <definedName name="AVGPRICE">CALCULATIONS!$I$10</definedName>
    <definedName name="AVGRATING">CALCULATIONS!$J$10</definedName>
    <definedName name="AVGSPEND">CALCULATIONS!$M$10</definedName>
    <definedName name="FEEDBACKS">CALCULATIONS!$L$10</definedName>
    <definedName name="ORDERS">CALCULATIONS!$F$10</definedName>
    <definedName name="PYAVGPRICE">CALCULATIONS!$I$14</definedName>
    <definedName name="PYAVGSPEND">CALCULATIONS!$M$14</definedName>
    <definedName name="PYQUANTITYSOLD">CALCULATIONS!$G$14</definedName>
    <definedName name="QUANTITYSOLD">CALCULATIONS!$G$10</definedName>
    <definedName name="Slicer_category">#N/A</definedName>
    <definedName name="Timeline_order_date">#N/A</definedName>
    <definedName name="TOTALREVENUE">CALCULATIONS!$H$10</definedName>
    <definedName name="YOYAVGPRICE">CALCULATIONS!$I$18</definedName>
    <definedName name="YOYAVGRATING">CALCULATIONS!$J$18</definedName>
    <definedName name="YOYAVGSPEND">CALCULATIONS!$M$18</definedName>
    <definedName name="YOYFEEDBACKS">CALCULATIONS!$L$18</definedName>
    <definedName name="YOYORDERS">CALCULATIONS!$F$18</definedName>
    <definedName name="YOYQUANTITYSOLD">CALCULATIONS!$G$18</definedName>
    <definedName name="YOYREVENUE">CALCULATIONS!$H$18</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s>
  <extLst>
    <ext xmlns:x14="http://schemas.microsoft.com/office/spreadsheetml/2009/9/main" uri="{876F7934-8845-4945-9796-88D515C7AA90}">
      <x14:pivotCaches>
        <pivotCache cacheId="16"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8d3092e6-1886-4265-971b-270e74b46975" name="Customers" connection="Query - Customers"/>
          <x15:modelTable id="Feedback_e02009e4-30ae-46d5-9e09-85af3f0b5de0" name="Feedback" connection="Query - Feedback"/>
          <x15:modelTable id="Orders_835d280b-1be0-4dda-b9b4-f3e433fc179a" name="Orders" connection="Query - Orders"/>
          <x15:modelTable id="Products_967ac9ea-f316-4c35-a341-cb35d9e60d83" name="Products" connection="Query - Products"/>
          <x15:modelTable id="A_475585d4-b9a5-42ec-af2f-00e43e6efc34" name="A" connection="Query - Measures"/>
        </x15:modelTables>
        <x15:modelRelationships>
          <x15:modelRelationship fromTable="Feedback" fromColumn="order_id" toTable="Orders" toColumn="order_id"/>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19" i="1" l="1"/>
  <c r="BS19" i="1"/>
  <c r="BR20" i="1"/>
  <c r="BS20" i="1"/>
  <c r="BR21" i="1"/>
  <c r="BS21" i="1"/>
  <c r="BR22" i="1"/>
  <c r="BS22" i="1"/>
  <c r="BR23" i="1"/>
  <c r="BS23" i="1"/>
  <c r="BS18" i="1"/>
  <c r="BR18" i="1"/>
  <c r="BN19" i="1"/>
  <c r="BO19" i="1"/>
  <c r="BN20" i="1"/>
  <c r="BO20" i="1"/>
  <c r="BN21" i="1"/>
  <c r="BO21" i="1"/>
  <c r="BN22" i="1"/>
  <c r="BO22" i="1"/>
  <c r="BN23" i="1"/>
  <c r="BO23" i="1"/>
  <c r="BO18" i="1"/>
  <c r="BN18" i="1"/>
  <c r="BW29" i="1"/>
  <c r="BX29" i="1"/>
  <c r="BW30" i="1"/>
  <c r="BX30" i="1"/>
  <c r="BW31" i="1"/>
  <c r="BX31" i="1"/>
  <c r="BW32" i="1"/>
  <c r="BX32" i="1"/>
  <c r="BW33" i="1"/>
  <c r="BX33" i="1"/>
  <c r="BW34" i="1"/>
  <c r="BX34" i="1"/>
  <c r="BW35" i="1"/>
  <c r="BX35" i="1"/>
  <c r="BW36" i="1"/>
  <c r="BX36" i="1"/>
  <c r="BW37" i="1"/>
  <c r="BX37" i="1"/>
  <c r="BW38" i="1"/>
  <c r="BX38" i="1"/>
  <c r="BW39" i="1"/>
  <c r="BX39" i="1"/>
  <c r="BW40" i="1"/>
  <c r="BX40" i="1"/>
  <c r="BW41" i="1"/>
  <c r="BX41" i="1"/>
  <c r="BW42" i="1"/>
  <c r="BX42" i="1"/>
  <c r="BW43" i="1"/>
  <c r="BX43" i="1"/>
  <c r="BW44" i="1"/>
  <c r="BX44" i="1"/>
  <c r="BX28" i="1"/>
  <c r="BW28" i="1"/>
  <c r="BD21" i="1"/>
  <c r="BE21" i="1"/>
  <c r="BD22" i="1"/>
  <c r="BE22" i="1"/>
  <c r="BD23" i="1"/>
  <c r="BE23" i="1"/>
  <c r="BD24" i="1"/>
  <c r="BE24" i="1"/>
  <c r="BD25" i="1"/>
  <c r="BE25" i="1"/>
  <c r="BE20" i="1"/>
  <c r="BD20" i="1"/>
  <c r="AU20" i="1"/>
  <c r="AV20" i="1"/>
  <c r="AU21" i="1"/>
  <c r="AV21" i="1"/>
  <c r="AU22" i="1"/>
  <c r="AV22" i="1"/>
  <c r="AU23" i="1"/>
  <c r="AV23" i="1"/>
  <c r="AU24" i="1"/>
  <c r="AV24" i="1"/>
  <c r="AV19" i="1"/>
  <c r="AU19" i="1"/>
  <c r="AQ20" i="1"/>
  <c r="AR20" i="1"/>
  <c r="AQ21" i="1"/>
  <c r="AR21" i="1"/>
  <c r="AQ22" i="1"/>
  <c r="AR22" i="1"/>
  <c r="AQ23" i="1"/>
  <c r="AR23" i="1"/>
  <c r="AQ24" i="1"/>
  <c r="AR24" i="1"/>
  <c r="AR19" i="1"/>
  <c r="AQ19" i="1"/>
  <c r="AZ21" i="1"/>
  <c r="BA21" i="1"/>
  <c r="AZ22" i="1"/>
  <c r="BA22" i="1"/>
  <c r="AZ23" i="1"/>
  <c r="BA23" i="1"/>
  <c r="AZ24" i="1"/>
  <c r="BA24" i="1"/>
  <c r="AZ25" i="1"/>
  <c r="BA25" i="1"/>
  <c r="AZ26" i="1"/>
  <c r="BA26" i="1"/>
  <c r="AZ27" i="1"/>
  <c r="BA27" i="1"/>
  <c r="BA20" i="1"/>
  <c r="AZ20" i="1"/>
  <c r="X18" i="1"/>
  <c r="Y18" i="1"/>
  <c r="X19" i="1"/>
  <c r="Y19" i="1"/>
  <c r="X20" i="1"/>
  <c r="Y20" i="1"/>
  <c r="X21" i="1"/>
  <c r="Y21" i="1"/>
  <c r="X22" i="1"/>
  <c r="Y22" i="1"/>
  <c r="Y17" i="1"/>
  <c r="X17" i="1"/>
  <c r="AH20" i="1"/>
  <c r="AI20" i="1"/>
  <c r="AH21" i="1"/>
  <c r="AI21" i="1"/>
  <c r="AH22" i="1"/>
  <c r="AI22" i="1"/>
  <c r="AH23" i="1"/>
  <c r="AI23" i="1"/>
  <c r="AH24" i="1"/>
  <c r="AI24" i="1"/>
  <c r="AH25" i="1"/>
  <c r="AI25" i="1"/>
  <c r="AH26" i="1"/>
  <c r="AI26" i="1"/>
  <c r="AI19" i="1"/>
  <c r="AH19" i="1"/>
  <c r="BT17" i="1" l="1"/>
  <c r="BT22" i="1" s="1"/>
  <c r="BP18" i="1"/>
  <c r="BP23" i="1" s="1"/>
  <c r="BF20" i="1"/>
  <c r="AW19" i="1"/>
  <c r="AW22" i="1" s="1"/>
  <c r="AS19" i="1"/>
  <c r="AS21" i="1" s="1"/>
  <c r="BB20" i="1"/>
  <c r="BB22" i="1" s="1"/>
  <c r="Z16" i="1"/>
  <c r="Z18" i="1" s="1"/>
  <c r="AK19" i="1"/>
  <c r="AJ20" i="1" s="1"/>
  <c r="BT23" i="1" l="1"/>
  <c r="BP20" i="1"/>
  <c r="BT20" i="1"/>
  <c r="BP21" i="1"/>
  <c r="BT19" i="1"/>
  <c r="BP22" i="1"/>
  <c r="BP19" i="1"/>
  <c r="BT21" i="1"/>
  <c r="BF23" i="1"/>
  <c r="BF24" i="1"/>
  <c r="BF25" i="1"/>
  <c r="BF22" i="1"/>
  <c r="BF21" i="1"/>
  <c r="AW20" i="1"/>
  <c r="AW21" i="1"/>
  <c r="AW23" i="1"/>
  <c r="AW24" i="1"/>
  <c r="AS22" i="1"/>
  <c r="AS24" i="1"/>
  <c r="AS20" i="1"/>
  <c r="AS23" i="1"/>
  <c r="BB25" i="1"/>
  <c r="BB23" i="1"/>
  <c r="BB26" i="1"/>
  <c r="BB27" i="1"/>
  <c r="BB21" i="1"/>
  <c r="BB24" i="1"/>
  <c r="Z21" i="1"/>
  <c r="Z19" i="1"/>
  <c r="Z22" i="1"/>
  <c r="Z20" i="1"/>
  <c r="AJ21" i="1"/>
  <c r="AJ23" i="1"/>
  <c r="AJ24" i="1"/>
  <c r="AJ25" i="1"/>
  <c r="AJ26" i="1"/>
  <c r="AJ2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1C0A67-14DB-4953-BD3D-6D58587A425A}" name="Query - Customers" description="Connection to the 'Customers' query in the workbook." type="100" refreshedVersion="8" minRefreshableVersion="5">
    <extLst>
      <ext xmlns:x15="http://schemas.microsoft.com/office/spreadsheetml/2010/11/main" uri="{DE250136-89BD-433C-8126-D09CA5730AF9}">
        <x15:connection id="856f2237-6c18-48bb-9ed9-49a2f95436a7">
          <x15:oledbPr connection="Provider=Microsoft.Mashup.OleDb.1;Data Source=$Workbook$;Location=Customers;Extended Properties=&quot;&quot;">
            <x15:dbTables>
              <x15:dbTable name="Customers"/>
            </x15:dbTables>
          </x15:oledbPr>
        </x15:connection>
      </ext>
    </extLst>
  </connection>
  <connection id="2" xr16:uid="{978F9A46-8259-40AD-9EF5-1F98E2FCC986}" name="Query - Feedback" description="Connection to the 'Feedback' query in the workbook." type="100" refreshedVersion="8" minRefreshableVersion="5">
    <extLst>
      <ext xmlns:x15="http://schemas.microsoft.com/office/spreadsheetml/2010/11/main" uri="{DE250136-89BD-433C-8126-D09CA5730AF9}">
        <x15:connection id="78aeabb8-098b-4777-ade2-9278cd85b097"/>
      </ext>
    </extLst>
  </connection>
  <connection id="3" xr16:uid="{339B6EB1-9E29-4900-90A5-4032EDB71AF5}" name="Query - Measures" description="Connection to the 'Measures' query in the workbook." type="100" refreshedVersion="8" minRefreshableVersion="5">
    <extLst>
      <ext xmlns:x15="http://schemas.microsoft.com/office/spreadsheetml/2010/11/main" uri="{DE250136-89BD-433C-8126-D09CA5730AF9}">
        <x15:connection id="453f0a5c-9cb9-4000-866b-f8752a4a5334"/>
      </ext>
    </extLst>
  </connection>
  <connection id="4" xr16:uid="{8CAF374D-0DAB-4E0D-9ADD-23D122561CE4}" name="Query - Orders" description="Connection to the 'Orders' query in the workbook." type="100" refreshedVersion="8" minRefreshableVersion="5">
    <extLst>
      <ext xmlns:x15="http://schemas.microsoft.com/office/spreadsheetml/2010/11/main" uri="{DE250136-89BD-433C-8126-D09CA5730AF9}">
        <x15:connection id="f6bbf8a8-df60-47ef-b7d8-f9110e7e50d6"/>
      </ext>
    </extLst>
  </connection>
  <connection id="5" xr16:uid="{73E210AB-3D47-41AC-8A74-2717A6F71695}" name="Query - Products" description="Connection to the 'Products' query in the workbook." type="100" refreshedVersion="8" minRefreshableVersion="5">
    <extLst>
      <ext xmlns:x15="http://schemas.microsoft.com/office/spreadsheetml/2010/11/main" uri="{DE250136-89BD-433C-8126-D09CA5730AF9}">
        <x15:connection id="c3be8f62-2f4f-4161-963b-e6104a2c96f1"/>
      </ext>
    </extLst>
  </connection>
  <connection id="6" xr16:uid="{B17B36B4-9897-40B5-9D7E-D833871AD3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<sst xmlns="http://schemas.openxmlformats.org/spreadsheetml/2006/main" count="166" uniqueCount="116">
  <si>
    <t>CUSTOMERS</t>
  </si>
  <si>
    <t>PRODUCTS</t>
  </si>
  <si>
    <t>ORDERS</t>
  </si>
  <si>
    <t>QUANTITY SOLD</t>
  </si>
  <si>
    <t>AVG PRICE</t>
  </si>
  <si>
    <t>AVG RATING</t>
  </si>
  <si>
    <t>KPIs</t>
  </si>
  <si>
    <t>PAGE  1. EXECUTIVE OVERVIEW</t>
  </si>
  <si>
    <t>TOTAL REVENUE</t>
  </si>
  <si>
    <t>Jan</t>
  </si>
  <si>
    <t>Feb</t>
  </si>
  <si>
    <t>Mar</t>
  </si>
  <si>
    <t>Apr</t>
  </si>
  <si>
    <t>May</t>
  </si>
  <si>
    <t>Jun</t>
  </si>
  <si>
    <t>Jul</t>
  </si>
  <si>
    <t>Aug</t>
  </si>
  <si>
    <t>Sep</t>
  </si>
  <si>
    <t>Oct</t>
  </si>
  <si>
    <t>Nov</t>
  </si>
  <si>
    <t>Dec</t>
  </si>
  <si>
    <t>Month Name</t>
  </si>
  <si>
    <t>FEEDBACKS</t>
  </si>
  <si>
    <t>category</t>
  </si>
  <si>
    <t>Beauty</t>
  </si>
  <si>
    <t>Clothing</t>
  </si>
  <si>
    <t>Electronics</t>
  </si>
  <si>
    <t>Home</t>
  </si>
  <si>
    <t>Sports</t>
  </si>
  <si>
    <t>sentiment</t>
  </si>
  <si>
    <t>Negative</t>
  </si>
  <si>
    <t>Neutral</t>
  </si>
  <si>
    <t>Positive</t>
  </si>
  <si>
    <t>SENTIMENT DISTRIBUTION</t>
  </si>
  <si>
    <t>location</t>
  </si>
  <si>
    <t>California</t>
  </si>
  <si>
    <t>Florida</t>
  </si>
  <si>
    <t>Illinois</t>
  </si>
  <si>
    <t>New York</t>
  </si>
  <si>
    <t>Texas</t>
  </si>
  <si>
    <t>Day Name</t>
  </si>
  <si>
    <t>Mon</t>
  </si>
  <si>
    <t>Tue</t>
  </si>
  <si>
    <t>Wed</t>
  </si>
  <si>
    <t>Thu</t>
  </si>
  <si>
    <t>Fri</t>
  </si>
  <si>
    <t>Sat</t>
  </si>
  <si>
    <t>Sun</t>
  </si>
  <si>
    <t>PY CUSTOMERS</t>
  </si>
  <si>
    <t>PY PRODUCTS</t>
  </si>
  <si>
    <t>PY ORDERS</t>
  </si>
  <si>
    <t>PY QUANTITY SOLD</t>
  </si>
  <si>
    <t>PY TOTAL REVENUE</t>
  </si>
  <si>
    <t>PY AVG PRICE</t>
  </si>
  <si>
    <t>PY AVG RATING</t>
  </si>
  <si>
    <t>POSTIVE FEEDBACK</t>
  </si>
  <si>
    <t>PY POSITIVE FEEDBACK</t>
  </si>
  <si>
    <t>PY FEEDBACKS</t>
  </si>
  <si>
    <t>YOY CUSTOMERS</t>
  </si>
  <si>
    <t>YOY PRODUCTS</t>
  </si>
  <si>
    <t>YOY ORDERS</t>
  </si>
  <si>
    <t>YOY QUANTITY SOLD</t>
  </si>
  <si>
    <t>YOY TOTAL REVENUE</t>
  </si>
  <si>
    <t>YOY AVG PRICE</t>
  </si>
  <si>
    <t>YOY AVG RATING</t>
  </si>
  <si>
    <t>YOY POSITIVE FEEDBACK</t>
  </si>
  <si>
    <t>YOY FEEDBACKS</t>
  </si>
  <si>
    <t>PAGE 2. PRODUCT INSIGHT</t>
  </si>
  <si>
    <t>product_name</t>
  </si>
  <si>
    <t>Bluetooth Speaker</t>
  </si>
  <si>
    <t>Coffee Maker</t>
  </si>
  <si>
    <t>Dumbbells</t>
  </si>
  <si>
    <t>Football</t>
  </si>
  <si>
    <t>Smartphone Case</t>
  </si>
  <si>
    <t>Smartwatch</t>
  </si>
  <si>
    <t>T-Shirt</t>
  </si>
  <si>
    <t>Vacuum Cleaner</t>
  </si>
  <si>
    <t>Yoga Mat</t>
  </si>
  <si>
    <t>NO OF NEGATIVE FEEDBACKS</t>
  </si>
  <si>
    <t>NO OF POSITIVE FEEDBACKS</t>
  </si>
  <si>
    <t>DAILY FEEDBACKS TREND</t>
  </si>
  <si>
    <t>TOP 5 STATES BY FEEDBACKS</t>
  </si>
  <si>
    <t>FEEDBACKS BY MONTH</t>
  </si>
  <si>
    <t>FEEDBACKS BY PRODUCT CATEGORY</t>
  </si>
  <si>
    <t>Washington</t>
  </si>
  <si>
    <t>Ohio</t>
  </si>
  <si>
    <t>Arizona</t>
  </si>
  <si>
    <t>Colorado</t>
  </si>
  <si>
    <t>Pennsylvania</t>
  </si>
  <si>
    <t>Georgia</t>
  </si>
  <si>
    <t>Perfume</t>
  </si>
  <si>
    <t>Socks</t>
  </si>
  <si>
    <t>Tennis Racket</t>
  </si>
  <si>
    <t>TOP 5 PRODUCTS BY AVG RATING</t>
  </si>
  <si>
    <t>MONTHLY QUANTITY SOLD TREND</t>
  </si>
  <si>
    <t>TOP 5 PRODUCTS BY POSITIVE FEEDBACKS</t>
  </si>
  <si>
    <t>DAILY QUANTITY SOLD TREND</t>
  </si>
  <si>
    <t>TOP 5 PRODUCTS BY NEGATIVE FEEDBACKS</t>
  </si>
  <si>
    <t>AVG SPEND</t>
  </si>
  <si>
    <t>PAGE 3. CUSTOMER INSIGHTS</t>
  </si>
  <si>
    <t>name</t>
  </si>
  <si>
    <t>Mary Thomas</t>
  </si>
  <si>
    <t>Nicole Avery</t>
  </si>
  <si>
    <t>Nicole Ray</t>
  </si>
  <si>
    <t>TOP 5 CUSTOMERS BY AVERAGE SPEND</t>
  </si>
  <si>
    <t>PY AVG SPEND</t>
  </si>
  <si>
    <t>YOY AVG SPEND</t>
  </si>
  <si>
    <t>Massachusetts</t>
  </si>
  <si>
    <t>Michigan</t>
  </si>
  <si>
    <t>New Jersey</t>
  </si>
  <si>
    <t>North Carolina</t>
  </si>
  <si>
    <t>Tx</t>
  </si>
  <si>
    <t>LOCATION BY ORDERS</t>
  </si>
  <si>
    <t>TOP 5 LOCATION BY ORDERS</t>
  </si>
  <si>
    <t>Glenn Smith</t>
  </si>
  <si>
    <t>Victoria Barnes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</si>
</sst>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gt;=1000000]&quot;$&quot;0.00,,&quot;M&quot;;[&gt;=1000]&quot;$&quot;0.00,&quot;K&quot;;&quot;$&quot;0.00"/>
    <numFmt numFmtId="165" formatCode="0.0%"/>
    <numFmt numFmtId="166" formatCode="[Green]\▲0.00%;[Red]\▼0.00%"/>
  </numFmts>
  <fonts count="2" x14ac:knownFonts="1">
    <font>
      <sz val="10"/>
      <color theme="1"/>
      <name val="Aptos"/>
      <family val="2"/>
    </font>
    <font>
      <b/>
      <sz val="10"/>
      <color theme="0"/>
      <name val="Aptos"/>
      <family val="2"/>
    </font>
  </fonts>
  <fills count="4">
    <fill>
      <patternFill patternType="none"/>
    </fill>
    <fill>
      <patternFill patternType="gray125"/>
    </fill>
    <fill>
      <patternFill patternType="solid">
        <fgColor theme="1"/>
        <bgColor indexed="64"/>
      </patternFill>
    </fill>
    <fill>
      <patternFill patternType="solid">
        <fgColor rgb="FFECF1F4"/>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1" fillId="2" borderId="0" xfId="0" applyFont="1" applyFill="1"/>
    <xf numFmtId="164" fontId="0" fillId="0" borderId="0" xfId="0" applyNumberFormat="1"/>
    <xf numFmtId="2" fontId="0" fillId="0" borderId="0" xfId="0" applyNumberFormat="1"/>
    <xf numFmtId="165" fontId="0" fillId="0" borderId="0" xfId="0" applyNumberFormat="1"/>
    <xf numFmtId="166" fontId="0" fillId="0" borderId="0" xfId="0" applyNumberFormat="1"/>
    <xf numFmtId="0" fontId="0" fillId="2" borderId="0" xfId="0" applyFill="1"/>
    <xf numFmtId="0" fontId="0" fillId="3" borderId="0" xfId="0" applyFill="1"/>
  </cellXfs>
  <cellStyles count="1">
    <cellStyle name="Normal" xfId="0" builtinId="0"/>
  </cellStyles>
  <dxfs count="21">
    <dxf>
      <numFmt numFmtId="0" formatCode="General"/>
    </dxf>
    <dxf>
      <numFmt numFmtId="166" formatCode="[Green]\▲0.00%;[Red]\▼0.00%"/>
    </dxf>
    <dxf>
      <numFmt numFmtId="166" formatCode="[Green]\▲0.00%;[Red]\▼0.00%"/>
    </dxf>
    <dxf>
      <numFmt numFmtId="166" formatCode="[Green]\▲0.00%;[Red]\▼0.00%"/>
    </dxf>
    <dxf>
      <numFmt numFmtId="166" formatCode="[Green]\▲0.00%;[Red]\▼0.00%"/>
    </dxf>
    <dxf>
      <numFmt numFmtId="164" formatCode="[&gt;=1000000]&quot;$&quot;0.00,,&quot;M&quot;;[&gt;=1000]&quot;$&quot;0.00,&quot;K&quot;;&quot;$&quot;0.00"/>
    </dxf>
    <dxf>
      <numFmt numFmtId="165" formatCode="0.0%"/>
    </dxf>
    <dxf>
      <numFmt numFmtId="2" formatCode="0.00"/>
    </dxf>
    <dxf>
      <numFmt numFmtId="164" formatCode="[&gt;=1000000]&quot;$&quot;0.00,,&quot;M&quot;;[&gt;=1000]&quot;$&quot;0.00,&quot;K&quot;;&quot;$&quot;0.00"/>
    </dxf>
    <dxf>
      <numFmt numFmtId="164" formatCode="[&gt;=1000000]&quot;$&quot;0.00,,&quot;M&quot;;[&gt;=1000]&quot;$&quot;0.00,&quot;K&quot;;&quot;$&quot;0.00"/>
    </dxf>
    <dxf>
      <numFmt numFmtId="164" formatCode="[&gt;=1000000]&quot;$&quot;0.00,,&quot;M&quot;;[&gt;=1000]&quot;$&quot;0.00,&quot;K&quot;;&quot;$&quot;0.00"/>
    </dxf>
    <dxf>
      <numFmt numFmtId="165" formatCode="0.0%"/>
    </dxf>
    <dxf>
      <numFmt numFmtId="2" formatCode="0.00"/>
    </dxf>
    <dxf>
      <numFmt numFmtId="164" formatCode="[&gt;=1000000]&quot;$&quot;0.00,,&quot;M&quot;;[&gt;=1000]&quot;$&quot;0.00,&quot;K&quot;;&quot;$&quot;0.00"/>
    </dxf>
    <dxf>
      <numFmt numFmtId="164" formatCode="[&gt;=1000000]&quot;$&quot;0.00,,&quot;M&quot;;[&gt;=1000]&quot;$&quot;0.00,&quot;K&quot;;&quot;$&quot;0.00"/>
    </dxf>
    <dxf>
      <numFmt numFmtId="2" formatCode="0.00"/>
    </dxf>
    <dxf>
      <numFmt numFmtId="164" formatCode="[&gt;=1000000]&quot;$&quot;0.00,,&quot;M&quot;;[&gt;=1000]&quot;$&quot;0.00,&quot;K&quot;;&quot;$&quot;0.00"/>
    </dxf>
    <dxf>
      <font>
        <b/>
        <i val="0"/>
        <sz val="9"/>
        <color rgb="FF1A677B"/>
        <name val="Poppins"/>
      </font>
      <fill>
        <patternFill>
          <bgColor rgb="FFECF1F4"/>
        </patternFill>
      </fill>
      <border>
        <vertical/>
        <horizontal/>
      </border>
    </dxf>
    <dxf>
      <font>
        <color rgb="FF1A677B"/>
      </font>
      <fill>
        <patternFill patternType="none">
          <bgColor auto="1"/>
        </patternFill>
      </fill>
      <border diagonalUp="0" diagonalDown="0">
        <left/>
        <right/>
        <top/>
        <bottom/>
        <vertical/>
        <horizontal/>
      </border>
    </dxf>
    <dxf>
      <font>
        <b/>
        <i val="0"/>
        <sz val="9"/>
        <color rgb="FF1A677B"/>
        <name val="Poppins"/>
        <scheme val="none"/>
      </font>
      <fill>
        <patternFill>
          <bgColor rgb="FFECF1F4"/>
        </patternFill>
      </fill>
      <border diagonalUp="0" diagonalDown="0">
        <left/>
        <right/>
        <top/>
        <bottom/>
        <vertical/>
        <horizontal/>
      </border>
    </dxf>
    <dxf>
      <font>
        <sz val="9"/>
        <color rgb="FF1A677B"/>
        <name val="Poppins"/>
        <scheme val="none"/>
      </font>
      <fill>
        <patternFill>
          <bgColor rgb="FFECF1F4"/>
        </patternFill>
      </fill>
      <border diagonalUp="0" diagonalDown="0">
        <left/>
        <right/>
        <top/>
        <bottom/>
        <vertical/>
        <horizontal/>
      </border>
    </dxf>
  </dxfs>
  <tableStyles count="3" defaultTableStyle="TableStyleMedium2" defaultPivotStyle="PivotStyleLight16">
    <tableStyle name="Invisible" pivot="0" table="0" count="0" xr9:uid="{2744B04F-1534-4FEC-AD3F-4CE2F97DE0F4}"/>
    <tableStyle name="my slicer" pivot="0" table="0" count="10" xr9:uid="{840CB2AB-8990-49C9-BB80-E071AD1BB528}">
      <tableStyleElement type="wholeTable" dxfId="20"/>
      <tableStyleElement type="headerRow" dxfId="19"/>
    </tableStyle>
    <tableStyle name="my timeline" pivot="0" table="0" count="9" xr9:uid="{A56BB209-3FDD-42B8-AE7B-398A403A68B4}">
      <tableStyleElement type="wholeTable" dxfId="18"/>
      <tableStyleElement type="headerRow" dxfId="17"/>
    </tableStyle>
  </tableStyles>
  <colors>
    <mruColors>
      <color rgb="FFEFF3F5"/>
      <color rgb="FF1A677B"/>
      <color rgb="FFECF1F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9"/>
            <color rgb="FF1A677B"/>
            <name val="Poppins"/>
          </font>
          <fill>
            <patternFill patternType="solid">
              <fgColor auto="1"/>
              <bgColor rgb="FFECF1F4"/>
            </patternFill>
          </fill>
          <border>
            <left style="thin">
              <color rgb="FF999999"/>
            </left>
            <right style="thin">
              <color rgb="FF999999"/>
            </right>
            <top style="thin">
              <color rgb="FF999999"/>
            </top>
            <bottom style="thin">
              <color rgb="FF999999"/>
            </bottom>
            <vertical/>
            <horizontal/>
          </border>
        </dxf>
        <dxf>
          <font>
            <color rgb="FF1A677B"/>
          </font>
          <fill>
            <patternFill patternType="solid">
              <fgColor auto="1"/>
              <bgColor rgb="FFECF1F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8"/>
            <color rgb="FF1A677B"/>
            <name val="Poppins"/>
          </font>
          <fill>
            <patternFill patternType="solid">
              <fgColor rgb="FFECF1F4"/>
              <bgColor rgb="FFECF1F4"/>
            </patternFill>
          </fill>
          <border diagonalUp="0" diagonalDown="0">
            <left/>
            <right/>
            <top/>
            <bottom style="medium">
              <color rgb="FF1A677B"/>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ECF1F4"/>
            <name val="Poppins"/>
          </font>
          <fill>
            <patternFill>
              <bgColor rgb="FF1A677B"/>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patternFill patternType="solid">
              <fgColor auto="1"/>
              <bgColor rgb="FFECF1F4"/>
            </patternFill>
          </fill>
          <border>
            <left style="thin">
              <color rgb="FF1A677B"/>
            </left>
            <right style="thin">
              <color rgb="FF1A677B"/>
            </right>
            <top style="thin">
              <color rgb="FF1A677B"/>
            </top>
            <bottom style="thin">
              <color rgb="FF1A677B"/>
            </bottom>
            <vertical/>
            <horizontal/>
          </border>
        </dxf>
        <dxf>
          <fill>
            <patternFill patternType="solid">
              <fgColor auto="1"/>
              <bgColor rgb="FF1A677B"/>
            </patternFill>
          </fill>
          <border>
            <vertical/>
            <horizontal/>
          </border>
        </dxf>
        <dxf>
          <font>
            <sz val="9"/>
            <color rgb="FF1A677B"/>
            <name val="Poppins"/>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my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6.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7" Type="http://schemas.openxmlformats.org/officeDocument/2006/relationships/pivotCacheDefinition" Target="pivotCache/pivotCacheDefinition2.xml"/><Relationship Id="rId71" Type="http://schemas.openxmlformats.org/officeDocument/2006/relationships/customXml" Target="../customXml/item40.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sharedStrings" Target="sharedStrings.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8.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8" Type="http://schemas.openxmlformats.org/officeDocument/2006/relationships/pivotCacheDefinition" Target="pivotCache/pivotCacheDefinition3.xml"/><Relationship Id="rId51" Type="http://schemas.openxmlformats.org/officeDocument/2006/relationships/customXml" Target="../customXml/item20.xml"/><Relationship Id="rId72"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5.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70"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1.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5.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4.png"/><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image" Target="../media/image11.png"/></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image" Target="../media/image15.png"/><Relationship Id="rId2" Type="http://schemas.microsoft.com/office/2011/relationships/chartColorStyle" Target="colors13.xml"/><Relationship Id="rId1" Type="http://schemas.microsoft.com/office/2011/relationships/chartStyle" Target="style13.xml"/><Relationship Id="rId4" Type="http://schemas.openxmlformats.org/officeDocument/2006/relationships/image" Target="../media/image16.pn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image" Target="../media/image5.png"/></Relationships>
</file>

<file path=xl/charts/_rels/chart5.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image" Target="../media/image7.png"/></Relationships>
</file>

<file path=xl/charts/_rels/chart6.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image" Target="../media/image9.png"/></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0.png"/><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image" Target="../media/image11.png"/></Relationships>
</file>

<file path=xl/charts/_rels/chart9.xml.rels><?xml version="1.0" encoding="UTF-8" standalone="yes"?>
<Relationships xmlns="http://schemas.openxmlformats.org/package/2006/relationships"><Relationship Id="rId3" Type="http://schemas.openxmlformats.org/officeDocument/2006/relationships/image" Target="../media/image12.png"/><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image" Target="../media/image13.png"/></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Sentiment Feedback Analysis.xlsx]CALCULATIONS!FEEDBACKBYMONTH</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1A677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rgbClr val="1A677B"/>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1A677B"/>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5400" cap="rnd">
            <a:solidFill>
              <a:srgbClr val="1A677B"/>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CALCULATIONS!$U$9</c:f>
              <c:strCache>
                <c:ptCount val="1"/>
                <c:pt idx="0">
                  <c:v>Total</c:v>
                </c:pt>
              </c:strCache>
            </c:strRef>
          </c:tx>
          <c:spPr>
            <a:ln w="25400" cap="rnd">
              <a:solidFill>
                <a:srgbClr val="1A677B"/>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CALCULATIONS!$T$10:$T$21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CALCULATIONS!$U$10:$U$21</c:f>
              <c:numCache>
                <c:formatCode>General</c:formatCode>
                <c:ptCount val="12"/>
                <c:pt idx="0">
                  <c:v>640</c:v>
                </c:pt>
                <c:pt idx="1">
                  <c:v>568</c:v>
                </c:pt>
                <c:pt idx="2">
                  <c:v>615</c:v>
                </c:pt>
                <c:pt idx="3">
                  <c:v>617</c:v>
                </c:pt>
                <c:pt idx="4">
                  <c:v>689</c:v>
                </c:pt>
                <c:pt idx="5">
                  <c:v>645</c:v>
                </c:pt>
                <c:pt idx="6">
                  <c:v>665</c:v>
                </c:pt>
                <c:pt idx="7">
                  <c:v>730</c:v>
                </c:pt>
                <c:pt idx="8">
                  <c:v>678</c:v>
                </c:pt>
                <c:pt idx="9">
                  <c:v>658</c:v>
                </c:pt>
                <c:pt idx="10">
                  <c:v>646</c:v>
                </c:pt>
                <c:pt idx="11">
                  <c:v>663</c:v>
                </c:pt>
              </c:numCache>
            </c:numRef>
          </c:val>
          <c:smooth val="1"/>
          <c:extLst>
            <c:ext xmlns:c16="http://schemas.microsoft.com/office/drawing/2014/chart" uri="{C3380CC4-5D6E-409C-BE32-E72D297353CC}">
              <c16:uniqueId val="{00000000-B0B2-42D6-9E4C-82581ABB13D8}"/>
            </c:ext>
          </c:extLst>
        </c:ser>
        <c:dLbls>
          <c:dLblPos val="b"/>
          <c:showLegendKey val="0"/>
          <c:showVal val="1"/>
          <c:showCatName val="0"/>
          <c:showSerName val="0"/>
          <c:showPercent val="0"/>
          <c:showBubbleSize val="0"/>
        </c:dLbls>
        <c:smooth val="0"/>
        <c:axId val="1591642063"/>
        <c:axId val="1589049103"/>
      </c:lineChart>
      <c:valAx>
        <c:axId val="1589049103"/>
        <c:scaling>
          <c:orientation val="minMax"/>
        </c:scaling>
        <c:delete val="1"/>
        <c:axPos val="r"/>
        <c:numFmt formatCode="General" sourceLinked="1"/>
        <c:majorTickMark val="out"/>
        <c:minorTickMark val="none"/>
        <c:tickLblPos val="nextTo"/>
        <c:crossAx val="1591642063"/>
        <c:crosses val="max"/>
        <c:crossBetween val="between"/>
      </c:valAx>
      <c:catAx>
        <c:axId val="159164206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1" i="0" u="none" strike="noStrike" kern="1200" baseline="0">
                <a:solidFill>
                  <a:srgbClr val="1A677B"/>
                </a:solidFill>
                <a:latin typeface="+mn-lt"/>
                <a:ea typeface="+mn-ea"/>
                <a:cs typeface="+mn-cs"/>
              </a:defRPr>
            </a:pPr>
            <a:endParaRPr lang="en-US"/>
          </a:p>
        </c:txPr>
        <c:crossAx val="1589049103"/>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CALCULATIONS!$BD$21:$BD$25</c:f>
              <c:strCache>
                <c:ptCount val="5"/>
                <c:pt idx="0">
                  <c:v>Bluetooth Speaker</c:v>
                </c:pt>
                <c:pt idx="1">
                  <c:v>Coffee Maker</c:v>
                </c:pt>
                <c:pt idx="2">
                  <c:v>Dumbbells</c:v>
                </c:pt>
                <c:pt idx="3">
                  <c:v>T-Shirt</c:v>
                </c:pt>
                <c:pt idx="4">
                  <c:v>Yoga Mat</c:v>
                </c:pt>
              </c:strCache>
            </c:strRef>
          </c:cat>
          <c:val>
            <c:numRef>
              <c:f>CALCULATIONS!$BE$21:$BE$25</c:f>
              <c:numCache>
                <c:formatCode>General</c:formatCode>
                <c:ptCount val="5"/>
                <c:pt idx="0">
                  <c:v>208</c:v>
                </c:pt>
                <c:pt idx="1">
                  <c:v>225</c:v>
                </c:pt>
                <c:pt idx="2">
                  <c:v>215</c:v>
                </c:pt>
                <c:pt idx="3">
                  <c:v>208</c:v>
                </c:pt>
                <c:pt idx="4">
                  <c:v>203</c:v>
                </c:pt>
              </c:numCache>
            </c:numRef>
          </c:val>
          <c:extLst>
            <c:ext xmlns:c16="http://schemas.microsoft.com/office/drawing/2014/chart" uri="{C3380CC4-5D6E-409C-BE32-E72D297353CC}">
              <c16:uniqueId val="{00000000-636F-46F3-9516-8ED19D026386}"/>
            </c:ext>
          </c:extLst>
        </c:ser>
        <c:ser>
          <c:idx val="1"/>
          <c:order val="1"/>
          <c:spPr>
            <a:blipFill>
              <a:blip xmlns:r="http://schemas.openxmlformats.org/officeDocument/2006/relationships" r:embed="rId4"/>
              <a:stretch>
                <a:fillRect/>
              </a:stretch>
            </a:blipFill>
            <a:ln>
              <a:noFill/>
            </a:ln>
            <a:effectLst/>
          </c:spPr>
          <c:invertIfNegative val="0"/>
          <c:cat>
            <c:strRef>
              <c:f>CALCULATIONS!$BD$21:$BD$25</c:f>
              <c:strCache>
                <c:ptCount val="5"/>
                <c:pt idx="0">
                  <c:v>Bluetooth Speaker</c:v>
                </c:pt>
                <c:pt idx="1">
                  <c:v>Coffee Maker</c:v>
                </c:pt>
                <c:pt idx="2">
                  <c:v>Dumbbells</c:v>
                </c:pt>
                <c:pt idx="3">
                  <c:v>T-Shirt</c:v>
                </c:pt>
                <c:pt idx="4">
                  <c:v>Yoga Mat</c:v>
                </c:pt>
              </c:strCache>
            </c:strRef>
          </c:cat>
          <c:val>
            <c:numRef>
              <c:f>CALCULATIONS!$BF$21:$BF$25</c:f>
              <c:numCache>
                <c:formatCode>General</c:formatCode>
                <c:ptCount val="5"/>
                <c:pt idx="0">
                  <c:v>0</c:v>
                </c:pt>
                <c:pt idx="1">
                  <c:v>225</c:v>
                </c:pt>
                <c:pt idx="2">
                  <c:v>0</c:v>
                </c:pt>
                <c:pt idx="3">
                  <c:v>0</c:v>
                </c:pt>
                <c:pt idx="4">
                  <c:v>0</c:v>
                </c:pt>
              </c:numCache>
            </c:numRef>
          </c:val>
          <c:extLst>
            <c:ext xmlns:c16="http://schemas.microsoft.com/office/drawing/2014/chart" uri="{C3380CC4-5D6E-409C-BE32-E72D297353CC}">
              <c16:uniqueId val="{00000001-636F-46F3-9516-8ED19D026386}"/>
            </c:ext>
          </c:extLst>
        </c:ser>
        <c:dLbls>
          <c:showLegendKey val="0"/>
          <c:showVal val="0"/>
          <c:showCatName val="0"/>
          <c:showSerName val="0"/>
          <c:showPercent val="0"/>
          <c:showBubbleSize val="0"/>
        </c:dLbls>
        <c:gapWidth val="150"/>
        <c:overlap val="100"/>
        <c:axId val="455216575"/>
        <c:axId val="455215135"/>
      </c:barChart>
      <c:catAx>
        <c:axId val="45521657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1A677B"/>
                </a:solidFill>
                <a:latin typeface="+mn-lt"/>
                <a:ea typeface="+mn-ea"/>
                <a:cs typeface="+mn-cs"/>
              </a:defRPr>
            </a:pPr>
            <a:endParaRPr lang="en-US"/>
          </a:p>
        </c:txPr>
        <c:crossAx val="455215135"/>
        <c:crosses val="autoZero"/>
        <c:auto val="1"/>
        <c:lblAlgn val="ctr"/>
        <c:lblOffset val="100"/>
        <c:noMultiLvlLbl val="0"/>
      </c:catAx>
      <c:valAx>
        <c:axId val="455215135"/>
        <c:scaling>
          <c:orientation val="minMax"/>
        </c:scaling>
        <c:delete val="1"/>
        <c:axPos val="b"/>
        <c:numFmt formatCode="General" sourceLinked="1"/>
        <c:majorTickMark val="none"/>
        <c:minorTickMark val="none"/>
        <c:tickLblPos val="nextTo"/>
        <c:crossAx val="4552165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39710771347343"/>
          <c:y val="8.0081629377404026E-2"/>
          <c:w val="0.78128886971110978"/>
          <c:h val="0.83983674124519192"/>
        </c:manualLayout>
      </c:layout>
      <c:barChart>
        <c:barDir val="bar"/>
        <c:grouping val="stacked"/>
        <c:varyColors val="0"/>
        <c:ser>
          <c:idx val="0"/>
          <c:order val="0"/>
          <c:spPr>
            <a:solidFill>
              <a:srgbClr val="1A677B"/>
            </a:solidFill>
            <a:ln>
              <a:noFill/>
            </a:ln>
            <a:effectLst/>
          </c:spPr>
          <c:invertIfNegative val="0"/>
          <c:cat>
            <c:strRef>
              <c:f>CALCULATIONS!$BR$19:$BR$23</c:f>
              <c:strCache>
                <c:ptCount val="5"/>
                <c:pt idx="0">
                  <c:v>Florida</c:v>
                </c:pt>
                <c:pt idx="1">
                  <c:v>Illinois</c:v>
                </c:pt>
                <c:pt idx="2">
                  <c:v>Texas</c:v>
                </c:pt>
                <c:pt idx="3">
                  <c:v>California</c:v>
                </c:pt>
                <c:pt idx="4">
                  <c:v>New York</c:v>
                </c:pt>
              </c:strCache>
            </c:strRef>
          </c:cat>
          <c:val>
            <c:numRef>
              <c:f>CALCULATIONS!$BS$19:$BS$23</c:f>
              <c:numCache>
                <c:formatCode>General</c:formatCode>
                <c:ptCount val="5"/>
                <c:pt idx="0">
                  <c:v>770</c:v>
                </c:pt>
                <c:pt idx="1">
                  <c:v>783</c:v>
                </c:pt>
                <c:pt idx="2">
                  <c:v>861</c:v>
                </c:pt>
                <c:pt idx="3">
                  <c:v>999</c:v>
                </c:pt>
                <c:pt idx="4">
                  <c:v>1111</c:v>
                </c:pt>
              </c:numCache>
            </c:numRef>
          </c:val>
          <c:extLst>
            <c:ext xmlns:c16="http://schemas.microsoft.com/office/drawing/2014/chart" uri="{C3380CC4-5D6E-409C-BE32-E72D297353CC}">
              <c16:uniqueId val="{00000000-CF84-40B0-B1E3-689162D0B0DD}"/>
            </c:ext>
          </c:extLst>
        </c:ser>
        <c:ser>
          <c:idx val="1"/>
          <c:order val="1"/>
          <c:spPr>
            <a:solidFill>
              <a:srgbClr val="EFF3F5"/>
            </a:solidFill>
            <a:ln>
              <a:noFill/>
            </a:ln>
            <a:effectLst/>
          </c:spPr>
          <c:invertIfNegative val="0"/>
          <c:dLbls>
            <c:dLbl>
              <c:idx val="0"/>
              <c:tx>
                <c:rich>
                  <a:bodyPr/>
                  <a:lstStyle/>
                  <a:p>
                    <a:fld id="{B36E0374-2E4A-4D05-8CBD-70213CFB8F7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F84-40B0-B1E3-689162D0B0DD}"/>
                </c:ext>
              </c:extLst>
            </c:dLbl>
            <c:dLbl>
              <c:idx val="1"/>
              <c:tx>
                <c:rich>
                  <a:bodyPr/>
                  <a:lstStyle/>
                  <a:p>
                    <a:fld id="{D0631C8B-06BE-4083-86AE-A57D4D3840D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F84-40B0-B1E3-689162D0B0DD}"/>
                </c:ext>
              </c:extLst>
            </c:dLbl>
            <c:dLbl>
              <c:idx val="2"/>
              <c:tx>
                <c:rich>
                  <a:bodyPr/>
                  <a:lstStyle/>
                  <a:p>
                    <a:fld id="{3B7718BC-3D57-459F-9CE5-6E07C73B034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F84-40B0-B1E3-689162D0B0DD}"/>
                </c:ext>
              </c:extLst>
            </c:dLbl>
            <c:dLbl>
              <c:idx val="3"/>
              <c:tx>
                <c:rich>
                  <a:bodyPr/>
                  <a:lstStyle/>
                  <a:p>
                    <a:fld id="{C2920233-93CC-4686-B7E7-A17E666F56FD}"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F84-40B0-B1E3-689162D0B0DD}"/>
                </c:ext>
              </c:extLst>
            </c:dLbl>
            <c:dLbl>
              <c:idx val="4"/>
              <c:tx>
                <c:rich>
                  <a:bodyPr/>
                  <a:lstStyle/>
                  <a:p>
                    <a:fld id="{D5C04501-7296-4E51-A473-C627AA2108F8}"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F84-40B0-B1E3-689162D0B0D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1A677B"/>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CALCULATIONS!$BR$19:$BR$23</c:f>
              <c:strCache>
                <c:ptCount val="5"/>
                <c:pt idx="0">
                  <c:v>Florida</c:v>
                </c:pt>
                <c:pt idx="1">
                  <c:v>Illinois</c:v>
                </c:pt>
                <c:pt idx="2">
                  <c:v>Texas</c:v>
                </c:pt>
                <c:pt idx="3">
                  <c:v>California</c:v>
                </c:pt>
                <c:pt idx="4">
                  <c:v>New York</c:v>
                </c:pt>
              </c:strCache>
            </c:strRef>
          </c:cat>
          <c:val>
            <c:numRef>
              <c:f>CALCULATIONS!$BT$19:$BT$23</c:f>
              <c:numCache>
                <c:formatCode>General</c:formatCode>
                <c:ptCount val="5"/>
                <c:pt idx="0">
                  <c:v>563.20000000000005</c:v>
                </c:pt>
                <c:pt idx="1">
                  <c:v>550.20000000000005</c:v>
                </c:pt>
                <c:pt idx="2">
                  <c:v>472.20000000000005</c:v>
                </c:pt>
                <c:pt idx="3">
                  <c:v>334.20000000000005</c:v>
                </c:pt>
                <c:pt idx="4">
                  <c:v>222.20000000000005</c:v>
                </c:pt>
              </c:numCache>
            </c:numRef>
          </c:val>
          <c:extLst>
            <c:ext xmlns:c15="http://schemas.microsoft.com/office/drawing/2012/chart" uri="{02D57815-91ED-43cb-92C2-25804820EDAC}">
              <c15:datalabelsRange>
                <c15:f>CALCULATIONS!$BS$19:$BS$23</c15:f>
                <c15:dlblRangeCache>
                  <c:ptCount val="5"/>
                  <c:pt idx="0">
                    <c:v>770</c:v>
                  </c:pt>
                  <c:pt idx="1">
                    <c:v>783</c:v>
                  </c:pt>
                  <c:pt idx="2">
                    <c:v>861</c:v>
                  </c:pt>
                  <c:pt idx="3">
                    <c:v>999</c:v>
                  </c:pt>
                  <c:pt idx="4">
                    <c:v>1111</c:v>
                  </c:pt>
                </c15:dlblRangeCache>
              </c15:datalabelsRange>
            </c:ext>
            <c:ext xmlns:c16="http://schemas.microsoft.com/office/drawing/2014/chart" uri="{C3380CC4-5D6E-409C-BE32-E72D297353CC}">
              <c16:uniqueId val="{00000001-CF84-40B0-B1E3-689162D0B0DD}"/>
            </c:ext>
          </c:extLst>
        </c:ser>
        <c:dLbls>
          <c:showLegendKey val="0"/>
          <c:showVal val="0"/>
          <c:showCatName val="0"/>
          <c:showSerName val="0"/>
          <c:showPercent val="0"/>
          <c:showBubbleSize val="0"/>
        </c:dLbls>
        <c:gapWidth val="270"/>
        <c:overlap val="100"/>
        <c:axId val="2091767775"/>
        <c:axId val="2091764415"/>
      </c:barChart>
      <c:catAx>
        <c:axId val="209176777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1A677B"/>
                </a:solidFill>
                <a:latin typeface="Poppins" panose="00000500000000000000" pitchFamily="2" charset="0"/>
                <a:ea typeface="+mn-ea"/>
                <a:cs typeface="Poppins" panose="00000500000000000000" pitchFamily="2" charset="0"/>
              </a:defRPr>
            </a:pPr>
            <a:endParaRPr lang="en-US"/>
          </a:p>
        </c:txPr>
        <c:crossAx val="2091764415"/>
        <c:crosses val="autoZero"/>
        <c:auto val="1"/>
        <c:lblAlgn val="ctr"/>
        <c:lblOffset val="100"/>
        <c:noMultiLvlLbl val="0"/>
      </c:catAx>
      <c:valAx>
        <c:axId val="2091764415"/>
        <c:scaling>
          <c:orientation val="minMax"/>
        </c:scaling>
        <c:delete val="1"/>
        <c:axPos val="b"/>
        <c:numFmt formatCode="General" sourceLinked="1"/>
        <c:majorTickMark val="none"/>
        <c:minorTickMark val="none"/>
        <c:tickLblPos val="nextTo"/>
        <c:crossAx val="2091767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CALCULATIONS!$BN$19:$BN$23</c:f>
              <c:strCache>
                <c:ptCount val="5"/>
                <c:pt idx="0">
                  <c:v>Glenn Smith</c:v>
                </c:pt>
                <c:pt idx="1">
                  <c:v>Mary Thomas</c:v>
                </c:pt>
                <c:pt idx="2">
                  <c:v>Nicole Avery</c:v>
                </c:pt>
                <c:pt idx="3">
                  <c:v>Nicole Ray</c:v>
                </c:pt>
                <c:pt idx="4">
                  <c:v>Victoria Barnes</c:v>
                </c:pt>
              </c:strCache>
            </c:strRef>
          </c:cat>
          <c:val>
            <c:numRef>
              <c:f>CALCULATIONS!$BO$19:$BO$23</c:f>
              <c:numCache>
                <c:formatCode>[&gt;=1000000]"$"0.00,,"M";[&gt;=1000]"$"0.00,"K";"$"0.00</c:formatCode>
                <c:ptCount val="5"/>
                <c:pt idx="0">
                  <c:v>2486.42</c:v>
                </c:pt>
                <c:pt idx="1">
                  <c:v>2081.77</c:v>
                </c:pt>
                <c:pt idx="2">
                  <c:v>2237.94</c:v>
                </c:pt>
                <c:pt idx="3">
                  <c:v>2035.71</c:v>
                </c:pt>
                <c:pt idx="4">
                  <c:v>2061.31</c:v>
                </c:pt>
              </c:numCache>
            </c:numRef>
          </c:val>
          <c:extLst>
            <c:ext xmlns:c16="http://schemas.microsoft.com/office/drawing/2014/chart" uri="{C3380CC4-5D6E-409C-BE32-E72D297353CC}">
              <c16:uniqueId val="{00000000-38D2-4221-A45D-5BF6291B69EB}"/>
            </c:ext>
          </c:extLst>
        </c:ser>
        <c:ser>
          <c:idx val="1"/>
          <c:order val="1"/>
          <c:spPr>
            <a:blipFill>
              <a:blip xmlns:r="http://schemas.openxmlformats.org/officeDocument/2006/relationships" r:embed="rId4"/>
              <a:stretch>
                <a:fillRect/>
              </a:stretch>
            </a:blipFill>
            <a:ln>
              <a:noFill/>
            </a:ln>
            <a:effectLst/>
          </c:spPr>
          <c:invertIfNegative val="0"/>
          <c:cat>
            <c:strRef>
              <c:f>CALCULATIONS!$BN$19:$BN$23</c:f>
              <c:strCache>
                <c:ptCount val="5"/>
                <c:pt idx="0">
                  <c:v>Glenn Smith</c:v>
                </c:pt>
                <c:pt idx="1">
                  <c:v>Mary Thomas</c:v>
                </c:pt>
                <c:pt idx="2">
                  <c:v>Nicole Avery</c:v>
                </c:pt>
                <c:pt idx="3">
                  <c:v>Nicole Ray</c:v>
                </c:pt>
                <c:pt idx="4">
                  <c:v>Victoria Barnes</c:v>
                </c:pt>
              </c:strCache>
            </c:strRef>
          </c:cat>
          <c:val>
            <c:numRef>
              <c:f>CALCULATIONS!$BP$19:$BP$23</c:f>
              <c:numCache>
                <c:formatCode>General</c:formatCode>
                <c:ptCount val="5"/>
                <c:pt idx="0">
                  <c:v>2486.42</c:v>
                </c:pt>
                <c:pt idx="1">
                  <c:v>0</c:v>
                </c:pt>
                <c:pt idx="2">
                  <c:v>0</c:v>
                </c:pt>
                <c:pt idx="3">
                  <c:v>0</c:v>
                </c:pt>
                <c:pt idx="4" formatCode="[&gt;=1000000]&quot;$&quot;0.00,,&quot;M&quot;;[&gt;=1000]&quot;$&quot;0.00,&quot;K&quot;;&quot;$&quot;0.00">
                  <c:v>0</c:v>
                </c:pt>
              </c:numCache>
            </c:numRef>
          </c:val>
          <c:extLst>
            <c:ext xmlns:c16="http://schemas.microsoft.com/office/drawing/2014/chart" uri="{C3380CC4-5D6E-409C-BE32-E72D297353CC}">
              <c16:uniqueId val="{00000001-38D2-4221-A45D-5BF6291B69EB}"/>
            </c:ext>
          </c:extLst>
        </c:ser>
        <c:dLbls>
          <c:showLegendKey val="0"/>
          <c:showVal val="0"/>
          <c:showCatName val="0"/>
          <c:showSerName val="0"/>
          <c:showPercent val="0"/>
          <c:showBubbleSize val="0"/>
        </c:dLbls>
        <c:gapWidth val="378"/>
        <c:overlap val="100"/>
        <c:axId val="438114783"/>
        <c:axId val="438113343"/>
      </c:barChart>
      <c:catAx>
        <c:axId val="4381147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1" i="0" u="none" strike="noStrike" kern="1200" baseline="0">
                <a:solidFill>
                  <a:srgbClr val="1A677B"/>
                </a:solidFill>
                <a:latin typeface="+mn-lt"/>
                <a:ea typeface="+mn-ea"/>
                <a:cs typeface="+mn-cs"/>
              </a:defRPr>
            </a:pPr>
            <a:endParaRPr lang="en-US"/>
          </a:p>
        </c:txPr>
        <c:crossAx val="438113343"/>
        <c:crosses val="autoZero"/>
        <c:auto val="1"/>
        <c:lblAlgn val="ctr"/>
        <c:lblOffset val="100"/>
        <c:noMultiLvlLbl val="0"/>
      </c:catAx>
      <c:valAx>
        <c:axId val="438113343"/>
        <c:scaling>
          <c:orientation val="minMax"/>
        </c:scaling>
        <c:delete val="1"/>
        <c:axPos val="l"/>
        <c:numFmt formatCode="[&gt;=1000000]&quot;$&quot;0.00,,&quot;M&quot;;[&gt;=1000]&quot;$&quot;0.00,&quot;K&quot;;&quot;$&quot;0.00" sourceLinked="1"/>
        <c:majorTickMark val="none"/>
        <c:minorTickMark val="none"/>
        <c:tickLblPos val="nextTo"/>
        <c:crossAx val="4381147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Sentiment Feedback Analysis.xlsx]CALCULATIONS!SENTIMENTDISTRIBUTION</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77777777777777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5.8333333333333334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5000000000000002"/>
              <c:y val="-0.14814814814814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77777777777777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8333333333333334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000000000000002"/>
              <c:y val="-0.14814814814814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A677B">
              <a:alpha val="50000"/>
            </a:srgbClr>
          </a:solidFill>
          <a:ln w="19050">
            <a:noFill/>
          </a:ln>
          <a:effectLst/>
        </c:spPr>
        <c:dLbl>
          <c:idx val="0"/>
          <c:layout>
            <c:manualLayout>
              <c:x val="0.12777777777777777"/>
              <c:y val="-3.7037037037037035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CF1F4"/>
          </a:solidFill>
          <a:ln w="19050">
            <a:noFill/>
          </a:ln>
          <a:effectLst/>
        </c:spPr>
        <c:dLbl>
          <c:idx val="0"/>
          <c:layout>
            <c:manualLayout>
              <c:x val="5.8333333333333334E-2"/>
              <c:y val="0.15740740740740741"/>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A677B"/>
          </a:solidFill>
          <a:ln w="19050">
            <a:noFill/>
          </a:ln>
          <a:effectLst/>
        </c:spPr>
        <c:dLbl>
          <c:idx val="0"/>
          <c:layout>
            <c:manualLayout>
              <c:x val="-0.15000000000000002"/>
              <c:y val="-0.1481481481481482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A677B">
              <a:alpha val="50000"/>
            </a:srgbClr>
          </a:solidFill>
          <a:ln w="19050">
            <a:noFill/>
          </a:ln>
          <a:effectLst/>
        </c:spPr>
        <c:dLbl>
          <c:idx val="0"/>
          <c:layout>
            <c:manualLayout>
              <c:x val="0.12777777777777777"/>
              <c:y val="-3.7037037037037035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CF1F4"/>
          </a:solidFill>
          <a:ln w="19050">
            <a:noFill/>
          </a:ln>
          <a:effectLst/>
        </c:spPr>
        <c:dLbl>
          <c:idx val="0"/>
          <c:layout>
            <c:manualLayout>
              <c:x val="5.8333333333333334E-2"/>
              <c:y val="0.15740740740740741"/>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1A677B"/>
          </a:solidFill>
          <a:ln w="19050">
            <a:noFill/>
          </a:ln>
          <a:effectLst/>
        </c:spPr>
        <c:dLbl>
          <c:idx val="0"/>
          <c:layout>
            <c:manualLayout>
              <c:x val="-0.15000000000000002"/>
              <c:y val="-0.1481481481481482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1A677B">
              <a:alpha val="50000"/>
            </a:srgbClr>
          </a:solidFill>
          <a:ln w="19050">
            <a:noFill/>
          </a:ln>
          <a:effectLst/>
        </c:spPr>
        <c:dLbl>
          <c:idx val="0"/>
          <c:layout>
            <c:manualLayout>
              <c:x val="0.12777777777777777"/>
              <c:y val="-3.7037037037037035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CF1F4"/>
          </a:solidFill>
          <a:ln w="19050">
            <a:noFill/>
          </a:ln>
          <a:effectLst/>
        </c:spPr>
        <c:dLbl>
          <c:idx val="0"/>
          <c:layout>
            <c:manualLayout>
              <c:x val="5.8333333333333334E-2"/>
              <c:y val="0.15740740740740741"/>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1A677B"/>
          </a:solidFill>
          <a:ln w="19050">
            <a:noFill/>
          </a:ln>
          <a:effectLst/>
        </c:spPr>
        <c:dLbl>
          <c:idx val="0"/>
          <c:layout>
            <c:manualLayout>
              <c:x val="-0.15000000000000002"/>
              <c:y val="-0.1481481481481482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1669579719744"/>
          <c:y val="0.21139133727687021"/>
          <c:w val="0.43968247201580152"/>
          <c:h val="0.66262441075462586"/>
        </c:manualLayout>
      </c:layout>
      <c:doughnutChart>
        <c:varyColors val="1"/>
        <c:ser>
          <c:idx val="0"/>
          <c:order val="0"/>
          <c:tx>
            <c:strRef>
              <c:f>CALCULATIONS!$AC$9</c:f>
              <c:strCache>
                <c:ptCount val="1"/>
                <c:pt idx="0">
                  <c:v>Total</c:v>
                </c:pt>
              </c:strCache>
            </c:strRef>
          </c:tx>
          <c:spPr>
            <a:ln>
              <a:noFill/>
            </a:ln>
          </c:spPr>
          <c:dPt>
            <c:idx val="0"/>
            <c:bubble3D val="0"/>
            <c:spPr>
              <a:solidFill>
                <a:srgbClr val="1A677B">
                  <a:alpha val="50000"/>
                </a:srgbClr>
              </a:solidFill>
              <a:ln w="19050">
                <a:noFill/>
              </a:ln>
              <a:effectLst/>
            </c:spPr>
            <c:extLst>
              <c:ext xmlns:c16="http://schemas.microsoft.com/office/drawing/2014/chart" uri="{C3380CC4-5D6E-409C-BE32-E72D297353CC}">
                <c16:uniqueId val="{00000001-5BBC-4021-BF4A-7CBB39C4B729}"/>
              </c:ext>
            </c:extLst>
          </c:dPt>
          <c:dPt>
            <c:idx val="1"/>
            <c:bubble3D val="0"/>
            <c:spPr>
              <a:solidFill>
                <a:srgbClr val="ECF1F4"/>
              </a:solidFill>
              <a:ln w="19050">
                <a:noFill/>
              </a:ln>
              <a:effectLst/>
            </c:spPr>
            <c:extLst>
              <c:ext xmlns:c16="http://schemas.microsoft.com/office/drawing/2014/chart" uri="{C3380CC4-5D6E-409C-BE32-E72D297353CC}">
                <c16:uniqueId val="{00000003-5BBC-4021-BF4A-7CBB39C4B729}"/>
              </c:ext>
            </c:extLst>
          </c:dPt>
          <c:dPt>
            <c:idx val="2"/>
            <c:bubble3D val="0"/>
            <c:spPr>
              <a:solidFill>
                <a:srgbClr val="1A677B"/>
              </a:solidFill>
              <a:ln w="19050">
                <a:noFill/>
              </a:ln>
              <a:effectLst/>
            </c:spPr>
            <c:extLst>
              <c:ext xmlns:c16="http://schemas.microsoft.com/office/drawing/2014/chart" uri="{C3380CC4-5D6E-409C-BE32-E72D297353CC}">
                <c16:uniqueId val="{00000005-5BBC-4021-BF4A-7CBB39C4B729}"/>
              </c:ext>
            </c:extLst>
          </c:dPt>
          <c:dLbls>
            <c:dLbl>
              <c:idx val="0"/>
              <c:layout>
                <c:manualLayout>
                  <c:x val="0.12777777777777777"/>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BC-4021-BF4A-7CBB39C4B729}"/>
                </c:ext>
              </c:extLst>
            </c:dLbl>
            <c:dLbl>
              <c:idx val="1"/>
              <c:layout>
                <c:manualLayout>
                  <c:x val="5.8333333333333334E-2"/>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BC-4021-BF4A-7CBB39C4B729}"/>
                </c:ext>
              </c:extLst>
            </c:dLbl>
            <c:dLbl>
              <c:idx val="2"/>
              <c:layout>
                <c:manualLayout>
                  <c:x val="-0.15000000000000002"/>
                  <c:y val="-0.14814814814814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BC-4021-BF4A-7CBB39C4B729}"/>
                </c:ext>
              </c:extLst>
            </c:dLbl>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A677B"/>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CALCULATIONS!$AB$10:$AB$12</c:f>
              <c:strCache>
                <c:ptCount val="3"/>
                <c:pt idx="0">
                  <c:v>Negative</c:v>
                </c:pt>
                <c:pt idx="1">
                  <c:v>Neutral</c:v>
                </c:pt>
                <c:pt idx="2">
                  <c:v>Positive</c:v>
                </c:pt>
              </c:strCache>
            </c:strRef>
          </c:cat>
          <c:val>
            <c:numRef>
              <c:f>CALCULATIONS!$AC$10:$AC$12</c:f>
              <c:numCache>
                <c:formatCode>General</c:formatCode>
                <c:ptCount val="3"/>
                <c:pt idx="0">
                  <c:v>1596</c:v>
                </c:pt>
                <c:pt idx="1">
                  <c:v>1515</c:v>
                </c:pt>
                <c:pt idx="2">
                  <c:v>4703</c:v>
                </c:pt>
              </c:numCache>
            </c:numRef>
          </c:val>
          <c:extLst>
            <c:ext xmlns:c16="http://schemas.microsoft.com/office/drawing/2014/chart" uri="{C3380CC4-5D6E-409C-BE32-E72D297353CC}">
              <c16:uniqueId val="{00000006-5BBC-4021-BF4A-7CBB39C4B729}"/>
            </c:ext>
          </c:extLst>
        </c:ser>
        <c:dLbls>
          <c:showLegendKey val="0"/>
          <c:showVal val="1"/>
          <c:showCatName val="0"/>
          <c:showSerName val="0"/>
          <c:showPercent val="0"/>
          <c:showBubbleSize val="0"/>
          <c:showLeaderLines val="1"/>
        </c:dLbls>
        <c:firstSliceAng val="0"/>
        <c:holeSize val="85"/>
      </c:doughnutChart>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1000" b="1" i="0" u="none" strike="noStrike" kern="1200" baseline="0">
              <a:solidFill>
                <a:srgbClr val="1A677B"/>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Sentiment Feedback Analysis.xlsx]CALCULATIONS!TOP5STATESBYFEEBDACK</c:name>
    <c:fmtId val="25"/>
  </c:pivotSource>
  <c:chart>
    <c:autoTitleDeleted val="1"/>
    <c:pivotFmts>
      <c:pivotFmt>
        <c:idx val="0"/>
        <c:spPr>
          <a:solidFill>
            <a:schemeClr val="accent1"/>
          </a:solidFill>
          <a:ln w="28575" cap="rnd">
            <a:noFill/>
            <a:round/>
          </a:ln>
          <a:effectLst/>
        </c:spPr>
        <c:marker>
          <c:symbol val="circle"/>
          <c:size val="12"/>
          <c:spPr>
            <a:solidFill>
              <a:srgbClr val="ECF1F4"/>
            </a:solidFill>
            <a:ln w="19050">
              <a:solidFill>
                <a:srgbClr val="1A677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2"/>
          <c:spPr>
            <a:solidFill>
              <a:srgbClr val="ECF1F4"/>
            </a:solidFill>
            <a:ln w="19050">
              <a:solidFill>
                <a:srgbClr val="1A677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circle"/>
          <c:size val="12"/>
          <c:spPr>
            <a:solidFill>
              <a:srgbClr val="ECF1F4"/>
            </a:solidFill>
            <a:ln w="19050">
              <a:solidFill>
                <a:srgbClr val="1A677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A677B"/>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12"/>
          <c:spPr>
            <a:solidFill>
              <a:srgbClr val="ECF1F4"/>
            </a:solidFill>
            <a:ln w="19050">
              <a:solidFill>
                <a:srgbClr val="1A677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A677B"/>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noFill/>
            <a:round/>
          </a:ln>
          <a:effectLst/>
        </c:spPr>
        <c:marker>
          <c:symbol val="circle"/>
          <c:size val="12"/>
          <c:spPr>
            <a:solidFill>
              <a:srgbClr val="ECF1F4"/>
            </a:solidFill>
            <a:ln w="19050">
              <a:solidFill>
                <a:srgbClr val="1A677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A677B"/>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CALCULATIONS!$AG$9</c:f>
              <c:strCache>
                <c:ptCount val="1"/>
                <c:pt idx="0">
                  <c:v>Total</c:v>
                </c:pt>
              </c:strCache>
            </c:strRef>
          </c:tx>
          <c:spPr>
            <a:ln w="28575" cap="rnd">
              <a:noFill/>
              <a:round/>
            </a:ln>
            <a:effectLst/>
          </c:spPr>
          <c:marker>
            <c:symbol val="circle"/>
            <c:size val="12"/>
            <c:spPr>
              <a:solidFill>
                <a:srgbClr val="ECF1F4"/>
              </a:solidFill>
              <a:ln w="19050">
                <a:solidFill>
                  <a:srgbClr val="1A677B"/>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A677B"/>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CALCULATIONS!$AF$10:$AF$14</c:f>
              <c:strCache>
                <c:ptCount val="5"/>
                <c:pt idx="0">
                  <c:v>Florida</c:v>
                </c:pt>
                <c:pt idx="1">
                  <c:v>Illinois</c:v>
                </c:pt>
                <c:pt idx="2">
                  <c:v>Texas</c:v>
                </c:pt>
                <c:pt idx="3">
                  <c:v>California</c:v>
                </c:pt>
                <c:pt idx="4">
                  <c:v>New York</c:v>
                </c:pt>
              </c:strCache>
            </c:strRef>
          </c:cat>
          <c:val>
            <c:numRef>
              <c:f>CALCULATIONS!$AG$10:$AG$14</c:f>
              <c:numCache>
                <c:formatCode>General</c:formatCode>
                <c:ptCount val="5"/>
                <c:pt idx="0">
                  <c:v>562</c:v>
                </c:pt>
                <c:pt idx="1">
                  <c:v>581</c:v>
                </c:pt>
                <c:pt idx="2">
                  <c:v>681</c:v>
                </c:pt>
                <c:pt idx="3">
                  <c:v>738</c:v>
                </c:pt>
                <c:pt idx="4">
                  <c:v>858</c:v>
                </c:pt>
              </c:numCache>
            </c:numRef>
          </c:val>
          <c:smooth val="0"/>
          <c:extLst>
            <c:ext xmlns:c16="http://schemas.microsoft.com/office/drawing/2014/chart" uri="{C3380CC4-5D6E-409C-BE32-E72D297353CC}">
              <c16:uniqueId val="{00000000-29F6-4322-82FE-9E848484DBC6}"/>
            </c:ext>
          </c:extLst>
        </c:ser>
        <c:dLbls>
          <c:dLblPos val="t"/>
          <c:showLegendKey val="0"/>
          <c:showVal val="1"/>
          <c:showCatName val="0"/>
          <c:showSerName val="0"/>
          <c:showPercent val="0"/>
          <c:showBubbleSize val="0"/>
        </c:dLbls>
        <c:dropLines>
          <c:spPr>
            <a:ln w="38100" cap="flat" cmpd="sng" algn="ctr">
              <a:solidFill>
                <a:srgbClr val="1A677B"/>
              </a:solidFill>
              <a:round/>
            </a:ln>
            <a:effectLst/>
          </c:spPr>
        </c:dropLines>
        <c:marker val="1"/>
        <c:smooth val="0"/>
        <c:axId val="1822893295"/>
        <c:axId val="1822907215"/>
      </c:lineChart>
      <c:catAx>
        <c:axId val="18228932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1A677B"/>
                </a:solidFill>
                <a:latin typeface="+mn-lt"/>
                <a:ea typeface="+mn-ea"/>
                <a:cs typeface="+mn-cs"/>
              </a:defRPr>
            </a:pPr>
            <a:endParaRPr lang="en-US"/>
          </a:p>
        </c:txPr>
        <c:crossAx val="1822907215"/>
        <c:crosses val="autoZero"/>
        <c:auto val="1"/>
        <c:lblAlgn val="ctr"/>
        <c:lblOffset val="100"/>
        <c:noMultiLvlLbl val="0"/>
      </c:catAx>
      <c:valAx>
        <c:axId val="1822907215"/>
        <c:scaling>
          <c:orientation val="minMax"/>
        </c:scaling>
        <c:delete val="1"/>
        <c:axPos val="l"/>
        <c:numFmt formatCode="General" sourceLinked="1"/>
        <c:majorTickMark val="none"/>
        <c:minorTickMark val="none"/>
        <c:tickLblPos val="nextTo"/>
        <c:crossAx val="1822893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CALCULATIONS!$AH$20:$AH$26</c:f>
              <c:strCache>
                <c:ptCount val="7"/>
                <c:pt idx="0">
                  <c:v>Mon</c:v>
                </c:pt>
                <c:pt idx="1">
                  <c:v>Tue</c:v>
                </c:pt>
                <c:pt idx="2">
                  <c:v>Wed</c:v>
                </c:pt>
                <c:pt idx="3">
                  <c:v>Thu</c:v>
                </c:pt>
                <c:pt idx="4">
                  <c:v>Fri</c:v>
                </c:pt>
                <c:pt idx="5">
                  <c:v>Sat</c:v>
                </c:pt>
                <c:pt idx="6">
                  <c:v>Sun</c:v>
                </c:pt>
              </c:strCache>
            </c:strRef>
          </c:cat>
          <c:val>
            <c:numRef>
              <c:f>CALCULATIONS!$AI$20:$AI$26</c:f>
              <c:numCache>
                <c:formatCode>General</c:formatCode>
                <c:ptCount val="7"/>
                <c:pt idx="0">
                  <c:v>1050</c:v>
                </c:pt>
                <c:pt idx="1">
                  <c:v>1173</c:v>
                </c:pt>
                <c:pt idx="2">
                  <c:v>1154</c:v>
                </c:pt>
                <c:pt idx="3">
                  <c:v>1076</c:v>
                </c:pt>
                <c:pt idx="4">
                  <c:v>1081</c:v>
                </c:pt>
                <c:pt idx="5">
                  <c:v>1163</c:v>
                </c:pt>
                <c:pt idx="6">
                  <c:v>1117</c:v>
                </c:pt>
              </c:numCache>
            </c:numRef>
          </c:val>
          <c:extLst>
            <c:ext xmlns:c16="http://schemas.microsoft.com/office/drawing/2014/chart" uri="{C3380CC4-5D6E-409C-BE32-E72D297353CC}">
              <c16:uniqueId val="{00000000-D77F-4070-B457-D7DB572EA300}"/>
            </c:ext>
          </c:extLst>
        </c:ser>
        <c:ser>
          <c:idx val="1"/>
          <c:order val="1"/>
          <c:spPr>
            <a:blipFill>
              <a:blip xmlns:r="http://schemas.openxmlformats.org/officeDocument/2006/relationships" r:embed="rId4"/>
              <a:stretch>
                <a:fillRect/>
              </a:stretch>
            </a:blipFill>
            <a:ln>
              <a:noFill/>
            </a:ln>
            <a:effectLst/>
          </c:spPr>
          <c:invertIfNegative val="0"/>
          <c:cat>
            <c:strRef>
              <c:f>CALCULATIONS!$AH$20:$AH$26</c:f>
              <c:strCache>
                <c:ptCount val="7"/>
                <c:pt idx="0">
                  <c:v>Mon</c:v>
                </c:pt>
                <c:pt idx="1">
                  <c:v>Tue</c:v>
                </c:pt>
                <c:pt idx="2">
                  <c:v>Wed</c:v>
                </c:pt>
                <c:pt idx="3">
                  <c:v>Thu</c:v>
                </c:pt>
                <c:pt idx="4">
                  <c:v>Fri</c:v>
                </c:pt>
                <c:pt idx="5">
                  <c:v>Sat</c:v>
                </c:pt>
                <c:pt idx="6">
                  <c:v>Sun</c:v>
                </c:pt>
              </c:strCache>
            </c:strRef>
          </c:cat>
          <c:val>
            <c:numRef>
              <c:f>CALCULATIONS!$AJ$20:$AJ$26</c:f>
              <c:numCache>
                <c:formatCode>General</c:formatCode>
                <c:ptCount val="7"/>
                <c:pt idx="0">
                  <c:v>0</c:v>
                </c:pt>
                <c:pt idx="1">
                  <c:v>1173</c:v>
                </c:pt>
                <c:pt idx="2">
                  <c:v>0</c:v>
                </c:pt>
                <c:pt idx="3">
                  <c:v>0</c:v>
                </c:pt>
                <c:pt idx="4">
                  <c:v>0</c:v>
                </c:pt>
                <c:pt idx="5">
                  <c:v>0</c:v>
                </c:pt>
                <c:pt idx="6">
                  <c:v>0</c:v>
                </c:pt>
              </c:numCache>
            </c:numRef>
          </c:val>
          <c:extLst>
            <c:ext xmlns:c16="http://schemas.microsoft.com/office/drawing/2014/chart" uri="{C3380CC4-5D6E-409C-BE32-E72D297353CC}">
              <c16:uniqueId val="{00000001-D77F-4070-B457-D7DB572EA300}"/>
            </c:ext>
          </c:extLst>
        </c:ser>
        <c:dLbls>
          <c:showLegendKey val="0"/>
          <c:showVal val="0"/>
          <c:showCatName val="0"/>
          <c:showSerName val="0"/>
          <c:showPercent val="0"/>
          <c:showBubbleSize val="0"/>
        </c:dLbls>
        <c:gapWidth val="219"/>
        <c:overlap val="100"/>
        <c:axId val="445208767"/>
        <c:axId val="445206847"/>
      </c:barChart>
      <c:catAx>
        <c:axId val="4452087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1A677B"/>
                </a:solidFill>
                <a:latin typeface="+mn-lt"/>
                <a:ea typeface="+mn-ea"/>
                <a:cs typeface="+mn-cs"/>
              </a:defRPr>
            </a:pPr>
            <a:endParaRPr lang="en-US"/>
          </a:p>
        </c:txPr>
        <c:crossAx val="445206847"/>
        <c:crosses val="autoZero"/>
        <c:auto val="1"/>
        <c:lblAlgn val="ctr"/>
        <c:lblOffset val="100"/>
        <c:noMultiLvlLbl val="0"/>
      </c:catAx>
      <c:valAx>
        <c:axId val="445206847"/>
        <c:scaling>
          <c:orientation val="minMax"/>
        </c:scaling>
        <c:delete val="1"/>
        <c:axPos val="l"/>
        <c:numFmt formatCode="General" sourceLinked="1"/>
        <c:majorTickMark val="none"/>
        <c:minorTickMark val="none"/>
        <c:tickLblPos val="nextTo"/>
        <c:crossAx val="4452087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CALCULATIONS!$X$18:$X$22</c:f>
              <c:strCache>
                <c:ptCount val="5"/>
                <c:pt idx="0">
                  <c:v>Beauty</c:v>
                </c:pt>
                <c:pt idx="1">
                  <c:v>Clothing</c:v>
                </c:pt>
                <c:pt idx="2">
                  <c:v>Electronics</c:v>
                </c:pt>
                <c:pt idx="3">
                  <c:v>Home</c:v>
                </c:pt>
                <c:pt idx="4">
                  <c:v>Sports</c:v>
                </c:pt>
              </c:strCache>
            </c:strRef>
          </c:cat>
          <c:val>
            <c:numRef>
              <c:f>CALCULATIONS!$Y$18:$Y$22</c:f>
              <c:numCache>
                <c:formatCode>General</c:formatCode>
                <c:ptCount val="5"/>
                <c:pt idx="0">
                  <c:v>1537</c:v>
                </c:pt>
                <c:pt idx="1">
                  <c:v>1554</c:v>
                </c:pt>
                <c:pt idx="2">
                  <c:v>1550</c:v>
                </c:pt>
                <c:pt idx="3">
                  <c:v>1555</c:v>
                </c:pt>
                <c:pt idx="4">
                  <c:v>1618</c:v>
                </c:pt>
              </c:numCache>
            </c:numRef>
          </c:val>
          <c:extLst>
            <c:ext xmlns:c16="http://schemas.microsoft.com/office/drawing/2014/chart" uri="{C3380CC4-5D6E-409C-BE32-E72D297353CC}">
              <c16:uniqueId val="{00000000-1E7B-44FE-89E3-36936BF7C55C}"/>
            </c:ext>
          </c:extLst>
        </c:ser>
        <c:ser>
          <c:idx val="1"/>
          <c:order val="1"/>
          <c:spPr>
            <a:blipFill>
              <a:blip xmlns:r="http://schemas.openxmlformats.org/officeDocument/2006/relationships" r:embed="rId4"/>
              <a:stretch>
                <a:fillRect/>
              </a:stretch>
            </a:blipFill>
            <a:ln>
              <a:noFill/>
            </a:ln>
            <a:effectLst/>
          </c:spPr>
          <c:invertIfNegative val="0"/>
          <c:cat>
            <c:strRef>
              <c:f>CALCULATIONS!$X$18:$X$22</c:f>
              <c:strCache>
                <c:ptCount val="5"/>
                <c:pt idx="0">
                  <c:v>Beauty</c:v>
                </c:pt>
                <c:pt idx="1">
                  <c:v>Clothing</c:v>
                </c:pt>
                <c:pt idx="2">
                  <c:v>Electronics</c:v>
                </c:pt>
                <c:pt idx="3">
                  <c:v>Home</c:v>
                </c:pt>
                <c:pt idx="4">
                  <c:v>Sports</c:v>
                </c:pt>
              </c:strCache>
            </c:strRef>
          </c:cat>
          <c:val>
            <c:numRef>
              <c:f>CALCULATIONS!$Z$18:$Z$22</c:f>
              <c:numCache>
                <c:formatCode>General</c:formatCode>
                <c:ptCount val="5"/>
                <c:pt idx="0">
                  <c:v>0</c:v>
                </c:pt>
                <c:pt idx="1">
                  <c:v>0</c:v>
                </c:pt>
                <c:pt idx="2">
                  <c:v>0</c:v>
                </c:pt>
                <c:pt idx="3">
                  <c:v>0</c:v>
                </c:pt>
                <c:pt idx="4">
                  <c:v>1618</c:v>
                </c:pt>
              </c:numCache>
            </c:numRef>
          </c:val>
          <c:extLst>
            <c:ext xmlns:c16="http://schemas.microsoft.com/office/drawing/2014/chart" uri="{C3380CC4-5D6E-409C-BE32-E72D297353CC}">
              <c16:uniqueId val="{00000001-1E7B-44FE-89E3-36936BF7C55C}"/>
            </c:ext>
          </c:extLst>
        </c:ser>
        <c:dLbls>
          <c:showLegendKey val="0"/>
          <c:showVal val="0"/>
          <c:showCatName val="0"/>
          <c:showSerName val="0"/>
          <c:showPercent val="0"/>
          <c:showBubbleSize val="0"/>
        </c:dLbls>
        <c:gapWidth val="182"/>
        <c:overlap val="100"/>
        <c:axId val="1167146319"/>
        <c:axId val="1167146799"/>
      </c:barChart>
      <c:catAx>
        <c:axId val="11671463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1A677B"/>
                </a:solidFill>
                <a:latin typeface="+mn-lt"/>
                <a:ea typeface="+mn-ea"/>
                <a:cs typeface="+mn-cs"/>
              </a:defRPr>
            </a:pPr>
            <a:endParaRPr lang="en-US"/>
          </a:p>
        </c:txPr>
        <c:crossAx val="1167146799"/>
        <c:crosses val="autoZero"/>
        <c:auto val="1"/>
        <c:lblAlgn val="ctr"/>
        <c:lblOffset val="100"/>
        <c:noMultiLvlLbl val="0"/>
      </c:catAx>
      <c:valAx>
        <c:axId val="1167146799"/>
        <c:scaling>
          <c:orientation val="minMax"/>
        </c:scaling>
        <c:delete val="1"/>
        <c:axPos val="b"/>
        <c:numFmt formatCode="General" sourceLinked="1"/>
        <c:majorTickMark val="none"/>
        <c:minorTickMark val="none"/>
        <c:tickLblPos val="nextTo"/>
        <c:crossAx val="11671463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CALCULATIONS!$AZ$21:$AZ$27</c:f>
              <c:strCache>
                <c:ptCount val="7"/>
                <c:pt idx="0">
                  <c:v>Mon</c:v>
                </c:pt>
                <c:pt idx="1">
                  <c:v>Tue</c:v>
                </c:pt>
                <c:pt idx="2">
                  <c:v>Wed</c:v>
                </c:pt>
                <c:pt idx="3">
                  <c:v>Thu</c:v>
                </c:pt>
                <c:pt idx="4">
                  <c:v>Fri</c:v>
                </c:pt>
                <c:pt idx="5">
                  <c:v>Sat</c:v>
                </c:pt>
                <c:pt idx="6">
                  <c:v>Sun</c:v>
                </c:pt>
              </c:strCache>
            </c:strRef>
          </c:cat>
          <c:val>
            <c:numRef>
              <c:f>CALCULATIONS!$BA$21:$BA$27</c:f>
              <c:numCache>
                <c:formatCode>General</c:formatCode>
                <c:ptCount val="7"/>
                <c:pt idx="0">
                  <c:v>1555</c:v>
                </c:pt>
                <c:pt idx="1">
                  <c:v>1640</c:v>
                </c:pt>
                <c:pt idx="2">
                  <c:v>1683</c:v>
                </c:pt>
                <c:pt idx="3">
                  <c:v>1570</c:v>
                </c:pt>
                <c:pt idx="4">
                  <c:v>1611</c:v>
                </c:pt>
                <c:pt idx="5">
                  <c:v>1640</c:v>
                </c:pt>
                <c:pt idx="6">
                  <c:v>1563</c:v>
                </c:pt>
              </c:numCache>
            </c:numRef>
          </c:val>
          <c:extLst>
            <c:ext xmlns:c16="http://schemas.microsoft.com/office/drawing/2014/chart" uri="{C3380CC4-5D6E-409C-BE32-E72D297353CC}">
              <c16:uniqueId val="{00000000-C3C5-46F2-B9CD-0A0F950C6637}"/>
            </c:ext>
          </c:extLst>
        </c:ser>
        <c:ser>
          <c:idx val="1"/>
          <c:order val="1"/>
          <c:spPr>
            <a:blipFill>
              <a:blip xmlns:r="http://schemas.openxmlformats.org/officeDocument/2006/relationships" r:embed="rId4"/>
              <a:stretch>
                <a:fillRect/>
              </a:stretch>
            </a:blipFill>
            <a:ln>
              <a:noFill/>
            </a:ln>
            <a:effectLst/>
          </c:spPr>
          <c:invertIfNegative val="0"/>
          <c:cat>
            <c:strRef>
              <c:f>CALCULATIONS!$AZ$21:$AZ$27</c:f>
              <c:strCache>
                <c:ptCount val="7"/>
                <c:pt idx="0">
                  <c:v>Mon</c:v>
                </c:pt>
                <c:pt idx="1">
                  <c:v>Tue</c:v>
                </c:pt>
                <c:pt idx="2">
                  <c:v>Wed</c:v>
                </c:pt>
                <c:pt idx="3">
                  <c:v>Thu</c:v>
                </c:pt>
                <c:pt idx="4">
                  <c:v>Fri</c:v>
                </c:pt>
                <c:pt idx="5">
                  <c:v>Sat</c:v>
                </c:pt>
                <c:pt idx="6">
                  <c:v>Sun</c:v>
                </c:pt>
              </c:strCache>
            </c:strRef>
          </c:cat>
          <c:val>
            <c:numRef>
              <c:f>CALCULATIONS!$BB$21:$BB$27</c:f>
              <c:numCache>
                <c:formatCode>General</c:formatCode>
                <c:ptCount val="7"/>
                <c:pt idx="0">
                  <c:v>0</c:v>
                </c:pt>
                <c:pt idx="1">
                  <c:v>0</c:v>
                </c:pt>
                <c:pt idx="2">
                  <c:v>1683</c:v>
                </c:pt>
                <c:pt idx="3">
                  <c:v>0</c:v>
                </c:pt>
                <c:pt idx="4">
                  <c:v>0</c:v>
                </c:pt>
                <c:pt idx="5">
                  <c:v>0</c:v>
                </c:pt>
                <c:pt idx="6">
                  <c:v>0</c:v>
                </c:pt>
              </c:numCache>
            </c:numRef>
          </c:val>
          <c:extLst>
            <c:ext xmlns:c16="http://schemas.microsoft.com/office/drawing/2014/chart" uri="{C3380CC4-5D6E-409C-BE32-E72D297353CC}">
              <c16:uniqueId val="{00000001-C3C5-46F2-B9CD-0A0F950C6637}"/>
            </c:ext>
          </c:extLst>
        </c:ser>
        <c:dLbls>
          <c:showLegendKey val="0"/>
          <c:showVal val="0"/>
          <c:showCatName val="0"/>
          <c:showSerName val="0"/>
          <c:showPercent val="0"/>
          <c:showBubbleSize val="0"/>
        </c:dLbls>
        <c:gapWidth val="219"/>
        <c:overlap val="100"/>
        <c:axId val="438108543"/>
        <c:axId val="438112863"/>
      </c:barChart>
      <c:catAx>
        <c:axId val="4381085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1A677B"/>
                </a:solidFill>
                <a:latin typeface="+mn-lt"/>
                <a:ea typeface="+mn-ea"/>
                <a:cs typeface="+mn-cs"/>
              </a:defRPr>
            </a:pPr>
            <a:endParaRPr lang="en-US"/>
          </a:p>
        </c:txPr>
        <c:crossAx val="438112863"/>
        <c:crosses val="autoZero"/>
        <c:auto val="1"/>
        <c:lblAlgn val="ctr"/>
        <c:lblOffset val="100"/>
        <c:noMultiLvlLbl val="0"/>
      </c:catAx>
      <c:valAx>
        <c:axId val="438112863"/>
        <c:scaling>
          <c:orientation val="minMax"/>
        </c:scaling>
        <c:delete val="1"/>
        <c:axPos val="l"/>
        <c:numFmt formatCode="General" sourceLinked="1"/>
        <c:majorTickMark val="none"/>
        <c:minorTickMark val="none"/>
        <c:tickLblPos val="nextTo"/>
        <c:crossAx val="4381085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Sentiment Feedback Analysis.xlsx]CALCULATIONS!MONTHLYQUANTITYSOLDTREND</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1A677B"/>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CALCULATIONS!$BI$9</c:f>
              <c:strCache>
                <c:ptCount val="1"/>
                <c:pt idx="0">
                  <c:v>Total</c:v>
                </c:pt>
              </c:strCache>
            </c:strRef>
          </c:tx>
          <c:spPr>
            <a:ln w="25400" cap="rnd">
              <a:solidFill>
                <a:srgbClr val="1A677B"/>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CALCULATIONS!$BH$10:$BH$21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CALCULATIONS!$BI$10:$BI$21</c:f>
              <c:numCache>
                <c:formatCode>General</c:formatCode>
                <c:ptCount val="12"/>
                <c:pt idx="0">
                  <c:v>938</c:v>
                </c:pt>
                <c:pt idx="1">
                  <c:v>839</c:v>
                </c:pt>
                <c:pt idx="2">
                  <c:v>929</c:v>
                </c:pt>
                <c:pt idx="3">
                  <c:v>901</c:v>
                </c:pt>
                <c:pt idx="4">
                  <c:v>962</c:v>
                </c:pt>
                <c:pt idx="5">
                  <c:v>927</c:v>
                </c:pt>
                <c:pt idx="6">
                  <c:v>964</c:v>
                </c:pt>
                <c:pt idx="7">
                  <c:v>1002</c:v>
                </c:pt>
                <c:pt idx="8">
                  <c:v>934</c:v>
                </c:pt>
                <c:pt idx="9">
                  <c:v>953</c:v>
                </c:pt>
                <c:pt idx="10">
                  <c:v>954</c:v>
                </c:pt>
                <c:pt idx="11">
                  <c:v>959</c:v>
                </c:pt>
              </c:numCache>
            </c:numRef>
          </c:val>
          <c:smooth val="1"/>
          <c:extLst>
            <c:ext xmlns:c16="http://schemas.microsoft.com/office/drawing/2014/chart" uri="{C3380CC4-5D6E-409C-BE32-E72D297353CC}">
              <c16:uniqueId val="{00000000-2BF5-4CC5-B9B3-7B18ADAF128D}"/>
            </c:ext>
          </c:extLst>
        </c:ser>
        <c:dLbls>
          <c:dLblPos val="b"/>
          <c:showLegendKey val="0"/>
          <c:showVal val="1"/>
          <c:showCatName val="0"/>
          <c:showSerName val="0"/>
          <c:showPercent val="0"/>
          <c:showBubbleSize val="0"/>
        </c:dLbls>
        <c:smooth val="0"/>
        <c:axId val="245181775"/>
        <c:axId val="245179855"/>
      </c:lineChart>
      <c:catAx>
        <c:axId val="2451817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1A677B"/>
                </a:solidFill>
                <a:latin typeface="+mn-lt"/>
                <a:ea typeface="+mn-ea"/>
                <a:cs typeface="+mn-cs"/>
              </a:defRPr>
            </a:pPr>
            <a:endParaRPr lang="en-US"/>
          </a:p>
        </c:txPr>
        <c:crossAx val="245179855"/>
        <c:crosses val="autoZero"/>
        <c:auto val="1"/>
        <c:lblAlgn val="ctr"/>
        <c:lblOffset val="100"/>
        <c:noMultiLvlLbl val="0"/>
      </c:catAx>
      <c:valAx>
        <c:axId val="245179855"/>
        <c:scaling>
          <c:orientation val="minMax"/>
        </c:scaling>
        <c:delete val="1"/>
        <c:axPos val="l"/>
        <c:numFmt formatCode="General" sourceLinked="1"/>
        <c:majorTickMark val="none"/>
        <c:minorTickMark val="none"/>
        <c:tickLblPos val="nextTo"/>
        <c:crossAx val="245181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CALCULATIONS!$AQ$20:$AQ$24</c:f>
              <c:strCache>
                <c:ptCount val="5"/>
                <c:pt idx="0">
                  <c:v>Coffee Maker</c:v>
                </c:pt>
                <c:pt idx="1">
                  <c:v>Perfume</c:v>
                </c:pt>
                <c:pt idx="2">
                  <c:v>Socks</c:v>
                </c:pt>
                <c:pt idx="3">
                  <c:v>Tennis Racket</c:v>
                </c:pt>
                <c:pt idx="4">
                  <c:v>Vacuum Cleaner</c:v>
                </c:pt>
              </c:strCache>
            </c:strRef>
          </c:cat>
          <c:val>
            <c:numRef>
              <c:f>CALCULATIONS!$AR$20:$AR$24</c:f>
              <c:numCache>
                <c:formatCode>General</c:formatCode>
                <c:ptCount val="5"/>
                <c:pt idx="0">
                  <c:v>79</c:v>
                </c:pt>
                <c:pt idx="1">
                  <c:v>79</c:v>
                </c:pt>
                <c:pt idx="2">
                  <c:v>79</c:v>
                </c:pt>
                <c:pt idx="3">
                  <c:v>78</c:v>
                </c:pt>
                <c:pt idx="4">
                  <c:v>73</c:v>
                </c:pt>
              </c:numCache>
            </c:numRef>
          </c:val>
          <c:extLst>
            <c:ext xmlns:c16="http://schemas.microsoft.com/office/drawing/2014/chart" uri="{C3380CC4-5D6E-409C-BE32-E72D297353CC}">
              <c16:uniqueId val="{00000000-4303-484B-A7B4-44B0760BBCD7}"/>
            </c:ext>
          </c:extLst>
        </c:ser>
        <c:ser>
          <c:idx val="1"/>
          <c:order val="1"/>
          <c:spPr>
            <a:blipFill>
              <a:blip xmlns:r="http://schemas.openxmlformats.org/officeDocument/2006/relationships" r:embed="rId4"/>
              <a:stretch>
                <a:fillRect/>
              </a:stretch>
            </a:blipFill>
            <a:ln>
              <a:noFill/>
            </a:ln>
            <a:effectLst/>
          </c:spPr>
          <c:invertIfNegative val="0"/>
          <c:cat>
            <c:strRef>
              <c:f>CALCULATIONS!$AQ$20:$AQ$24</c:f>
              <c:strCache>
                <c:ptCount val="5"/>
                <c:pt idx="0">
                  <c:v>Coffee Maker</c:v>
                </c:pt>
                <c:pt idx="1">
                  <c:v>Perfume</c:v>
                </c:pt>
                <c:pt idx="2">
                  <c:v>Socks</c:v>
                </c:pt>
                <c:pt idx="3">
                  <c:v>Tennis Racket</c:v>
                </c:pt>
                <c:pt idx="4">
                  <c:v>Vacuum Cleaner</c:v>
                </c:pt>
              </c:strCache>
            </c:strRef>
          </c:cat>
          <c:val>
            <c:numRef>
              <c:f>CALCULATIONS!$AS$20:$AS$24</c:f>
              <c:numCache>
                <c:formatCode>General</c:formatCode>
                <c:ptCount val="5"/>
                <c:pt idx="0">
                  <c:v>79</c:v>
                </c:pt>
                <c:pt idx="1">
                  <c:v>79</c:v>
                </c:pt>
                <c:pt idx="2">
                  <c:v>79</c:v>
                </c:pt>
                <c:pt idx="3">
                  <c:v>0</c:v>
                </c:pt>
                <c:pt idx="4">
                  <c:v>0</c:v>
                </c:pt>
              </c:numCache>
            </c:numRef>
          </c:val>
          <c:extLst>
            <c:ext xmlns:c16="http://schemas.microsoft.com/office/drawing/2014/chart" uri="{C3380CC4-5D6E-409C-BE32-E72D297353CC}">
              <c16:uniqueId val="{00000001-4303-484B-A7B4-44B0760BBCD7}"/>
            </c:ext>
          </c:extLst>
        </c:ser>
        <c:dLbls>
          <c:showLegendKey val="0"/>
          <c:showVal val="0"/>
          <c:showCatName val="0"/>
          <c:showSerName val="0"/>
          <c:showPercent val="0"/>
          <c:showBubbleSize val="0"/>
        </c:dLbls>
        <c:gapWidth val="150"/>
        <c:overlap val="100"/>
        <c:axId val="459184383"/>
        <c:axId val="459178143"/>
      </c:barChart>
      <c:catAx>
        <c:axId val="4591843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1A677B"/>
                </a:solidFill>
                <a:latin typeface="+mn-lt"/>
                <a:ea typeface="+mn-ea"/>
                <a:cs typeface="+mn-cs"/>
              </a:defRPr>
            </a:pPr>
            <a:endParaRPr lang="en-US"/>
          </a:p>
        </c:txPr>
        <c:crossAx val="459178143"/>
        <c:crosses val="autoZero"/>
        <c:auto val="1"/>
        <c:lblAlgn val="ctr"/>
        <c:lblOffset val="100"/>
        <c:noMultiLvlLbl val="0"/>
      </c:catAx>
      <c:valAx>
        <c:axId val="459178143"/>
        <c:scaling>
          <c:orientation val="minMax"/>
        </c:scaling>
        <c:delete val="1"/>
        <c:axPos val="b"/>
        <c:numFmt formatCode="General" sourceLinked="1"/>
        <c:majorTickMark val="none"/>
        <c:minorTickMark val="none"/>
        <c:tickLblPos val="nextTo"/>
        <c:crossAx val="45918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422637795275593"/>
          <c:y val="7.6788830715532289E-2"/>
          <c:w val="0.64410695538057738"/>
          <c:h val="0.84642233856893545"/>
        </c:manualLayout>
      </c:layout>
      <c:barChart>
        <c:barDir val="bar"/>
        <c:grouping val="clustered"/>
        <c:varyColors val="0"/>
        <c:ser>
          <c:idx val="0"/>
          <c:order val="0"/>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A677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CALCULATIONS!$AU$20:$AU$24</c:f>
              <c:strCache>
                <c:ptCount val="5"/>
                <c:pt idx="0">
                  <c:v>Football</c:v>
                </c:pt>
                <c:pt idx="1">
                  <c:v>Yoga Mat</c:v>
                </c:pt>
                <c:pt idx="2">
                  <c:v>Smartphone Case</c:v>
                </c:pt>
                <c:pt idx="3">
                  <c:v>Smartwatch</c:v>
                </c:pt>
                <c:pt idx="4">
                  <c:v>T-Shirt</c:v>
                </c:pt>
              </c:strCache>
            </c:strRef>
          </c:cat>
          <c:val>
            <c:numRef>
              <c:f>CALCULATIONS!$AV$20:$AV$24</c:f>
              <c:numCache>
                <c:formatCode>0.00</c:formatCode>
                <c:ptCount val="5"/>
                <c:pt idx="0">
                  <c:v>3.6909722222222223</c:v>
                </c:pt>
                <c:pt idx="1">
                  <c:v>3.6349693251533743</c:v>
                </c:pt>
                <c:pt idx="2">
                  <c:v>3.6293929712460065</c:v>
                </c:pt>
                <c:pt idx="3">
                  <c:v>3.6387096774193548</c:v>
                </c:pt>
                <c:pt idx="4">
                  <c:v>3.6708463949843262</c:v>
                </c:pt>
              </c:numCache>
            </c:numRef>
          </c:val>
          <c:extLst>
            <c:ext xmlns:c16="http://schemas.microsoft.com/office/drawing/2014/chart" uri="{C3380CC4-5D6E-409C-BE32-E72D297353CC}">
              <c16:uniqueId val="{00000000-BED0-4CE4-AD40-BE99F553E746}"/>
            </c:ext>
          </c:extLst>
        </c:ser>
        <c:ser>
          <c:idx val="1"/>
          <c:order val="1"/>
          <c:spPr>
            <a:blipFill>
              <a:blip xmlns:r="http://schemas.openxmlformats.org/officeDocument/2006/relationships" r:embed="rId4"/>
              <a:stretch>
                <a:fillRect/>
              </a:stretch>
            </a:blipFill>
            <a:ln>
              <a:noFill/>
            </a:ln>
            <a:effectLst/>
          </c:spPr>
          <c:invertIfNegative val="0"/>
          <c:cat>
            <c:strRef>
              <c:f>CALCULATIONS!$AU$20:$AU$24</c:f>
              <c:strCache>
                <c:ptCount val="5"/>
                <c:pt idx="0">
                  <c:v>Football</c:v>
                </c:pt>
                <c:pt idx="1">
                  <c:v>Yoga Mat</c:v>
                </c:pt>
                <c:pt idx="2">
                  <c:v>Smartphone Case</c:v>
                </c:pt>
                <c:pt idx="3">
                  <c:v>Smartwatch</c:v>
                </c:pt>
                <c:pt idx="4">
                  <c:v>T-Shirt</c:v>
                </c:pt>
              </c:strCache>
            </c:strRef>
          </c:cat>
          <c:val>
            <c:numRef>
              <c:f>CALCULATIONS!$AW$20:$AW$24</c:f>
              <c:numCache>
                <c:formatCode>General</c:formatCode>
                <c:ptCount val="5"/>
                <c:pt idx="0">
                  <c:v>3.6909722222222223</c:v>
                </c:pt>
                <c:pt idx="1">
                  <c:v>0</c:v>
                </c:pt>
                <c:pt idx="2" formatCode="0.00">
                  <c:v>0</c:v>
                </c:pt>
                <c:pt idx="3">
                  <c:v>0</c:v>
                </c:pt>
                <c:pt idx="4">
                  <c:v>0</c:v>
                </c:pt>
              </c:numCache>
            </c:numRef>
          </c:val>
          <c:extLst>
            <c:ext xmlns:c16="http://schemas.microsoft.com/office/drawing/2014/chart" uri="{C3380CC4-5D6E-409C-BE32-E72D297353CC}">
              <c16:uniqueId val="{00000001-BED0-4CE4-AD40-BE99F553E746}"/>
            </c:ext>
          </c:extLst>
        </c:ser>
        <c:dLbls>
          <c:showLegendKey val="0"/>
          <c:showVal val="0"/>
          <c:showCatName val="0"/>
          <c:showSerName val="0"/>
          <c:showPercent val="0"/>
          <c:showBubbleSize val="0"/>
        </c:dLbls>
        <c:gapWidth val="150"/>
        <c:overlap val="100"/>
        <c:axId val="2078252511"/>
        <c:axId val="2078253471"/>
      </c:barChart>
      <c:catAx>
        <c:axId val="20782525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1A677B"/>
                </a:solidFill>
                <a:latin typeface="+mn-lt"/>
                <a:ea typeface="+mn-ea"/>
                <a:cs typeface="+mn-cs"/>
              </a:defRPr>
            </a:pPr>
            <a:endParaRPr lang="en-US"/>
          </a:p>
        </c:txPr>
        <c:crossAx val="2078253471"/>
        <c:crosses val="autoZero"/>
        <c:auto val="1"/>
        <c:lblAlgn val="ctr"/>
        <c:lblOffset val="100"/>
        <c:noMultiLvlLbl val="0"/>
      </c:catAx>
      <c:valAx>
        <c:axId val="2078253471"/>
        <c:scaling>
          <c:orientation val="minMax"/>
        </c:scaling>
        <c:delete val="1"/>
        <c:axPos val="b"/>
        <c:numFmt formatCode="0.00" sourceLinked="1"/>
        <c:majorTickMark val="none"/>
        <c:minorTickMark val="none"/>
        <c:tickLblPos val="nextTo"/>
        <c:crossAx val="20782525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175D531E-01E1-4D1D-B96F-5000EAE94655}">
          <cx:tx>
            <cx:txData>
              <cx:f>_xlchart.v5.2</cx:f>
              <cx:v>ORDERS</cx:v>
            </cx:txData>
          </cx:tx>
          <cx:spPr>
            <a:solidFill>
              <a:srgbClr val="EFF3F5"/>
            </a:solidFill>
            <a:ln>
              <a:solidFill>
                <a:schemeClr val="tx1"/>
              </a:solidFill>
            </a:ln>
          </cx:spPr>
          <cx:dataLabels>
            <cx:visibility seriesName="0" categoryName="0" value="1"/>
          </cx:dataLabels>
          <cx:dataId val="0"/>
          <cx:layoutPr>
            <cx:regionLabelLayout val="bestFitOnly"/>
            <cx:geography projectionType="albers" cultureLanguage="en-US" cultureRegion="US" attribution="Powered by Bing">
              <cx:geoCache provider="{E9337A44-BEBE-4D9F-B70C-5C5E7DAFC167}">
                <cx:binary>7Hxpb9xGlO1fMfz5UWHtVYPJAMNuLd432Un8hVAkmXsVl+L6698pS3astiN7MMYDDDwjsdEi2VV1
13PPvdR/Xi7/cVlfX/QPlqa2w39cLr8/zL1v/+O334bL/Lq5GI6a4rJ3g/vgjy5d85v78KG4vP7t
qr+YC5v9RmPCf7vML3p/vTz8r//Et2XX7qm7vPCFs6/G6359fT2MtR/uufbNSw8urprC7ovB98Wl
J78//O++2Jy9ePjg2vrCr+dre/37wzs3PXzw2+FXfbXsgxo78+MVnmX8iBpGqSbcfPyjHj6onc1u
L0eEkCMpuTBSyDj8IZ/Wfn7R4Pkf2NDH7VxcXfXXw4ADffz3iwfv7B4/f//wwaUbrQ9CyyC/3x++
tYW/vnrwxl/46+Hhg2Jwu5sbdi4c4e2bj2f+7a7Y/+s/D34AKRz85AvNHIrse5e+Uszuoi4+uN4W
P1M36ogKLqUh5qPog+zv6sYcSaKoIpzcKO+ubn5sT99Wz5fPHmho99+/poZc7fqLK/dJRj/Bd/SR
MVqImNNv6ycWR4IrzST7tOiN0+x+YCv/opbPTx4q5cUvqZQ/LoYcEdQ7+0lC/3u1cHXECWFCafXt
kEbjIyEk1zEnH/V2ENJ+bE/f1s+Xzx5o6I9f021O4DXF1cXPUw/VR8IIQTi7cZrDqKbpEdeKcapv
bzhwnh/Y0Ld18/nBA8WcPP0lXef02vXZT0039AhOQTU3N27xlWLYEeecKR7rG80dKOYHNvRtxXx+
8EAxp7+mxzwrLvMiu/iZEY0facWVUfo2z+u7QECLI8Vig3B3e11+ctebfPMjO/q2av558kA3zx79
kk7z7GIYLi7zcbj2fvgkpJ+QcugRcBhcA2r4lFK+RGoKIDoWMWMa8PoGut9q5kf38y/qufv4oY5+
Tf95kRc/EaTxGGgA6cao+AYNHPoOPcIVhoSjvhnVvrebbyvm5qkDfbw4+yV95lFdF9YVP9Nd4iNC
OQEwvi06zUE8M0eEa8mEFjc6w/UvveZHdvRtvfzz5IFuHv2aIOD59fzg8XU/XK+fJPQTghm0w0xs
BLvFAfSudhQ/kkoLkB63yuGf1r6JaT+2p2/r58tnDzT0/PEv6T3hRH+5vvoko5+gH3pkmKGcsduy
EzjsTrIRRxJXhPxE6RyggR/Z0b9r5+Ysh7r569fUjet9/mB30TtEuJ9Y4jDU/Qw5RQCUffxzQKop
xDctmJbyhlOLDzX0w/v6Fz0dPH+ord0vqa2X19YOaz1d/FSSDfhAG3BstzXNR4LzjjepI820NuoL
/PBlLvrRXX1bU3efPtDTy18Tv51fLxc/ESwwcsQl01yTb5elxhwxhEIoiN44GwDelwr67na+rZnb
xw5Ucv7nL+k658snmfzv08//14f/aDHfbvF889J3Gho31nqjmTutj/9pL8ccocYUChzN51Lmy1AG
T4kD6GbmFnYfALeDPsu/b+vbHnPw+J2T/D9q4vx7g+dzD2x/4S+OPzbPvujx3H/1k04PHr2NMt/0
qBvZPbr6/SFlhAFAf27KhS+5E58CHHt2vRSXn4veLx67vhj87w8jErOjOOYyoIoY7bgAGObr20vQ
qmASZDYVRqFN9/CBDfkfvT2FhxhTRlOiFCpc6Htw48dL5Aghk0jNQmFMUW197lu+dPWaOftZJLef
H9ixeekK64ffHwp8UXtzW9irAMrB8qjWOAptaQSPcf3y4jWYfdxN/k9X8nqbM1s+7elYrBfccTEk
livPj+PcRNYkbO7ncj0rmBua6JGjeSv6nRHKnrm5iE9lNKxXPcvGZhfFrdgt5TptTxYr1XXX12pf
SCX7rTuzPpPVIJOqnlf+JhryTY9ZMo2UtsNVrWxfJ/GaaSWOq20rc/MiLiKvXk1unAg7bqXv2/UN
s33qd3KefPxXzea6WJONR3Tc9bmLbfO40NG8W7SKEjo1Yt2qJNtEteRP5WS7Vr/JqdrcXO5iMNj0
mDTcb31S2rYZzge4HznWJWd1/EfRKb+Np7adNG12Q9zY+ElBimo83uLuMo+G/kR17fpS0Nqq3bbO
JR6Va7S9b22simdftj3vaO3StWtfZPltw/nzx/86dw3++9gH/eeHoV/9zycwfjeN7nvvAmUbir3h
8KbggJ+/65+OazD6z+3XAze6aY3/i4/de/HHHJDEwRz/3f/+u74Yqs/gP9jzzROfXI+aI6OoBkIE
ucelBry4cT0wfiDEYxIbKqihRoKluPU88H2MQ/tcceB8QYJT3nqewCU4DK7CM3lMGf+feB4jdzwv
bIdQIjiRBO0sGBwW+tLztJrWphljfp3HW1t+qJstZfF+nmnU+b33JV3flTW6/SfDymoY4bAKcbmk
dWufEidcR0/aiDdpUnU6clViTRqneaLrKl/e9nETleuu563cZFKkSzZFu4lNHZ92rB7Xje2Lchzo
C0SfVvVJFrfR/Db3Y9of1+WYeb3nqylol2xjLPQpG7KiE8lSlML0u3peIp2e2Kkc2mK3DnlqIxQu
nxX5jbhEQtz5Jy5xCRaDUUQ5/C84o4fScYMkzg+buG6HeTJ10mQqr6ukR21dPTOZMFhyIYVtPnSy
L9ZzHjBmv6P52OM8lszZ8vb+LdGvtqSUIcjRiJZAtQjBdxWmSro0buizK1LHonrW8iKrHm987Ibi
NI9kMVdJo4qclEmVt3pMqnJpK5WUceuqC7cMa9clahRR+biOpyHOj7c028b9Vi9QxbH3W769y3uZ
Rsux3KpOPt+2iuC2xvBBdEmcDaMyyf2Huhv+QZxCyAKYQsfgWSV84e6Z0rxaiqiq7XU8R6t8I2wR
uddNnbrt5f0LwaO+1CcWYkxwjmEU4BiN9e4utNZNZza5pFcM2g4BvU4rHic0hocvTJX8xTw4wfJk
laKO/K4lmZpeV4Ww5Yf7dyK+3onQlMXIekxJI4NIvsh4hGVrbJZSXk2D7uVz0a6l90nfRGCaH2eD
3IT8nwoZSV4jlDBFYgUpHJw9IlmkXK3YZT12vVv33dpGU5VMekvX+TtrBSP8wm8gZwQuDJWAFEcb
FuHv7uloYeuqLQS9Wkg2FPyarrXK80dpO8LuMtcFEderHEdzfL9Yv7IkARtCq0TGFAyjlgi2X4qV
9fXQm7IaLpfYjHpLSlXr6XVKowLSvX8p8rUKDaBZrKWgsCiM2Nxdq3SOVPNEm6uh5qJRZ4VJ7dua
esSonVdZmrUvFrOlcfPUFb2V8bGY8mp7Vw6qbVnS1AiIaRKXaWNelaUE/Nrlk6X102rKer2ejTPn
TX92/6a/UozQRBjMlEA7MZGHAY2YStOFxvbSroAyLOkjU5UfJrJG4k/nGunYPm0m59PvCetrxRho
hUodg7mn5DBspYCoS9uL6O9NRIRuO6NEMQ47pdu8j3eE1XSoz+AmlbpY8zpb3L7r+960uyZa6HRe
NNvc2yTXy+b/ziwpzQmzkq5PRLPyQe+/IyV9qFtsUImPbgLwq0Ec3NWtyOa2b8be/Z3rgsIVS736
7eUglx5Gta1xtk6nZmgH+TxiaQFvGiznSAZWriuCpal4tl7CAJvygxwC14r0x6ttTibCXfnhJgDz
tEV0EcuYyT+HzBiAyqlRFSx1wiwgtGN7L5GGLSMTNJI3aQjRAK05FqTrUutXad765a9tDRAi6ZYt
hSxoWTIE+XgrZFeeUN4J+HeXz8XyspW8bK7lPJKCJMynw/YS7m/En7awMM1+cyX2SNrS2DEhdiR/
VoNrS3s8yqXe3m2eqel86js5vR5K/GROclsigiR5Lh10RvNlxtINy4tq3ZWsjeDoqcZ3sMTFZZln
J2tupRXJMJcUd0pSpLgF8Hxo5KmYlty/8rNqkMzWbikRgoeel9l6XGYGS0fFbHD7xuawWpStrXzO
TFV0f3W6ENNZyqeueFZzq9fTmQyLfZJ30To+HpdxgS0tOg2Rr5gKsj7R05AjWcapDzmz0ymFt7W6
8wPdOW7bqjq7PYAofY6jWjB8stzHcRpBoCK2ML9hyUIQqxsVR81xN6QS/xSqXZtyN7RV2X/6jq7t
ov6YFako8h1Mzs1LwvJNQAYjK1YsvbQ5guPKHM6EUihIlVfVDMkJ3Y64YZ59Xj22dT9G9Y7kJqzI
IgXUtraphFjaVXU4HgJ9MBdnPLIWq5yF0ZSpLJvX1gun1EnJWDCXVpQUPjVZY2A1Ge1r6IwtMb4Q
fWiSqhOf+UqzxxFfivWya5YJMnTLVGJ9tHc0Sd/oGuVmud/UqOv5USrtVBW7bMPElt6XZGG4tkqg
RRyiNK1cnnUsnWx27KI+6F3RCVHguN/YhMM4mgb77VnH8SnTrGPTYzNMHN/iVsfhCmMJVryE5r1C
7uqp89jSitPjh/NYhr1wkzMud1IpuOCquwqWwjYUxWcTyllsr2wKHXBbOsVV8XzgGvZfjBwfdoat
CtsquQky7qYGEhyXeYQ4N62CzdWAgPys9AuHfLJYBhMN0Ho6b7XF3x3RNRxYlR6xAdBxA8rgcwE/
X/t1C8EjrwDEyo71waW5CV/aozqGJsQA3GgT3xI2nauiopBC7lQ7rGfTEg9l82yqw+TacdcPPfa3
AYsFq2ZF0ft9W5mNiLNF12Lp92V8bnJRmGlPNFchMuV1Xm4nMo5ORGWylp34as14vIdt1/k+m+J2
eynWdYH560FTyY9NM9erBVCYnXwuhZiqPsljX3fxTqYlK144khfpkACrBw3bYlpjckLhy1P0qBji
UBgvfefdsFvqYYjmJ1U6KOwxjQbopuO6cOLCDsTiMDYtQSu8MU2Xcvsco9Rm0TsZF3yujxGIEW6O
PcvKtdtl7eiMSUbg9mVKUip9fpaychRZlugKYVZebrOIeB6C7Yozm3KptiJP+nzJ8+xp5fKRqOd+
MUMwnqIMIUX5ee3ak2pNg13G4zLAhlJWdFX2xG1uw7WOTmNPnm+CIVQOnYWU9k0FfdhkiSMyds+H
WVKE3NJ2I7RkCeY+82O3NjO+y3RxiIIjhA/LjYs29dNJ7NsZd6KE6XDN92mIS1U8Ncsr48uACHM+
ZghPLV8k5OfzCNFhghThC4T6AQY1dT1b3SNov1vFE71msHRdDxs2ni/RiKU5qRfsH+ES6WhaW4Us
36SihedpXock6/3YwRwXKQoXISn3K+LDqvOIv1jitW+zBCFK8LO28xZH0q53fbI1NECsOJqr9bLR
HaqR2zoEUT8IZ3Ydc+a06hFVzXGWlzOLHo3ltvVtojXL9l062/SYx2PavUm7BYcvHJL/ejytM5iN
E1XOEaTkmlzBsctxA5w+08UYJHhr1k0xh2srdwyGuxVLAM7SRSHcD5FG0iIRrJIdM9Wbfk6ARLMY
/hllIHZ2XKdCkWTOiWqf0wJhdz+YqvdRojayyveRnev+Tdws9bmh1JSwob4ruscSnEx1It00tpdt
gxzzpM+aiD9LsVO2c7YtuvcFYu52Uinr6ite1lv/unGywRsBG6nnF5uJ6jiZo9q7Jy0Tc2sTXVoj
2l3HGR/Gk3kWenred3m6uEQ2cUOeshpp9TjVfiK7DjrqEeQX3W0lsvDU82WXLdUUIP3Wz2udcLXW
1CRtH63+L0PJyN/I2q8825Udr5YoMTVdU5e0BudPYadp5h/5HJms3qmtnrdtb4p6i/uTlG6ze7LA
OcZE+urZjC5YezIZlbG9AEDbzrOS5g6JT3r1eFjXUSeMe0p2K3rMbk1k5gezjxxVYL3QiOl3maiz
M4xE+X3n4nl7khobx6dkJjk9SduFWJ94VW/FLk+ZiF62lWv423Ho+tKdxq1a2+7YuHhZzhe/MP8s
GryNXvOID9s7b2HVieil7N9uasqsS2ovVd+e6kVk25LEk2rl3ixbXZ2mhS+Xk81x3bjEVI7RfKf6
bej036Qptb3KaeumZV9Jv3bXphRsHHejap1KKBuEj099ajuh92MVi1qepk1UyeeGqKiqTifZAtbm
17m2zBuyc7oaqdsT4ddNHkvmWZQ97ykOU768Rd/xWqeSvJ6zxrkhmV0REmrbsKYVb+dVtC3ft+nc
pxPwVJwBo6yTEkBjaTzDYfplDVjTRn0JBNWzZQppxSCQwLk7HeBjjwQOd8i5DBGuEXFAmEW0piQ9
Kdd6zupwsHbWT7YuiwBJRd5NSD0ib0pkGW9FRrfTVSl858koXMApcqhC5aBKsmG3K5+a2pyOXVPI
P4UdLLZC2khV5jSLQGju27ETCJNiGIDsdRVBSqecCqDgOQZ2i3ZmnVvEslIXIWmk0ZzOyOHNIOLj
iVi5sTPDaQ1IZCkq/uhRMzYxDgpcosE3CdH0ISA2NUWOnjXjgCbzajwE1FoVMqfu5gU77bNcYe1R
bcptbyYuOlxzqVnwZXHpUvjSIFyP/Q+mDHGy4qrGLbQkBjuyaTuQ/sL0JuBVk06INtSPvfx7njvr
TiQtlX2auXJCWvRtG7CUbVWALLnxQUaYa5eefBjBXldmP9dkGusE+RC8QaLadIFsTdwLiB8xfA0Q
6SPdI4cmZKnbDMaJgxwrFwfGQpo57J6wNIIg24yXxp2uRYOiox4jCBZhpgw7GIcoh/l8ksTWwYWS
sWUbEKmyOb7RNV42fF8Ru+o6ASAKpljEwAGvRbOk4s+6J+CebtSIhEnIO5R/oz/XXbrgxKy0BDoa
h0mR/rnNqmnOX25zGafmr6lSoqzO8lZmzfwIvQE5nW+KBhRLtjaQT30/TkX+qI1tABWxLwtA8Jmu
oZDXsoOxNODryLIr5rhXfs8rCpSS0TSg+cm1fS/O4jYbJv1y8zl1xVOZqhj7WTce/ICxPsZRpwog
87weeHCRrukC4WXLDjekEw9AjdQojYuOBANj6Vh09LSjqgbOzm6yaz5NGZLm6GYA1R1jLVCgZH3A
m14Ge0zrsgSyjiGB8kO6KYsP+Hm4G6ik317OtVZIlyTHvuguz1WAhpUcswDmWRt2e+MelRfQSz3O
DkrtBwS+5ilb2JS9n/ScFf2ZIKpS8OoOtlDvihWYoDzhPQ+2W1tq7LNmJtnk91k9aDI+xhc0DKB2
dit0O0ZTg7Xs1uMIcTsVgawgAVqbyaHky5Qp+oupHwvWJEM1th7BZZ05e8pn4iubpILCzpqYhiKw
bAUqtpgsQSEDN4CXKDyhZ7+KbX3CZor6SSqzLtPpQllXXUw5WSCU9Ab5DFk8AWsMTvc4bbGYCsDg
tiLWmzUABkuWxai+bNYxfMpQs/THaxRFyyWbxm57GUdTHO9Y3uYoR6a8z4boTMuWjedyq9kY7aKZ
QP5RbkLRraQOKKxfSCjylekDkM9aB/tIhzSD1nwDQtftFx1tZlf0k7DAKEa47R2kHiLuRjrUvI86
1dp5CPUDzEkKLA9qL91CqGwRk+VZq8Ti82OrFpj+GdEkR6lSaeCoG9ezUx2gVR01xjbJ2rl66PZ+
moZgGHYO/FGUsjWYpIr1bF/EfFlsB4FsoeIWJvIQ5ExUcHFUy1n7TMqKA7yiSZSdprldxldyUdvw
SI8Lqc/0QFFTILFFHPiALX5C6JR15fA1hvsesarsbECi1FJE8d18UzUuVVbBS7tyIghSAPyj3A1g
rmh9bLIpVIE3hUWdbmHTblvmNdvBy9aiTbzeUPHySZcwdBRJMax/zq2FSgsyhq2PdkEmPF7yMfX+
OFosr56pFuQIbtxWWNRKqxCwPNQY5bulGorCJjIqhg2dgZzZ6oK5JVTo603kMMsQgG5DqmCV97NG
3+CMdMwMOqyGKryfcsAZ6cXpOTX1/PeS+lBnTnlU52If8bWrTTKMPc77nSUPWTXQVBgtEjzQeVQD
ON2lqdbWWh176f8Wcg7dmxvTqHUUmN37T/f1UopoYFwWGkZoTR0wqzTP2m0CO/F3wdMQn5zkbAIo
RLBG7Lp/rY9s4Jf8MQF1rPAKFsUsgvy6KzXEZKjnumJ/L6wZUciMeUNhicLzHG6Y9w1BLtykQ9AY
LXrFIFGmutP1rvUUdTdYiNDZMCh5Q+y5icy3vQ/boxkLiKTEgJygZDfj0/3b/0pUYbISwBZdd5Tj
NA7Xv+D2lz5tfDYrgZdoyYJ9IEGFshDJFSXU/Ut9ZXMMxDDeIZToBFGMPB9oBTCqoBYA6sLkmo3r
Wbrqcn5HNhVcRKbZ/F2TO2yhEChGSUrxBhwYdrz4e/dwfTcwnYG/v2h5HmKUX+BsL8cCkf11Rk3I
WakB3geYWPH5uqYq7l8g2jXi0f1nPxQzuqYYFwBJizapIOTQImfrl2k2GXsPTgKl45rnYKm0VaGc
v3+lQylTDGLitCxWWA3k2EHPrQIwxCBESd6P1qnqmW/rUJoX6NIjyec0oMb7F8R8553+CSYxZHil
WjMRhiwOLciXekMwWfv3vUWfKD/uWRrCHILiCr2mfVcvJMFLRGtudqoSOTLj/RsIox13dyDDTFyY
BsJrkDj6YWThWV6TVtn3XY6BCHuMXtZWHYP1yE15egNbpj4P0FhyHuL3LSkeCR8or0Z6i7ww3win
KUWgeED9r/Bixw1DtbDV2iIlDNXs9LDXzEd6TgpSeURrNYuQLKd1dJPb52kMx0/wFnrgX70aQR6R
uV/mAvANFN2xBpin/lGB1rLe9q6KArYapiHArqinClXMUHQhncu2ALZRAwspvm37FttSNwT9AGiP
qFlVNICmUvuPiI+SAJbTsikRSeIhmyF/nZU9mEk6LVMgWWwFWvZ+8X9lcIpTDOngFVSD+Z+vTHtE
ZZFH8bb+5fKOAbNmrQ8lkNl8QAC3lPX9Swa//TLkhlCLMRz0aDRmAVSYOPgyaKFRtvpu0PNfJpOB
YxwLI6tnQitaRc/jIcYOEl6bEUXUQtIACqO6Cbu5fxuHJ2d4pyNG5MRL6/hLf2x/fxE7rezsDF3m
f1UO9Ofjoul985ZWM+2f0sE/v3+xQyPHaJNQDEyRDPOhXBwYuSRxVuTtMLyfurbc3olSBbMoS0zH
2O+cix64NL5dq/DOsFTovDG85nVXvtm8xHVtJ/rWDj7W+xT0pc9OMtCoqHSLckZ2SNDwbvCPAmED
u1wwzfUOxZroddKC1gUFg5In9O/bmdXAoWTjAagXGSqUXCEIXOauzAOttUSBBtBeOjjhpGWgiasG
3ZHzKSIMh4sqgVyUZVHoFJGpCfEaBUG1dI+iCHG0PrEuzvjNCNHNL054eWNNX855HcgbMjAo4WL4
KV50+7pjKkTmTSPH5e3YlCEzpw6tiiqJZofK+X7VsgN7DjpF8JIYuJBIi+zQnmfXglMlPD3X3H1c
axSgTqupC1B/RKhHCLrpvdcY0oEU7GIDS3r7qZ/GwBBEcwzhCq4Cn4lasEWko82QglGIqnKMtqcD
XFWig9U21Xy6shEF03FlU5THxYagNp3cNv7QLQpNpKguKXxn0/GGa5NrgsI3UWKV6GN3XN1QExMB
A+r3kciDJksC1DInakLgd3v8so9ALN+20OCRsN0SPQ/kvTQFy8GSlTQzKJD7Rarvqg8TgBydfAz7
4dUe5EIRH5hwhxNMOm7Ty3pi6s+yt4KeULRHz2SlWw6OP/cnGV/Mk1UXdbpveWrPGlrV76asiKfE
6tGiaZqxxESrHhKZ++5tivp1eFkvw5Tvcj3Rs8KUrxq02i6nlg9tIvsoX3fo5cgXk0jdkzwuhmfI
SPmGaj2fqn00lOyPDX3k6XGKEUGRtDWGDfdgDat30RZ5FAf1ks+7wfQvObJSdcLriD1Taz/tfbt2
x+iJ1+9y9PAf1zVFl6BsPeg8V81o4XlSv8fUhHiyLllUJOPWxWTP2l6dU+TnizZ3RCRpL3NQGNkw
nNLS2vNZsfFdwViOOag44nYfgbf7qxoNJgyjtn8j+TAAFqXjWbmM5QnaBGu7w9ykXHbLbIooGXkz
Pa6tO/azmUDY5GX5x4iXQcCap2O193PvzrdyBCXGSZSD7Yv4LpbxK+7X+G+6+uE9URt/m49i3OWL
bJ5UaiiOebEWT+63iLvBGgaBtjKCmQBU4BRA4cAgHOgf1YnMXkFfy0tDU1sdy9r5EmqL5dv7F7vr
0DeLKQzKhTQPDHeISNKNA9r1xl7JWDWYEVric2LBryZNUz2bOBtR/2WueYUWoaq+g8e+svyPx8Ss
Dlo2COKHYxOjGIyreN9cddaicGV1Wy0nDSMYfLv/kB+/6Z80/PGUnFLM5+BdbCTkwyJyoU1FJ8zK
XJHZwWcYRbpIHAqeYr/ktXptaZO+LoY0apO4Fqbds6kt6tOpEHK/1B5jXxjWky962ZvHNurUW+Tb
ATgJv13oXdMAvFBvmzahnvBX8VTaD83I9FMLevbVRFf6hylRpybEkbjdZVX2gjUGdhypRoK9qdCL
I7MBsdab9ap0mUcrYexPSCbii3jxbLdBf9/BQgdDeBBJgAGAQZALQ44+hAQkUsPC9bpd8TEIPy9Y
fspcWZ8t23Jhian/YpFZ9iPN0PTo+kiecbsKu79fMyIY8x3NqDCsycMwNAbHMC98N4GTKm3QPsjV
VTaicQA6ra+SRQtl9gO6JH4/8WY5U41fxqSI2gbdHtecOfBWz6ZWTj6pVRa92EjGz9i2gjjrU/O+
KcCn7/oqelasVj1d2XpqWcPOwYHWL1wEpSUSjbF1t/kFbZfSDelOtUa9Bmyc3MnMiw+rLIvnTLXF
aQWm+KzIXPuiEb72e5cO499rnY9vY0GrV5HVSBByIfMJo34eE4YR4PO5Nnm5y7sYB8gXYpLJZ2gB
qLIr0QhBTnzDRaSfFvnK/yBgtdMETQexfMfsg+wOZYtfHQEMKlHNKhr87wvUN4ISht5VetUVXDyP
Ola+awu2rvuqs/FzMqOW+M6K5O7gK6wKL9uHqVvMIzGM4GGA/c6SJKZ13yB1XpdtyR+DNouaJB3X
6AmIyvIEjQiPSC+y/qplcf2uyBb/tChM/CqaDDu537Tk16YFqInwSTV+F5Mkh8OA/dyIQWfWXmcL
Ggyo21363vVbPu27ZhVJF9MKDEfj0jrxAlzhvsylOMsxDrsHT2LMDg3PJt/3Tqo/C19PgfoFhW6j
IX9WyWI46xhbnssxzx5lQmU8ccrQORlWQnMwnHEzJj3RbqebTbSnEcRyUlY+emYkmXDDrKKncsjX
l+syI52V/5e7M1mOW1mS9hPBDPOwBWpgcRIlirwSNzBR0sEMZCZmPP3/JYun7yF1f6m7l71RmTgB
yCEywsPd4RXikM2c3kkHG/26oc1LRuk0UxbXsm6hlEDV3080PR+9idKUXKS/H+ylPeVN7ahYBdBl
WIm0ixIf1O/OiYqWliuMuoWOJn2lwa/rLOnhPtzMIur7uCuED682tDvrBDllVkfTz+x/Daorvozt
PPzlFnYB1DOV6Z+Ar1/jj7bOgDQHdc3XXlnvTjnHphNaLXP1M/TBB+JojspnWB4rXUOmjJoq+LH1
Y3ryW+N5ncq5hT06ieZ/sWBDTUHm6AsjVysu3ixYmFJ9029B/TNt/HXcvUyIv415fV3U/nAwtyn6
LFU7HlY/T/ciSpeveagmwTrZrM+/X7HvALqX3RNqmRBsSxuu5XvG7taM89QtVfkzC0z/XvpW/8mu
DWMXAOxecS6Ot2Mth0vhts2pXhzrZmgDDrKgHpa7IshDCMntPF0Xxuj8BXNeenEoi+r+D3f5S8oQ
+PBdPbY4nGmKyndDNjXp2kTSHX+CesvsgczC6xOQxDUee3O6tf2poqfUb364C5XX/ZVvZlDFW2qL
+egEXf/oRXV2bQZz9WArd6RDwilwUKWqGe6sDBJX0u49T/SrtOi1SjqrY/6pdPin8OH/ss7ijazr
b1Xhi2JJY1D/xc7/Reb0Th32D4GU/r1XsYXvo7UAQgA4YaOwVTlo/i228CzCfRg5lLYvMox/iC2o
4NC1AbnZ5LivSgsLezbHhpEOtBogc6Kk/1tl8mYWEfK9/v+fta/jvDnjzkoLCIJQhuF7O1D83u7f
2qJgsubK+wlvTmNctnA1+nTus3neKKpvrqG8/tDKtV/dHQHTy5fE6FITxqvSffHOXqrgEl4X+79C
FiUv5qip+5vaa4Sxxl21eOLZq2A0QI70/bp0koxz0PoZLN06fqrzJai/haFHCUeWQW8q8wtdLpJd
9tyKi6aq+ZBb5jC3dAg9VYm4m72mubaCVXLLWdMAtNqNAy3O6KeO3/nHlP6HQXoHkgAJ4EsQedh6
oKj+FTkPrKYYqabDn6BddGEvhsat3YvanXoVXGx9BlWTnqnASrE208JO/3AQW/a7OUIEDL8eawRI
6xzJv4S10gl73/SLH6VV6RbO0FH85HEUIYcpYVfMGRQIlQ8ZcKThGpto72h/akzWcjd/di4HP2/7
Ku44EqGKRV4o+d7vx+htrqTFEo4D0h/R3KbF8Au3fskLw86VY/zwDTWZ9i7bgiyQhzp0B8d8oQz7
T5UHRviH8v/d3OjruuA2xEjiPRmTHrt/5GhiXLugM5zwBzSyGgkdhMG6/5K7qd1m8VwWY/GhTel0
wlnLO9v+U1Plfd/hRVLAqQd2hHCCPfT28pk3FYa55M4PI6gD6STeDH76jY1kDKduK4L6tjAoW26c
Sq7jPf0fc8tjzANrBuX3E/DrnYCI+4gpQxOA/JcSDaSNjv5qqh+uP7PlDqvlb1Z18NQ89u6+CFPX
f1IjQyDjHhaq/9SZ66Si/VR0ppj/MCtvS3BWA+cvGjEPFYJuyryvigfyp3IFb/qeRlvrqWMnBafe
3kibPlqPa6gWlsjvn996F8m4JggKu4SNSirivC/7s2hDgCUG4zkvSOWMC5o7ekM0S5djvTrOpbu5
SdH0qy3ihUqFgfAKMx/vG+HDh2gNyK4QPfNGQS6FX2N/aqai7Z9/f5tvD383AKQ2qdhcOA/EcMrc
twtmnNMQhse2PC9qUCwCE4YW82MuM4QyeKnOZNwLEmu9aYa50x+FyMY/zM8vg0WLVlc1ANokTC6h
7e1thBLYeu397rmtPU3JKYleQHlQZeFBXDnQMKtvfTaq6ttrl0SJRmmao1FqbFTmRFsd+V/Qw7bY
6unKXSrRNX8IK9b7Za17rsClWPPQkfP8963ExZlbEbWb89xDqaW9CoNZ1OOd3IZCtMksV93mAgh4
YWqvsgEJDattNe6hI6Qn4LW6zJJm28z1CkZkS2egjUyf1svowSj85DdRtjWJ7dCCB4VAGGi1l+YW
aaJKVaSaMfL7+X9X4RGp6GOgy/Fhd3o+lpHvIgYrs5VTO4mnwOu80kuESUNTApGOWqNHj/RFnLCe
o2c9unwPpgDhRFipLpWXeXB8eRhnOPF/2kPu+ygODk4yQndPl5/s3XfLooKq0KR5J56EYhfJvdNX
oXtjW7kDNaYfNcp/JpQ1+bKuQTzmapZ5QsCf/U+Z3FLjQjUuwK8yRjreYeHrBGE5U++q0dPT0/WO
ZsqeGYJCldCWt9qvdCOrrvWhVTD6TFDXRhohh08C4ydsFiqw2PHKlY9+MzWJQ3i90x/8AJaXnVRL
VpBgyJfLR2Gm1RBht+gGWUfywJ0XRqtzg0F4Dbq63kf1fIgmZU33rtNtw7VSVariGgYfumYjA1i5
ADees69t2Kbu42ROur8fUBLDV4ZJR4ry+7XxPmoy+pRqEBoQqCGKf9/QddK1zaxI1E+b1aCljBfA
B6HplmVXn5xRzgSK31/xfTQC2kCsa3FuW8hKf7lir0zUJo0zf3W2US/GGZCX8Gf3ELbkwZ+k5z/B
qd9YhLM9Dn12A1IA3vmHXa7TWfFvpIUsN/ApYjkrEGhAGHiPZCK0GKUR+c1jQ2k2wDnv0IL+7GSu
yeN51bfWXqVBV9zRG9EtB5F7XYYWY7CnLoaBMtdTPNiZvKrT0L9fENyFK2Iei+7/EBpmkUhvW2hU
LRAfEJ26KYidC6NVb3ZaGdOnbsrJLk6pBhjY+ZAunQ/QDJDMxE6lYEcdfz/w7+MaOmmAFVs/NU8L
iviufK982E6z7IOHaWw1W8xTMG6v7GnT69YlyXIvcmteWLZLFel2WDa8ZLawKvSSdsZyttP7dAFj
gfkpi41+bCFs8KJ9KTeoKgdZT0KTv7y1YtelM/iJE1sraMqjCizNN/r9I9lvsSvdqQzpt6M7g/nz
H9rDwC0NSq3WfgiH3GFvDSLTNzAYjlaqnPcxDl+aOJmiAWCLEyt1SFFCctAYuUUaby2e/hIcGsSv
dVQiaylmhAIyPgs+Xgn5uaMfcc0avz9URqCcgwBVcPpk5bzgcf/waO+yTN0itPDu1RwjE1n6e5QD
mNMK6rFbH5yM4rxCE6HFZhtM8O77YIaVDboydHJ7DOC9ENwao9MkU7ocWjewNb5FVzVyjHF+IEvV
RKU5KB1WnzPB6/wLZXHEEkNUovvZ/UjYvCgo9wlrtCZ1FCyG1OR/1FgWQ9FkLqzSYQh0W9WrES8g
eYtsrfo5j48Ohdod4L8K2/9QBb3boy+tS5vzi44xzu2/pLrWvLn+6kvjM2rAjuhwTm9txI9TlVBZ
5ln7p7Dw7jjSl3QBSmyTY8mkA//uONJkZ9cXS/C5Hy1WyLBif1ocOfsZH7cUbuft09mAQhX7taPV
avVEs+dbQ9BjlOBi1MNd4PdhWh7SwUVyO7Ahp08KexlOgMZg4w9Ly0H1Om2ZnFuGEgmj5oCwi/R0
ZKBsDL1RFhYf0VpG0yezQ+1eHL2q4myChK/r1N+PNuyStzGRh9eHAEHCwgj/14qKdLA3MnNZP+f5
6tdpPIyVA+djNtPy1rc3V617mStfhPEbEYhZj85Cv/EX/YdEnZh9N4vavJjT0fV3/z8RiDuhit12
fxZ+mMqKdm2r0BCUyzD+QfixGF7ploc3kg9zscZ5PP5G66FylqI4LS8qD9mL0n+j8Jj9zi4eR7fO
UvqOg/1O24FNw1z9VtWRwRPMzf1ZybECDFfGw68SDk6MYPzh/VO8IRBa5/3H/5VeYxzm2Uxwe+mt
8uJ/oNRYLCdU7s3mdBNLerNUL/KPUBUHZNxt6woRnMYoLQBfW2+pZLYvIbsCaM5emhXFIXWbefQ+
pS285pNfunkWHlgrvoOSa9pM7V7Rh2hZ48xwfdr8eaq2cj3NEJTz4jgXDadNUkWzS4ClvzcizjZG
3+tPqIJmI01mxBDgC6Mg64riYXXCxf8A0y7gYzh/0SgKWgMxBhcul9u63pXP2ygje7osfRRd9oW1
GEYQJGvpVWNwXNrSapDNuJM+F00Pqe10nTkeh8q3JV19M0pKL4+87APijFkEd2VqlHN9CCrHsMWp
GtconD74pYPoMJZRpDGJQA1eXj2ihU+N7cp1YTFnewM6s9XcELVl7l0hn1ZBfW0VsrDqu7KcyzDd
zyWBAJFogc+oSghZ+pbWCcWUvTezfC3kztTi2nDXDvAz2i92ZrdcrynrKHoYs1DKRFF6M7J2CGXf
nxLLz/Uf4f5JWWIpI53Tu3nP0yciR3HhH6Ck6BFz6qHio+vzwbhvm0CHfJeuWBgk0Tx0LICtJd84
DpFq+DlxftR88DaGT5YaO+cs6bWpQp1bFJmtVejpsSBM2t6/0OLpcW5dFCXwO0ZDMRVGW4W5+1NK
Chp5UEVBppXMoYWgNynC3IOqjkRplOPjULZjgfdKYeRbd8zHzbWWm7AM9C0XzLTY7n1WFldw+JZ8
RkqhFxg0Cj3z3mrwtTpq9NBME9RDmiYDGhDuYUKnwzO+Po9SjiOfAdzA6hNvEZ1/X3luGjmJO0cA
QLEIcouxeF096dZH/MmgNPTDpeib+JAjq4auzTnHjbxN27YgLkIo6JiFMu5fh9o4//jfg3z+OZAC
G7K3LRpuAIVoPj1XhS8KdSxaZ+Whpb0tXCSzHdgl9xTgWRfF3nmium0aWGpU3qPKTvSI19SLrSqf
Vv9D1Iwdo4RxQ82P2AKMTSXAHOkUxRXMEqY7a+AhsEeDzJTP0XkE4RNpAfLrM+V2QY2WCPQ7s3WB
3k1ze8zz1J6Xh59WNePjuzBjsX4IaNarZPHXnHWanek8uZv7fHHtpBnkD5tRuONA0z539PCeF9I2
riN3yUPqv2IVquc68J4cVlc/5PrWzwNqbPPGf7ra6dxgD/2rrcrTZnvBIo7ZSxNnPxdao3Idldjw
3GNow/wWU2DLZ8vPWpZP75Gx8vBqItn90INl6z9oT/rDnbKQj7o19XagTaiHqR39LJ8fxjrDIejQ
ZiF/F76ilTkXVb8G1oDI42WtFGUfDcHxdcijclI8zFKgo52RsS0dFy9FAXn/OFly880HMrcynHZo
5qGRJtAuUy7ulTkv0NkNNdLZUw1gAGTDNOXjKegyvZ1HRJZ8rUKEUIYH5BT2sl46UQ9n6mJwO7Np
kjpy6wbRcI+G4UTLCCJYTCOz54Ok0atvGznyL5JdcDvPnC2gIgmWX99O1ZACCsyq5OpWnnXTo9+m
C1VAum567c8Robw8LI5ESR+HKkfC8bcxwGK0adSf8F9T2/LVpPVJvMnqrkPj8Aonl0OdK0jiOcQf
8R1TCzyGLkSZMxxH52XPyA45K9OezlW6PSKx7ebhQTpzPvsXw/nRlyjrGSJHLFvFE1XQVT1sfEyL
KDcoVw+ftQi9asCr9BI/46chJFxGwBqx6THioYDTZcSKBc7PywL00YihOPj+E7K7CjM2IIvVb24c
YSl+wl8tXcNOHpKy+1eQBSV6rdAHtlKl9ilLJdzfGPGHht5SynJQQ+m5FRBlalWUvk1D7dQmQw0w
4V01la/304AmBBA+q8KBUOn46cqZ169EmvJAracHDymShgoQIldg8WUNXdq7UmvNU36dSc9S43JO
e6WK28gpNUjZjRx3N0EFg3X4iDKjWdP9kpbGmh+QUHh1vwO6oEMfIyYK/Sc3cyxK8r99Jwx346n8
ttHHRuOlerkpW1ksvvNIlkMHEu0UJlzky3nzmjT4WG3jbNwrkmlQhU3IyH8i3rK+jFlsjEAJ7UQv
IwGRXx4oLzVKVRfkq2TWUdPN4smP1lxaz+5S+/Wt72P6lh5cu+sH46+5sMol3XOiOTW2GjX4t5GE
tRWoRxDJuRo+m5kssyxJvdXJl09zQG4jf0RTMUn7a485hzKPqhqnJkoMe+urR0Tcttv9ra8fLKuD
VwMXLBqtkVXelJGdTHzRCKY4mOlMLbvXJznPpeYjMjxwCLViMX0JN3U96fgXoU7ng+xfb14a2von
2hf0Pi1t/TWIWAY/sWar/sHUAZ1o9lTuurcBqVCwlbPFGdLbbVgtsS/ZqHpXRo3+zuuSRRZMJIL6
q791huB1ODWyBH2scoLYspUZ3o15kM1dPJstgL274oNinzTDhV/KjE3DgT19Ij5c0rLhJDeT9e2a
9B9uwS31nWMMxa++XshTEUeaZKkY9+eKrS3KLai0s9/ofqzOAas6A40SzxlWg1FLDUL20LVcd9dk
jewwhZD+aNyPhQfzJB5munjTZWFnOo3L3YVrBFOtbwt6HzeE6xrnCNK7UW9yYes2466dF70mg3Sz
qyL28r5tsJIoa3bj4Twg4MA66FUhhBzCe28Z5VVuO3UQ/gH4elfQg+UQH1jBSBroxv8CK+cDPQTw
avs+7zrcEeIgQzd5r+aOMCsNV+8ghKVaszEVUt/7H6q7t7WdvjzWHr6nOav/iVozLp0x9wFQ1Tk0
llrUAsRBQ6X+A5v8HYDObkIfYnItICv+9XVZ/48G2RzigZeSSv69RkycR7pEitR1P/BuFr26Iz/X
kzpie8ciQZjJlL0Gx98/9lsIAWou6wenJx6edjjr3H57L+nkwANl691HMJ/8p8LDyEwe+j4MnP3W
kTr/aZx/vSDOdgAHCJFswMXoHdhe4eJk1Y2ZfpKYbvpPWcWJfwpWdJHAmi87+/cP+I6Vo59Qv3ED
dwZIPxbtqHcXXOrSzdqh9j+9RowZK08W0eo7q+cdFrcPp0Mp0k19HGdnLXfN2Op47ihCg9FvsNr+
gMpZb1c6d0QphQyL1iiKPCC6d0DjiiHPHKyO/FSfNxX2F3qPL2OVEteLcCqYgtwdV3Zm5HA4kFoY
ub6RUjhy3JIJLmV68FDkema8EFrWhFAv+XH2R2rdFqtDPZnM536WOIfZ3w/r+2lk4lwTbjcdE97c
iGLh7brh3JWDvRjTbd5XOjJtL4mQ6L12/Lga4ejyGoz/PtTl0QDh3ZDot178hrWd/dvrBQvZiI1o
/Pb12FuyXJax2RFZuxh1UfY/gtZw9EJLG4IsErjZqr8w7Zw5BYmeivL2fCyRJOvZCCp88fZtL/WB
8fsH1MDZv/F28FkIhixUTUqhU8z/3z7gvG5LoXB/vcCDR1VeEjRN4Dz5ig3zpy3466WYOsiTfqjJ
2IhN3l6qwcBqxUosuzinIpOHmwXryJYNH79/qlcqxj8eDKyQSyF2xWGBEPKL8tA06cvgM9kf1YYY
od/b3qLZCCMvOxy7v/qtpYeedH0GthrFTbpRLUJezAarueK0hoKTJV0lMO+4tl2wB/MOR5os6y5W
cgOvu02XorIgvqY2LaevvUSan+1Vabut3Df1uNlDYnYmRgiauQXUhg7e6hz/Ljr38yqfYsT5kLaN
JZebKsunCMrMOPkFFFezhKpxQaERFM2uNkrBVLwmKIHBr+VxdU4ryNBDDgv/JYydS41qNgndM3pU
QjeloU4D5gmpknHR2SF1QmuP/AAplj8Gt05f62TOOEdAQXOU3W6K0NqKuOqHxtriFsPCttj5IsBG
CZ7jGfKQHJvYEJ0TmZcMis7azPhuMtSHeCAnkCWsWirf3ouw45JNRVUxXZp0K4osqZemp54Cz6/L
+sEh7Y2cW38dIlecSt80NBjQTwqcdT3XYREkTUfu8mpsgF1BYAK6DHGJcr5LE2PsstlsYsmbDjz7
LpKRCOZ9Jtnc8rO3RtPWfabfoDta5ICm7d9im4pr1OdCgDZnO0hI0AkOuZKWVSaNRdL510rp2YeX
nr/M9pPlLesQ3gKbpeIj0vKysvdl2xsmlbBJvTQkOFbTS9+3OBVA15sXe1Mr3kMgE1NCagZ3H+OR
NZ2vq6jHdyumHT0XVNNRqOiLFrnZH11IvfOzbzbVmu9S3PegqjZB26gvLciLMaKA8nXL7TUWSfrh
mX8dNsRtZBp57WPx/JpnAXzrPHFtB33onJdG/ZINtkFdUbLhQlmMIp7QQTQWkSzrAm7DRl0Yz+gT
o88E8S68Fy0+QIem8DIvzrNsvvfWwsPOqJjTI0pF56Iwne3UqGW6AMnoPgXKt5Ml8vLbAKKviVnQ
pD6nLOoLN/MwjGH35c+lEvWXzCxwKogsOMNh7QxHil0gJbvFIkqYT13FdkQt7l/7cyF2gZvnzK5p
qEOJJ8G+7Irxw1bWg7nn7B724Wo6NSvWb77nYrzHD1xcKdfIrpqpH/Zej/cQ3JfsAp/saJdHc/gx
ELmkry+KH0Uv012d4yG1um2789JIXoab3RzWtKUL3AoPt54qXNvELVv8WviTp5B67Fkt3XiE9wAr
HInOscKnYIvXqPQOeWl298IFm49xc5I95OMue5iXLfxWG5gLRs7YfJ5Du9ib9mBeIjjMi7gzDIwq
gOkOaujbn30ZpB8BDwv4SoMT/bBo9VDPWML6NNllXhzE2hp7q2+GT/3kAjgQCnb9umCa0au1ir1m
DpM0iNI8/FJMdrSeYCCM33vbxYW7wxuDMqdo8jWeHC/8GQ5e0OyM1FCXDYYR3s61hvLjMjmVtqvp
rrx+sGSShnn3zSx7cb0ErnnV+5ZeoSl8a2qQab5c1LjcQFGdTrgVGZdF5eT2LiT6oRaZ4WBvG04S
lM3C+DoLOf+UWGEkdmFt3/q+7GwYBQL64Lb1rNy8FnUMY0rhx7PN1XKJ34jMYtMSxe1qBQRiSqpk
QmnoXEKNrsWlWqQ62GK0r7y6WWKQ3kdvXr/j3pXeIkQa46kfhx3QolnE2dJMwc5bO9zvgqG9Fbmr
vq5iISczaW9nfTxWcCCqJCgyT8TQgN1vdKa72MHL/NgBFGDK2wwfMYKqPkI9H6qkGobsQear/KIW
0di4XY5LklpKlLhzmjUd1xDMjY235BsKyHBGkNTnGMttU/mtbMQW0+RpHnlTGQJKMVkfI0yfTsJW
YTIqM710i9b91of+cl2C90+xAHDloumALMCQVKRjdu1jcl3EtVVF35RBUrPDMYR8xSt7iTzGrw4E
eh/HjGILLgary+/g6cDtmHP1YOMKdkRUaB1LMfnfUHQ/zNTJD5tstvAoBaTkUjbZz5UBOeaInMc9
aeB6P6jIS3GclnRsq2yITfxmTn5UiaMkD7XiLOijh6gdomdnEc7nUqXd87RN28+RBb6bgs6+cSEW
HE1Oip1c5HBPfmnE3txO14bqq6fN7NqjU1spzCzg5Nt8NV3OsoWIZJZY2XNqV/5FQGMmEX1bHitv
VA9wuxzuf7IvLbN1DqXv9F/B5eRd1Obqwlrr6L5p1HaV9aXcL/ju6DK4KW5b1xwu1ejOd22fqs8K
Y4vvTjURHGy5Trfu2rB5wLQ+WM4wXi0qmE/FvDgduE3YHlPtR0R5DMMS2CM6bbhIXqdprj5udpg/
hEAnX+UWDp858DNcBlVws1nGAIfJLw51lHrXdLgtBx+XqN6FqHAc1rtqD1tmdHcVEPwd9i5CJjBD
zIOCM/5VDKObUVxv27WK3PEKohJu/kbTfc6cLWqI2c2yR28WXlj0/JJJbO6HcMockHll/DBSGw7a
9eq5WxEla7OQ6+6CEUg7vK48ZwqGvcmrv1D51JFIr2dDZHegLPUtniHtYz2ob/xOBtBbWI99QwZT
jkF5u0Ql9EtPWMVl1An7aTTScU6wujBvoPqMD4U9TfKY2zWOwhHOdldu2qnwEPH+gOiyyUOxo4/r
oq6n370Lo62BjL8N0RQ3TorzokG//2pFOsZY++Y8qGuJCrE+WIuy5lML5f2Ds7jGx6CNCpHgiIvx
Wx4J9anMiqnZ0/Jd86umqLpiZyARhYSYppZxDKa+3z6tYavG/KhTD3MXyYXXVVeMWjdjJFVRkyuc
TQMyl8RrxnS6AS0p+8QZLYRKvDNhTTC58q+h66XWbsZZqLoaKMSHR0xVtxBXQUMh3kSNa2YttCJt
wBRcevZituXnzVlTe4rXReIMfWkT7MxT6NIROEpMLtUun3pvvI8MTJpg4GR1hE7FSDOUXoYbLfcF
GjM/tnO3/titlrEdZwpNbWYnbfMaRcjSJrYCx78JasIpdqUSIwKQrcsSQ+iEt7BXl4OBuWb5AR8v
P9ochr81l2YHTtNUmqUlbK/5MAxuGQ54ppZ+bQOw9x37Idx6ifRgtZu9a411fo2ze+nHTQvMq5Vh
EhugZqXxE4x4arVIqLp9RqPwpiqASXflUiwXTsb7FHdYTeQBkFiprFOVKUE7cvSCNbZnut/+YA+3
hhctQdKUqdvHgVs5QHFgdo/4t6kfU0Rq4iix2seuS9E5Z5hfjHZCCpcbXUJvHioaKuXc/7QabheQ
mI3hWmCpRmODH+hMo+A9JgQhGfr7XNQi9jJpLdG+ajAdyffCXjrPu7GMyR8fMN9r0otShu63bJqe
ti3PHrJcPGURxrV4Is3N/Qy3Az/EFDUQh4dJkPCR14bBdlWvdn2rnGI8YPsUJUKKTcQBNE2BXNRr
7lVb+zulfJQgIYY2sZqG5vuQpdsBj3Q6V9mS3tBhDLGmXvpZ7jYOG/cu6nPnPoBApPAQButhPbBg
Yvhw8w+rE9VHIds+3PfIla/7ru3uR9kP2X7kxQdaHoR1bGw0S3TCjU3u7FbWh0qm3n1bmdY+GvIO
f1TPuLGrxb2yBU3LLutpXkeURTvbTnmx2RiMx22xbd5SEnAI78xokv1eWH53C39whrqo5jSO+tlc
EpxLywSXv0nEEUJVOKQQIsdTj3fasl8Bue+3lDd3pzgUymNJf22n2JQz7taVuuWU5/Av/KrmFQ3k
F9xC+olTpzjg/u8nYyvyx7LIrCeQt+UAaSc6dmbUHAIRlHdGaapkavz8C29DeahLmGAZhdshsNPy
azfbQxd7Ttd9dcxUXY62ky5oqJcyTArA0ctU2Dx0ZoJwF8uUUOw6H0rKkstptorvVe4ET1Wa4Uxt
OfM1doBYUArZnRwg40fAd7vSMW1BpFua8sbHzpW8leCoF6H73a10Mby2jT61F7t/7qbQKPa1X9AI
BUzu/FPL6we6pFfFgtthvXWAhQFvVuGNFcQR7S1Veje16O3nPM8H/LBq7iEu8bcPk4q/iwW4z5rI
V+Gd8DqwAwx2cQZU5FpVdtmIbviXoGrLk0rgEvHEwTsrBPHhPF0YQ+WjSS+NCyzk7QfNGzhY21Qh
KF0N8cHzlvJ5nELB8UDleejGFDZUl3rONa07dSVWnEVjlZHSXC/9KJ4rG3OepAdmnOJiqpfvw7Cy
V9iU1GmjAMX8gYEO36QjN+2xnHYuAakzKFPYqJLMB970E43ylB6aIB+u3JX6LTZIR4ZdnUrD2xuy
gfOL8sx7HPq6/hqIaUmq3ul3tWlI83acA+teu4pEsILI4TAPnfP6OJNUXRL92nm/yDwvSeUiUk+1
9UZ36+SzhZteqpl4a2N6Yq8EjtExjBQWUeLmTV66FW5vk08rpamSsiJJw/eNMnZK0lUWNjm106bb
l7Yf2+oDksG531FVpBUhLfK7TSTKGrN6PRomgn33gz86aRhXliycbzW0UaNNJiNcyvRAw6xazJsq
7/wuSqi2F1fgApA3/ZgEHLjeusvpX2l7RNjc7rprpzVtKgwQUtsxcUKjABN32CXATIwXaN7ReFCj
kMWXLKvcLtvhhqhoo6DG4aVC8bTIDilfRq7WnsZ8NJq/etkvk7fHDK1o2r0n6bXdp6ZN7+UoIEoN
7U6trmGWd+UoKubBNaBLjSVMZnoAEzR3Hv9nY0SByTj2ZbvuIpEvWFrQZcrvz2CtIXTDYagjDY3a
VrqIK96Up1v38AV0H4R9uKF7dlNz8Y/wqjf2m7T6qPg6ijnXFgSYFW0GlW1azj5HBOF4eBxzAIXw
eiChXG7NMjJXNxmzfpQVBkJIWie6FV7Zlc8OxhBTs/PqYVzbK2fk8ba46GBZ9AmkF6dJ753BEwWW
qRBVC+fSHEe5dvCQioEch9ohkwchwpJ4bAzdrsJb9saGzEXqLiIiJi+RIYkK3WMxBM26ClDYCSS1
SKBUjfXs7rN2cYt6L2YYNxHYQduF1xupX7hPjdrHbBU/vEhgie/KyN0H6+a4R/p+zSNvWKkfDNg1
Q2x3iM9iVILLtodt0vww24osC/Z7rqp95/dRvpsUPJUl3mxJ83HzR3ztYdlfRkU23QGWThfgwMV1
Z6ZOUtn+eFNa69rshdNgzDtFNIJRjN2X0TIHJ0kKF8ROK1Y3Xtq5ao9qMGExLqFAgQqFuvoh/h97
57EdN5Z16XfpOXLBXZhBDxpAeAY9KZITLFIG3l/Yp+8PVFb9ElUtrexxTXKiZCAQuLjmnG/vvaio
YcN2zeexWEf7QBrLfNslyjixQVDyDTtQTohhWguxw7FSFqQ/ONObsoTTXHtaNDbarZMlmQjGpCw/
t2TIt16XDhwNygWXeU9tUy3esJ1ou30fi2z4EinTWnFhR62X/pLh+I9OawiVbdFrDnCO3rilH6pm
VW3MWe32GirfZyTLpkYaRKhHlU9BMRGcUO25uywcS+0DXRW9fAJ9wAUFhhWXZR+mo8FSpNd0uCKK
W5cRJ+/CMxv24eeJhtvkjUZmb+zMyo9K1FWg7D1S+xpT5boA3dDnHtepUri0pBQZ79At8GBsfD48
Y3KafVPnTer3FMzeFoAFxkbo3vSKWnGfS721tHq6nnnYgemGjrvBjmP8qgAvUTxM6+hCYRruXjhc
jvGNnRbtuusy9GTPDsY6thiaJW9Mkej9DXTSt9VohGcwyehL1Gr88s64TOBqIW6w5JAlk1cn6viA
fXF/PbZ5zC0gY6M7bBcVs6ldIFbIhHurUT60AzetxoNG0SIJRtiYT6NhoiMUWWfuSzNN/WZsxV0T
RtVW6qX6ZLWd5rk2HGLc5guEfrfMHpKj+VJDDJYEet8NiLryEkDeTQZ3OERWC53WlQs4aBQSZOCM
br6iEZyGfRx2Z2xhBAZ/nmogLMQB0sCPj51PSBVG1jYm0kbUNWwKyrk7G33dX0S6NjiBKqKadAIA
j/txsiXUsSy5S2gA+8VsYyfyCjbgV42y7ng7HJ3wylfmOfGsLHTBUbImiQMW9BTyinLJ9VJQAfAW
q66tTTYA2AWGWiSbBUMFKhQCnA5spKiDwai/jV1cbvSwm/xRivnZZrYYTpMs2zrIm8G57UQrey4n
RMOBIKEKVOjV2chD/eQQCWWDCSE29lotdE84KOkYLyTZcVJq1O1Fl/owYPorqpi+pM+A6amfiC5t
fRsLhznoxznFRr91ZLjp48TJmX9bIz+lmj4LxPCjeFRI+pguqVxlOJSaVTF7eV1oz4kL8eAVgBiX
+BZ36uqcNnMocHVUDU2oimJTaGl8j2VDO/qsm+zq2J8HsdE2zvq7WVejMVKGNvQqvHTywnhqoCzW
SDxsNbqiemplVXkxAe+3Ng7YgFLRwJDP2+cIb6SIvdWEjSo7j3PbI+/pqLu8lFGvHNqUlzpok8y+
kr2sjlI0aD1aG7+AluqIEqrOIxXjxGYYRNZbrS/GZjLV7nZoZ/1A7IjU/RRb23W3phagMyUlHrvr
nH1nECESYKDOxqlI3GmHD9GQ36KWTYKW4lbQMtRNvzFEv2H7op3KuYphA0ftKQ7n6YmcFc2ru15F
OimyTeHk4TewYjUwhSkfHLb7O3yjtLcKAv1J5U+Ep0z8cCD/T2hunPNEk39XD5K3zulfAZTldd2r
c4jhVqVqvAfLtRspGTsazSx2rAcYbvVOZwTYrp2ooikXY6O3n1KKHYEzcVBpyE1cvCnWqkcs6827
NDbMwjep6h/qutRohUFaZobxee6p/rebrKYe1L6xQGXFENADD2f7iRNtVdS3rdmRnngl07hhlu+w
D4VNahuUIUAC05wWDb0GGo7VlTmD0pCToqPV0AOjwsAlPqhYbabLAZB7lg9hMo3isygxQt6nlVNI
0w/NVpVK4AzCxISBFxuahZ4WfETqaomlBoB32sK20VFnDLYzq1WnQz9PVDE9S5/E1jTL0XmxylIy
qTR1lk8589hqcxWwz4NTwC7JiiKAFhPGChyZbTxU1YwWmpcGjN0UoKBxXX1VG2W2u4CGJqDepqvH
OcOqZiEPDVqojsIVImcMrsFoURotanMzGI7kCJMYk9W2j6td60BsyCIczn1IhpIpvUzxWMFZiSQH
bPI2am30XfPWZ8ugzR6fUiezP1YmWzJvqWNmBiJnOBW7PhXr9U5MK1LdfBdH02A3n3olWnRB9I+T
8W+w8LY1nRTZcWA+pTMuYpZPThUZfNs/tOd+FojQ/ENAjWEFe0y60oSdfWjjlipnjnSq3c9qiork
7663bmH6BtdlFBG05+gMZeGrhdnqtmeTmwWpgtk/q7A0ysl+SN8bXb//Xj93l/laq50rclWX/quN
7u1DMzQRM9KkKLG/ZFW9NlqK7+BHkbk5A1GpaJf9oVH5c09+vaKFswq+ZcQ/0/JdrQJ+ZDIoGjpS
RS/xtfh+RXySVgDDEGVLa76zY7MHghvUSUHykaQ0K78/iv+6OdzP9df//b9+irf+0c1Bcwl++2F0
/OLncFH1SZe8ljTw/8fL4e+/+tvNwXH+ouNGk5nZYtXpWfq/3BwU1/wLasCB/+A1fPdt+Hd2pkHU
LUwI495B8wXFyJignbym1up84Orjgmge8SXabe0fOTp8aLgDSKBUMnDotnF7tkmB+3lwJTOKb3Zc
7UGUoY09IPDzrRo3yxnUo95WDZU8yrS2+tYpdnhvx257mIsyPCptEh67Vh98pOwa232r3HFUGHx9
gKEhGiVT7h3SYAM7rkWyqVTpkveUTldg0P3XtNW1iymO8keOZnJDMRlEkmywc6WyzwtK3aaS01C4
0yK1HXeS49q+agrrri/76Q/I0zqP/AAB8AuYdNlYF5Ht8kJ/lNim6MuHaqhRjbTadG2FnbuL5t71
dSnX++J7/zBE/qiMEu/Xcw1slVfQyP7F0EVfU+Twn6oPo9JyoI7yNzjkwWeCTf5wpZ8njvcrQU1p
NtMGijRsd35+tktvabTJrPwwhk23RqrNnjsLZcdam9wNem7u5jgNb//x7a1zlUraKNpMVV3nzx8I
Mlpj3ViUXX7orZgWo9K3qdehyhFBPwna3f/8akjswEW0VQL1cTaOXIdDHZKJA2QBTGzZFsuWhVEb
r/rcvf/9tT7iWuuTI9KPi9jYo/+q68MnPo+LTE0OTTzlBp78YZcHUB0V/Abbz3iOp6u+7bWLscuG
/ZLbst4kndX943teyTHWIRXiDl+nD4811zp7LnojPTR9hmPWBE0cWMhT7l2rrv5Eyfw6hoSqafCE
DnpN0/xoXNc2Lo331koRlC/LDTkGXSAV3uA6rrP4MHdrp58uSub8f9wk6x4dfcsCuvwo5qPuOyYR
m7wDuleqvwNPczT6kRPSWhn6/YP9eUkntFXw+TjksM9gFvxlgTWpJeAR5iaHRGsIdJpmthG12s6n
aB6Nh99f68N8+34tQYvMNB3ajb/satJCYnmCxviwzMuo4W9nF8cc0FoLfn+dn0HO7/e0hqViQvM+
XPWfX8PeQn5AnGFy4PzEBnEakdd4dOR0D65S3MVJUkgqa5JWMFFWabhRiyj+g1Xuh7Gz3is2g0x0
ICerw9YHMG6gzkcRWPIdhi4Kag1Y24sWJToT+1Acq8gRAQWF+Q/z+Qdfr/dbR6nOjQPIsYY6H5a0
IbKGagnt5BA7ofGpTa3iyJZ7viQDMt61Rl12nIGrqfTGeYpsNJL9PBxGq5y+aBZ08ed6cItjBtix
j4gnPIZJyH+WVLn5/RP6T98TpJetgc3uwFU/coM0T8MRAwdlD51mvRE4ZdJxIGaBR5TTiN+XUF22
N6cI3DZKNWZnddCh2CkLh4eeVIuTK93wMNEfu3QVqyPrYsA7Oahil8Lq77/rr6PWAcsjMIEQG1jk
j19VpTdf4dKXHAoqoGAMETi0X3ZwM7+/zq9vIj7xPDJSIBz++9HsDFcgfhSlSw7VWC03IAgY1pYZ
3rWE24i731/r43TO8HQohEPeAne7/yFI2elW6CdlOqd/HUROOAQgIr2f86oQF1ZHfj2N80nrJ/tZ
KcpoR2NP/uGH1dR3g+4f9h/r16BJYgN3syng63w4UOT4t+u8GeHe7sd2PqzdH8eT7mTUh6ivlxsF
yeabiENyi5K+aGmyxjQs6PVgqU2mmjh1dOaObt/P19RX9d7rGmhAH6t4zN70rFjOedyFx5jUHzTo
RvhtmPr80Znz5bzk2EF5btNad3YzZUe9cMRpoPJde10x6reiz6w7cG8VEMTRLuLSxLRLrRPlXrHH
5WaO0DZQVIuHq4IT9Wse4t27UCM7dwqNHM+dyvBb4SiiPtJUKuAEhzrEAkszOxCtuMcO314xJPB/
E+eaRjdfYzfUPpd9YTyMpBBhZxAOhUJFJjS/5YM0xwBvUgPbaCeNz5HBm20KphZQl+Stj5m8gTXF
t6hSHN3HGoI/LanRRP6YuFG/VWPL3I2ovRHI2FP3xbF7YLy0sZ9RD7bObaWljDfe/ijbZpXL5XHX
V24cfT1Xql1vPy9mKAIsFqKzvf4twVp8jZkm1KZJxo62cZIr925lzGfWmfyxwYXg6v3nDa1RbvQy
Vm/ApLHarzBBJEtaiyzjCCSExWWEpm/TLHFab+z32Ypm+amVCzOUg8r1pYQ0BTdFA636ea4tyIZq
frtZOEnnt6oa35tTYn4CA8oVX4/U8trIdBunS5PPGeMkPltYLATwwckbNXDq62HbztHOxb6GlFZo
6rs0MowHhxg+3VN0ftuCYu9bHhX6Vmsr8zUVuOegsOtoBIaEGd8g4wVqlFk7XatDM10lsznEcHha
8oKbI1MTvbxHDRQn3xjrOKQ1GR4dvCgif44dmdCR1tjAaEW1bEkLYixhPbucI4L/QoClpJs92Q3L
TSEUIpCWgn0O/ZiaUF5uAM/kdFxCv2OAbTAmqV/jMVL3hAkyekVmTtctvhFrpZsTgyUq5d6KM34w
HOHnc4SF+TFzCPhZlCyYkP/gVJs3W5na2j4al2pDDK7wZ6VqbyIZJweVduNpjMbVEyqHdNU79Uxo
5nKkZW/tDVuE95G0iTbrs9fGKrMzBpaZj4O6fVUs9g7hP6GISO12apIaz47Da1dTV1Mr+jtK1hsB
FOji65z5UPmW7dadMEcy6fBn2KCa+iNF6yuiHecjqW3bGIHiduzj6ujyknixAqQJ7YtkueC28sxB
ZJPR9Z4Hyr16BxoghfncIpY5R0Vy1U7S8YbBmIJhdkzkhLqxFU3yYIEmbeau1k+5wNOvh/SuZTnu
Mregmb1A5eEtSeZgTUcoceNbkLY3t9Zf614hnFcpDJAPs/T0ZdAPiuo8wTiFdHGMOvfnyWFV6wF9
CgOjWvJ5vEFPLmMrGYPMtO6HITxRWYqeJDVUcv3m6RiTUuvX5rpHKvT50koM4yyBSG60JO+OCmR4
sCzWBaq92QEtLFIYsmydRKLua6Nm9X7WKmDkkr4NTdjISI9aZVaaFyqRfYE+ki9U5SZ1lGHWlwex
mMZ2GvOw30hAyBOKseaKjZIZB6PFfJHZav4ANRLR/FHHu7kS7B+qrqaejxh+Pmc2pV9MTe2tmUnn
C/G87QGh23SI6e9yUXbR5zZSbx0xjrf2OM8bY4GOW9cf4cFr4Ryf1E1x3Ul78W3etPxg0iHXPT0D
XW5n9iKZM7EWlhb9RNVOmIpKdK5myIpgkyuNzJKjT8/4Cwq2eVt3Uc1dPw4mjeJaL5DCykeyKJtA
GxMYNQiz1F/RcLJICNUiyDDVixOV/mxbppm4VnFJWr2Sok8yjUb6mVMg4caO6diTPKrTLHkx0qkL
PVHqHTFRzJOHEh3r0WjYt8PiON1+IYmt9ojhlhwRcuUmn1t7U8yQypUjtpCRw3NPyvU3iRcY8Zql
pt/rhbA/TePiLjtVJIo/93RmwqpnP0awwR743L2clMa6odZHznNV1T7u+PaeE7S7d0HTpFdrffu1
BmOn25XOx0YaZygw9eyG7Yg9pKtdYN9SsoUp7V1v5+4NGAANr9AIDQ7/aWxSpmg1UroVqg/0k488
VPeOrtUSsAiDuWHZYn6eENLd0HikagAuEzhVA8RqMQQslHIeKaRiN9pQ0ZYjh80InvOQzV11HckO
p8pQS/EOavQzv2AS4DlMylqo7Qa6OUeFfDu8l1Q/pPFzHTW52AskHRcANB1tw0XchaLRgsIZq12u
0sTLl8557SW3xETT+EM3JoZPEb+Fzg+Fs4uHEtSmHDX6XCTAPQJsGZe96lRX6hKy7SfHhhjtTiEg
fc6UyiQSaMh3eVbazzCTFHGqJjrhxuFUQRia+WEmgPGr5Dh+IY2xv5EmvVLPqN2h85WsZE033bH1
y2oQl5zY6x1YlM0BQKuOuTZL3i6JH3Ja5Ne1JeSV001wXU1HBlDiOvuCPsNhJNma2OPQOVUNCFOK
6GkHOly8ZWVj0wWr3eYTpDiOU1aafXNFkUB1kmZ6UJBYbuo0bx/trn4p+OhN21Rm7iPb13O/C5fh
Va1NWmvsMZVDhB1kxuKqSr+JS3DmdOlPIKSItat0wxNPYLr0z6OCQz0cPG1oGoJEC0bRfLbdvnqz
keEcFxLeoXVYA5vYIFRUzGFgOpm81tShA2PPmLObnFWDSaAFfvUH024y8SDVHjvhz5bJWRHkvZzi
bzG2Er5MIH14sWXJMQltbIMb53kStX6ZjKJ/AAkc3sw2cZ6j3qUnU67wfTCpiwOCLDA1sAufiki5
VyxzPup66kYEGQ2fZqkll2pG50RxhlyD000rj/w4mCCriC5nfQbyyfGkRJUZHkSF4THfSk740Kfq
GRFzHuQIrKcAF78ZDXrfwwgzOcUABWkz7bVwlEetLWoa9Kh6mc7mJbpzjFSf/UnoPc2viWVEozrE
uMSqyY+6RblPCLrYulnFc2NR2MG2Ybi8JP1nAmIXThhxHpToUr41rZO8gAoxlKkoqec187T0bL2d
9pZqhI+z0I1XPDyUbyAH40VIhPS9KBd6lhUfOxHo8aCR7e3pvWhfwhrP+XzADYS+ygMb43AjQwsR
fdbcWsZjRPa7Ny9Mr2EeMqiKR5wI8F50lFt7mECs7HIBmnS25qJYcBZypimJsGRic4JKhP6NRkAb
kRcJhxfDrHx3St6yXI9LrAfxFO1j+A76Q3tEavq2t8avcjHcHWd5Gn6t7m4zRG1E3VhHvSsEXddB
8wrRb53IjXx8RXGoDhnOajrBuIpi1y/a61LzwTGA8U6fGxylijnfmTKZsLUmDFjvneiclsM3pVYN
r1kKGLAB7jmhsLuhiz0dk3bO965KeUCfBlzM6hafnViqb5lEbMQZn1WHjdDR7CtaDm6CT8kouwtV
TukFGqddhosC0aL06DlUA4CN09Vo0UeMzcnaC1xS6NIMDkcTWtEYTbBAVOH1pHWIg/O03jqy+ypb
pdrUSrXsNCupvKJxX1qUSdt2rq2TrKkdLJF6SMfupjeU18Qyt1UYz+xT3Muy6I6F0jyPxXKFUvGI
w8lD3YZnplwKRnkiT1a7fMM++xGj5Fvsm3Y1u2m/TPNXV03G3ZJRpLTBzzWhdv7SRn3gKpp4qPKk
hW7W30Cg2FgpEZN8rB9yi+acq6vbtK9PU2yPHpK1z8XgkklRUNX2hMKJIBr7/tNiLJ+nIcE/p9e3
jZ3j/Tu7c/RJrbsVA2md7GjChnnzPEMLJcZOWzYDaBW9WmAUGV+I5kF1hv4eyZS7ibvkzjaieG+P
bua3zdA/KeAZm2kc5H7gDHPRg2zv4RDX13xWj8JI7CerM8tdQoynE+Df1x7wkqE8OkJ4+JXtxtOu
glbbYGaSmd6CD+yFHAQimriYboVuuV/IkZiVo1LnFHS8zO0cdacP+micpAPlDPkWD9N1ruPHg9NG
k6WvM0VnvG5SPKIPUSEZ0biP161HVdNM4W3SXNtqXRRXSGbEuCdqxlYuabDbRAEoYKXweRRNLRz5
LuLMpQPb6+GzE2W0uEOLF5Cr0mIQocNBBIVfHuOQQ9iHHzHse1JvQrDjaO1pzOCFz1jpKCBQDWeM
SieQOVmmS7I+OQI34XxWTMEpObGVDWSApV6mqGmGjXRnjh09bDvdNByoS209nWgwZF/TRR+vUmvW
LlQtW4gNabNjnI3hc1QoFLkj09ZutU7IjSUwrqfeNahvVTVa4izjYT3yuhIGPBZ196kpB7YOuYLU
qtaM9sDeno9W8ODfxBUHdLQnETCvZnO+Gi35YuWFHiT4jtieGdfXol38TBvKQ1lDyS4s+QcdybKf
dEZ4NGJBUaDjkO/0dOzfOzXv1xtqUwGdtdpDaBn0bLJ82NF9LJ7e/xfXKfRb1eLYX9mpu7OFWPa6
kdWvXSE5g4HiUSVw0DaMC9sehcMmvZ6ltO7cjB8zaWOoKrxItu+F4jqfaKNM1RosTt04L1DSeUkS
uzsFLTAY/5gdrUWWO4vsiE9VIrmBJOUTmUeWm47Cy7VIcu2p6FWeOoQx33mc2kNLcM51NrHfJTBV
3S9Zv4BLzbOkE819gYqF97Xg2NesPXYAwLTBV7Bew4/63G6DIVsVEMlCVYTiJZMBBJYXqq0bVOYg
mkMWYrPC+FcX5cKtovqV4l+C+CSlougsJ7dFcuhpuQsUz9oBQlFGCyBSBnl3kTdSvRTaKE5VutAh
WwTFq3DJju/jToGR2A4pT8BYZP6YAyvdxKQmcUzCyIrvF9fhN0JOuF2FY9ZN3q+/Sd7TZcOc+4Zn
NV3CpPOzUaT0Ta1eznqpITZaS3GQoguZUOF4RfA96U9VsmwtkxEgMXxIPHdYPzBPrbtIdxWCRaGV
6ryinm/XTjARf/RUqPxJVprtwS7Xf60kv5ZmYbzuE6k5k1CkMnYW1DxBMyrqU6wJMw0ymbm7pGPc
xwrba82mzhq8F540RQ+/LZpJUSllNBkLH5pOSvVKKRHmmeV8eECqrV242hgehzisXsOYFKY5jHl1
sHjkYRo9vUloW5hqrXrNSGA4oLlQyAfrhlwd0EiG2i2HA+6w1FE3eiFYKjvgcCSoq0z0C84t7Sfp
rj9voebZsUfScB66Sr/FWISoofWF1bss/lIsRf3aOAmXnuDFjjmk8UFSci0gX5TudSH1N1KpyMmG
v3PBgk5Mvm+96AY/1tDg1bL+XGLej3YqdHbIQ8IjqZ7ljlhuXvaJXinhLC4Vi5LUdGj9TVRZ89mg
BH6uiyF8buGehL9Yi3bKocmuMPQKjyI3+OaSk48ISqbDnUruEiLJlkcs1lEwIsW9ELWgpICkf/Bx
muFMOLo9o8Re8N1X0/qVViTiBXqxvNNVK0LkM7m17dG9PbsmvxSSa+V+4UDwzQ5rbtiV6xhsMf32
baz2j0lEZhP7gHnZK3aPAMghjst3rHj46lick30OGNMTabTTyzQ4dKE6NuR4LbHIbGK2FayMddpc
QPSVl/Eo+3tYQOdLPZjht6Sa3OMg4hw4ZWRlMpOx2c7CniPPLRkBg9uEz6klBLxca7RhYFcUuIO8
Tqq/E0P/Czr8EXQwqcT/2/PgF87h/2CaXH2kHNY/+Rty0FQXlAFHAvqjBu10ATXxPbJCoWcKAGFa
310u6HLQiPo7s8Kw/8K/QKWvSNl7/Rc+8G/IwdD+AohYIQd2/fSunX/COMBF/NziBz8SfC8Xw1l6
meYvPhtFA3M3ZdaI5RxrUkOq5CiLvPQcYVXqieqLg4czdWC59LsMT7VC/YQmGnYqK0EYqEqYcmnR
Zhp49+VEp1BZ8O0BR2jnLrFgSi0MwtOSvG+/HidEIiY+5AVgtjvvU2UcSfUG79OL4QCpXXQDPCcM
JefgMp/TMhiGhCRB16nLCwHxdCQHaWCjmzA3zCZLWWo0FNAV60npqmE3VoONXmFyA5it+iItQMOK
dOo1T4hMv6ektpR+Evej4rnFCMAH3uBuRqQIY5C3S1ThfmpNtwugPYdhnVMtsX3DGW97BAh6LAnV
aoc+oXpvRGq+KyeqAdOARXIg3IqNbBE19qVLcn3qd7OKv6qiAFda9SyZ07KhJx0Se9O4MLN9Tcll
my6tTRK9UvLBoLvhBDEVDle6CMtnOc7a7cgBd9gRuIeFZNeRvxQhzpr8LqKD0GVFS1ZTMzzh/DU/
hktlW34bNfV0YFvBDBW2FKExZ1Z7/YlEgwbzSi3fdbrVIjPLho0V1Y3mdVp7MeLAuYrE0fyr+BLU
XpKN4gDuYT+66TxdECfmdjvykBu5jTs2NlQuNTPAjnhWbxor2+hSKYudIfOQqCoxoT1MpY3/E8iM
Lwakwh6BC20VqD10H8qnYo8REu35aOidrT6O42aUaeUDrg3RdtY5/686l5oDHp01pt1EfV2wuNlm
grdxm4Xr0YOGy2vBmUXfYtQodn011XccLuNTZsn8qcIEgn0LMZt+rUQSP9s4UgO9peZMmS3odTKU
UDZSFQLz0xg02qQNG6LRmF8HBFSx3bpXk2iQ4YZt7/fQikcaMJPtVUaR3eGSu9YU4j7/oqZKdcCL
Rz/IAg042TXhC28DCmMcN923sBi0hAVZDtkuko1+H+ZJfxjbwt4iLbIJHynD7g4a+TOUhrKWnZeA
ZANYY94Amn026gDEyROrWWSxmhUWSZZZLJxnamr6buA8QaWRCCgtEIOOmFQvFCPowuYe3X172RBE
+pbLIgzwGZwfaYwU+3DBN8NXFNVNvVqhODvUSnc10/a9bAQWnZ6s0jTx9IHikegyJ9DYfTxYUSM9
Cj7sqdEzfJLNKhKHaM5vM7PW/W5BsozKbicrjEFaOzR71txMvRFx0/szrSl3W5Wmjpe8CLXwVK96
jl7I+qotQhfXKjX/WmrZfGhcQiam1SZmmGaXIrX8nKqJGWCJOHLET8z96gKK3Et/pQX5CR86Vlha
RFPgDrpNtxIwmOdIE6GJ6966HjtknlwWG7p+br/jEf9dFf+wKrIuwaT+v1fF4Gv+Or62X3+E/77/
zd/Loi1YFQH/ONbaIBDgrP9eFvkntkjEr1jvCU/r0vevVdH9i6VFF8SDmsJGXcCC+a9V0fkLloIa
hAVbhWubavyTZZFojJ+XRZgDAA24KRXRyroAf+AzsnSIia9zm/2MpecTE3BZw1VT1fWmpWB82m0h
t3UzX+eVvqzq7MFXYZLWnirhesSdpB71De0ppC/NIajMLIq46vh1gnGBriaTEQADIjeS16WjrG6M
+Yup4Hhr8Iritcl8OxsqljiTi4iVHzHZh4WgD0l208U0yeUyT4XkZerVZW/TkQPdRoZyBJfNgr5C
comPHV4Rq6SPLKT2hLkDsa0FNh/KJNLdyJfTPQPX64O9JOGhUlp5W7qRecSV6SW1G+UpyQvlPmpK
C9XNVO56V482GNEbXu109RXiECcopu5mcKIvQsm4SXQ7nhbrN6Y+Z1vXzeKA9i/uV/h47dQo+1Yj
2MVFlUN+UBKPvEHyBZfdyHrbLFw9HvQby5g4BtvyjAe84fW6fpNozn049GeEF6UXk1c5Ngt85Igt
BIV4qpYoK/lPcVHNxYXp1E8hVRV/0eR0zOboxbVQ5jbV4OWGcUOP86UB+fHsqrqjNr08ZzieBjVR
vgERxz2bfjb1SVL6DMH7yQg3oc0ygopi/QoYBQk+mhOWsbMXW70yMkXZMq9Xd1Hn5o9EcJmP2kTh
wChzWpoQAMiI1s6UlI0Xq4j9lvoav5wFqFw5SnNuXitTa+9rdgxIMJAU+jQEaYnoaApHsQ+dxWG2
lM0VQHz7ZGbOvdUlFfYZbbLTuhm/ihAJ1EI43t6lhIU233nIl1rB0tAYH2iARUcTe3Xbt6OuuNHd
sP+sqJh++najGjcSB4HLImlitPZ6TKeCMPplk8flnaFouB60LKaBXhm3XS6ZoJ0Q41EjtrDIsaiR
J0MSxLkyIASeGncHkVpntA00HCuSGUEDhj2edAaUy7o29SeiyGW/HVtFPNhUzE9mYakvJjcedDO1
giJJkSIJfstqqzktvjHGNKuncYaROlSpKtjBpXLm/C8WIM0Wffq32bXHM7U1hA9RaWab3E4MdqIE
S9ZFqn0nYv470f9hohcEFf9uovdfCWNDJpv8xHl//6t/nYA45mgQ3szNJFgJeNt/T/Wabv7FKUdl
0Kvv0z2Lyt9zvan/pYLn4lhgrps4XN3+Z67X/xLGiozDQb2fj/4R5q1xjR8h59WjTtPBZLFShDyG
dv4ZB6TBgCdIT0msHA1SvEaUWGzyAJ38zB6HG0sRtKmmgexrVc3ks6QQ9pCZ3YR/qFs2n3749f4D
Af2Ly+C7Q5+7GryZKgoPa/22PzDCRBvXmRv3pFc2pXYZZQuRvL1dISifBokD9jCa/bPNji3x2sIh
oxVTTU4yGHTbJuotu/ziSqle8RkxwkpomAeMCOnzzJYIv2r4g0/fFRDkVf7n4MN3DP4HSOvd44+E
BYwhcUJVOUd++MZr3icGtvLSID85CqxpyR8GE/hxK21gACCCSUuDxEaDvdjkh3pzphq7Ah2YhiVB
Jb/EU9dpPqHKMI8yYa6WRUz1ym5FhjV2lcbXWU+vGYEtPSRA1ccubk54/osJhFix1tLqUPwBPrN/
GRRoWViw8ellbBCG9vNNUdVHQFvn3SVBV+4jPCarpZnpDI0azP6aUqt7V4da/vT7x7+OtR9/SwrW
WBjaBlwJ8gXdWL/WD09fgL+btD/Ky9JZtEsczftLDOTwiA/jx99faUXnPl7JhTtd/UHJxHA+jLOa
49PScAK6xC7MfCXSos13oXRm3cvqeKM2mG37hjqTGowR1Fj8adCsg+LnyzNQdDD4/8vemW1XamRb
+4moAUTQ3bL7rV7KlFK6YSgb0UNA0D/9+ZD9j5Mpu5x/1fW5cbmGnYZNE8Raa85vglLF4fHx8AAV
U2w7EIPWgS/RaL3zmhfrOYDZ1zsMqHU4M2pODmPRjMCg8tr7geKAhIRglpeTK1pzIwjMhg/gAaGA
WmKLbeLP8w9lDGprGmBvNlTlsj0iBV76P/b9//aht/56o9iismyAfSTKBUntrzfKdHuncpzIuLL6
qHxNWxKdQsvIu0qG5FpX8RlZWf4VqDqsr6UBPl0jQdtgg/XekLEsNSov1GuyzoYfaSu874OjEu83
yeowST9eZUGOHwpZ7Pzo82n0/HqWLpNhE/64uKJ0V1Hgb7sgWQ7TezHWDX0PMLkx7wZCqHtSHRNv
09KS1YyrDsVa0+VFU94r0kcnkn3H+AltQo2uHWOfojL+DKfJ30ZItzb9e8GIW3/VD2S6uh7XirJZ
a8s4tigzcZxTctpDUh7h+RT3dhbfxvCZprDovea6o1zt3gtXd61hrXS2WRtkvywhvdDssljrXRoZ
8pysNfDyXg6PZoKLkocuPRnvBfO41s6MF4ztkk3flG66h940KLHHsvP2kW76E2mW9id2PGN+iDyD
wnxJ8ugrmhLK9bRqjJd+reEV+I8TvHJ1stD4f6fr7fLer3V/+t4CGNZuAJsU6tq1Q2BJO7iBVzPt
8Ew2e+u9lVCAtgUYNRJWsRnWbkOpBX0HFdwkyKzMLdjt7sinxh43QPdpu3Ve8QUZQELjPFAPDkQE
ttwZU3CofMur79btTptTxowk9+O9ganzFbTL+AaCk0bJ8t40qd4bKNPaSxFrV2V+b7C0a6+l6ER5
rPhXgRSvrRiaMLRlsvcWjReNeATfGzdy7eGgraCd09LYieXa4hnXbk/63vjJ3ptA4r0hNAlvunQx
sBcREN6mK8sQGhCwpe9JlNj28qwRQa7mdaZCwEq/2XOZdWzR+q7vlXnd5R1MS+AIzXIA34kosiQZ
A1WUXdQPJul9p2wWYu29BGge58YMMPAnsLW2qLz5HnaILpodeXexuWmJc49uEgSHkO3y2RupPSam
UOSad4InaoxqS4+bnm/h3jVw9iBgoxcabxp/1alZgri+PdPwNiDinI8X0HjoOBsjCqwAP2pEtwnY
aUTCQBKQPLkfC68odzpiV7B3qrhcNv7isGJWdg5Vrkxa1KADO3R9q1MDNncdp/6b0Q9eam4ZmnfA
H/3ev3ZoTUTnSnid52SbatLNMh81PbgWWFKceODVEXk2dLh0le7nwi3no6l1qTYOs5d0400OYoaW
cBVjw221nwxVLuTaCzenE5WXpnEDnseAxtdV1VNWlkF5Em3QFbsccPf90ncCuBsoB+siGRPtIRtJ
6HMeonZQ1QMfY3HGWWvn+15xBru6K+Jlh+R2wRCbzWq8Kn34jSjwK9VCBrX6c0s6c7Gl9EEnwKCM
25l6mv0JehOx/MDkHLgogjrYRvgckgZvEg0dLKPUx8AzG7Fl0h9tlz7KcWWPrQrIoRkzuRHAwxeM
8NliXJhRIfeWQkjG6Qae2lmEZ9anJLXGeJcHMqH3w78XWgH2eR6fGKjyNKZAR+DlGC8tfvGZxAPe
I/vaWsjcTEN/kIb4NBej3V+7KpipUPFVXzl9xScpRuPMHwiAuIg9oUBW9Yx6t0rODZqiaa9HZ0kv
yCXrPknsuK/OFK3zIIuHl4CECfKwdheaxgAyMni0gkC2DdbkXUooznMxjuwssjgbHrANj19Vm4jj
4I1xtPNJ+YURRp8ADWpRZ9O+agfrGvaRkHe6c6xPVgfhJhxdkpc2HWEy044IjixF5GDboNyo+uyb
1PAChG3N+nBmWaMPXqETfTvNsvM3ZrN2wZOx4sRqmH/WBV+w4BFzN093ySrZbn0Lve2p00Fk32Yt
VMd7268CeZrQivVX3dStm89kZhydG+60q8eSQ9f1sgCnsZEsMxv21h+/nvrI+sR5ATa4lg7yn7u+
IUEBbVGdL5sgH3h1VBHn6V1FZhDQrp5dQcw/Y021uyq5aSw5o+sSKjG53WM79VelkSgdpmbfgKnC
SSB2M4aBddHgZdrwi1hAUKis++SuKh+psYMz9s2UwhqcCc8F9LPXsYJBg+Mnm+9FN5n6ImabmzH8
gB/94PO1OOjKtK6bIG6eSYF0qeZlktrnGtlRf0HMJ8wEBJwNcC0A4Qdlc1lRQTXzt7xAMMrEFKxI
Q28hfxoZEugjuK7yjViRdQ1Jm1WkQaNA7FJoqHqviFJ9MsyoREek4gZMG8scXtTkPoW6ewETKXO2
jt3a5B0UjvRCKG3BY5sZQ7wr7IrXZDEiEZxkVVvNj5IFeT77Fo/UDtIiz0jmAPjZg/wZdnxkxubC
QkRCWR8U3cCXVgwmW+8me2kDMLbGzDb9vARda30HqzojLbcsb4DaaPOfmkprhXGOjEhPitsyonMM
3P1SD0N3hVcMmM2gm5CB6FGWmOqPy8gYegMPTS8HVVDtX1XuJC+NDmDMLmmqcliNZSrZ+I4uk0/s
RPR3HDYsIyydegjzRI/Mg8bBb/gKzM1DETdW+sWq0U0PKHSMfP6sOlh+/McAUNLGh9NwNiI1fqX/
T7ei8LSbn2jFWXcTjeHl0PaNTnfpso51UrvLxO2UF4tzXbpqBcWpwXSvpIVWazOzu9G7Ea4dSGi/
QsoL6KJk7UBys6PvM6GeKABCHha/4elHZh972xnfh95EzMGaJ0bY1qcsod/N65AGjzzrpb6tmOSy
wNoqIPWkTFAHTf0zsVYjQvA8H7zPDiS5cTvC1pagPgvC9xqMuBCxYp7onUoFd5PCgTlNKrq8vvRa
lYhbqIiFe4qmlXeUThPOsrw1FCYRDV4qZDfWd1dFEXH+LTkye5349OvGyTRPcyN572fX9VKmR4n3
h/Pt/zopv+mk2NDh2X//+575FZTe129Jj5yv0z83zv/8k3+2U9zgX3jvaU4jMBJ4pANK0z8Hyp74
F00WvrA209l11PxLO2X15oJJ8ODxM+3933aKtP4FqwHg1xqg+t5y/09a5x8KI/7TFn4tTzjoW9AH
B7Tof65gAzG7Rq4MdfTT4o2VEUEThPEw9c3xNzXY3x3JZkpOmU6BDiXg1yMVlawkLhmORAce/Yp6
UVUNFipK+s1P9+FvmjJ/dySOQRlAaifu1PWf/1SVxx0LBTBNdezGHER4b97ooaSbTkzpf3wgH18m
LbGVVcmxfj3Q4BVWULcLBg2dv/HteIuM9C3jf/+bwzgYwz3u+F/uUUf6kk4IfQOhOwa7gDi9kDEi
ab1T+l9curW/gKOX8tO33o2eP186BYGkBqh1HHBjXE44Z/As2P5lS1jrP/8ol2vzU0dhffAAQtg0
TQJhASH5cO28AbNTF4zqmIwo2Jj13TM1fbSM+VENaKv++WAfCus/DgbrZE1Tp7r+CEZAAFvzbtaK
vjtjEE+TmJqhmQRCnr5iqkNnTvJNaM1E8/7zgf/mUWRULhx4DMTO03z49QmhMdLbtOjVEchg/dDT
dkd5b+SPRsbf/fOh1gv2lwvq4DYVLl013upfD7X0WT+nIIeORt+0R/wq0OxsM3r456P87Q/66Sgf
+lDwi+Rg9AVHCSaH2nd6HMqxOlftf3fpfjrSh0s3AgSoByYzR5LbZtqU2euyRj7/f7xe7yCHXy9d
AJ6Mrif+ZWnTQ/z10tWM6iC4M2pXg11vlTkYKwC4m24XWc67IDLrLSFtJEuTanQ0W9LWs4Les2hk
dR4aB/vAWLO98qeYFk1djd+8JC3xPkXitOIl9r2Xv+FPE6d4sYYr5WE2wv8CNdoO4JnWak10TqJy
Z+ajven5Yhy9qSnv5jawn3LPrk+IaaIXOgDzlrYFkyZvIdx9Rns3ZjzPuTdRGusZQGWIucjfDk0s
T10HQq1nYrbrME8+dEYmz2awjN9gzQUHq3M5d9fiKJmsLzA5oYJJPIj3u1kW5tcsTwzkt5yPYQfy
tWRnss0xvOzrIFY3sb3U286RjrsZRBRlIRxkyv1GdIj/o5YJoRmxc22Q1xmtMjYkEZW7pWThwtzW
bUDQ28D6WVySOK12rssnABurte8QuWIrCSwg9+WQHrJ2qS9wtYClKJv04AfYYD1iR59IEHEuptjK
XmK/Lh7dMUe+o4V6btzSfor47fCFR0s9q5K2FOc0ELyA0yLoNkIQOhZOrqQlT+BV8ahHrMK+wcgN
YWX3EnFpLpKsUYBIszfT4p72mWs/AXZ5Az4cPXQu1Ss4Js5e6/piLuw637eFSWXFdKZIbtE7Tfdg
nuWJFZ1k6qEkSTGGl8Y2IE3Cwu4rVIjCF+Ap4/Q6FnSZMkIf31xEp9d4/biIfeEQR2+MPl349bEv
NLNeAJL+JbKoiqgzLkLUM5deJM6BslHxJ1Ic+Emxl+YvEHf5xNIl3kZOslaxZKgvm3pp3eKQVrap
6IMOKti6sHChsCk24PQ6KUux5rKxds2qvQStvzz5TPA+TVVevtkeJk1+47yrOlZOBPANUdQWzXaK
oU8Cl1S2cVqsbptWMhgMGWgM9b6fyuCSgAARMjTiFnQRZEQqTYV4C7a3gfXDZUDQ0OFSEpEyliI+
cRBC/UMnFBIsp6C8eOzghw8H8FHZazDaxp49+HBF7wgyXhqg6tJkZN6PVEBflnbJD47qu2IPlMZO
CZ0SzrJbMuLAQnI/UASgu7e+LgGlir3wbklIgdaW8YT+DH9TPccZIl9vLlhDyRJ3KGsNcYa6ARiQ
SaixgRssz04SM5sm5vY8RXHF2B+4Gc6LN7j3wWXEhOLMiWANiMt5a8yagiABwMx8KJh2sG4DCM/c
oV7w6cMCgsjMR0tAnm9EBUbVvoUumPwg8MQ5IkXAU+EmmBmgjX9Reh4OoqzRxQYkz+4WSpsz1EL8
BAQpNFRmG41sLGjjH13feujQpgecpMeuHrCVzymgXyJq+ggjCp9C7y7peSmtitMiMGy4Gsg32MU5
77lEK4TS1cuffLTZF3Tz9rjyik1MQ6PbIMeD+p8Dow6RkfFQsypOt4RYwNwF/3kj2FTuG4O3Pu8L
QpNxy4dCZ0TC03E6YrgZDtb63VWS300T5JXJkH/jj5nzWqBUuBNDZ10TckMBRrLLeep5onIW1Bdi
nvELFXR8hoqfj5KK16j0m+Cmq/rxmzZanBSxZs1JGMDfWS6CCmkWr47DQtm2rB8kD3t3QDxhReMa
30YeHfHQEb1/F9V5e2mNPSvZ+04LV1qDM7EE9A+6YlOSpLR1Rw7NuKM9ptrvmBBY47fEqU6qQoSJ
DMTkCUZa2abFjVBdvU9G4XMTSnWj1zDBtLbri4JQD1byJunRcVuSuSVXJ4WZuYVQbTEkY9VlHvHc
5b71wxxZrYb1GXFMZkx51KXXmTPF+wHiEWscO4nQMDrnOoudvcb4txnqFgi8WFgRuxrA5OLWn1OG
/jeLhyaArgsBg8baXeUOo8ow2/YY8zX4ROxDhA66qkCE9OWd7ll7jJjVgxnOrsoH4EBDUPd7gYqR
Ef6QXovINr+S2tpdDIS1bvK6v/Ghex9Rhw0H4mGDQwl58apr0xsBGOaLkWUI16aku4qy5Sk1xfjk
57O/9ec6PcjFouEAKGNXJYQaQLiPbov82WvacpuK5K2Oo3iDEewz7/NjO5iYzvwaewkpjZvOFAqA
osZTVwMCYHH/ajg1jnGPjx6MA3kyCAd/bCpW3rZixTFL30K4beGpWLil6o9F1pVa7RfuwZ7aCwma
C3uf7zb8aWiC/bG0HdkeqiQIbStR6O50kGGvKwoWs4wir+ERyYJyJX3lK+zHxG6mqMqrvEX7SaML
5W2hRFoCXMVbge1nbMqQ8JTPurRLYN8ClIzXmWpT+31zFoXut71Vws5nbDOhF72YRxuvCB+fomX9
K72RgD97xHmOoyMxDpLEh+Q8ki01TPi3osE/ywGTQBi5vfAEyMyg7d2QZGLvjajthK7akJc/lOOu
Q5zYO02+pyx8bzSw2d045m7FXWdcAzqq6aZrO+RPrkcnJZOwszfaj7Ndp5JWbhfRWwPAUUu/+Dlz
9w2q/IcxE4AW4eHH7BDmSKbEVM/DuSqyfIuB5itNdczeGfOmWQALdoxkb7u8Xywcwx0KEsZ1AnQM
tg5GWqCv5wPvqS3COoOn0Bd+d7SbvoNaHr0iscyhrdqIW01cOihFMdtgyLju+UZb4RQTcIGckeRu
/OvLNa9r/C0G99YDGtdGWHj4e7LCME7p5Jj+3qPVA2SIBv5WxuxOqJbkGI6QVuFi8oOPeT8yXfBn
53d8mlUU9+s+HhQetT+DcYdhoCU/7LD1sjDF0WZxxIzGemOPw1UX9xilfNrrNx1by+tZGFgz7YV9
RR609QUvvHPBwChOaaL/rlD7MFoHD8n5rGJ4jw4Fxe7HQi22Y94BzqctrUcUVxdtzpo6esAEi/6e
tGVr/88lxl8qQ7p5q/YEgeDKE/pIztEYl8p4VAU2QDZhVdRHfKD4HFcVkQyGnOvTPx/v43B4/YVQ
KQHnoNJnJuB/qJyqlg2OJFuBBQUvUMgqUTM+g/CyzdryFcASiRhQOW7QQI63758dkD6WS6bLaO0T
C0gJ4eLOa700w2HSfNf/+fzEX2ouzg/QFjw/zzPpJH0oT9SUQoEBh3BMylKe+0GXb7VoeKfGbtS4
dVGOTTuimnmRUEF21wNy5zVeXd0oi412yo9gK1OdCc/zt7NN5alTxXy3mHvnQtppcFnhBLjMYaJj
am/o3nZ95BzjiFVZTBSuO+mt0HcUMK8CPRwJBfzl4BuWdzev8dEhHN/i0UzT7OX9q1hV+Bg244IA
4zfXwvogRHi/V1g1AZyhHIU3tFb6PzcomObhOdP5sXOz1Z0KSRzjLlgcIb80eB+PBtvGEKaOvScB
mDjXtvvdmP4v7ydDL992uCk26taPkKNuBmilGAYdA+rtg2PE9YWS4++Wgb90LAKBCoBfKrw1PvLj
Pe/TfohcwrGOrmTz7IJw3lQKc0Zj0/6FFF3jGiPh5xob1fDln583+6/XmC0KqfXMilam5sdyGNaZ
xCUxJkepGWwdCyD8l0YUBS9lz9YYI7Iz3wQk0zwiSnkkNLzBjO2MuE4HJ950dQVXnPW2hSeMQRpJ
QafYTtKkPrL/Di6zutLfGzTl3cmINIXr+9n/X7/6N/1qC0IlD9G/71efigIseKp/blX/+Yf+bFX7
3r9wPdFcXn1KaLzXl+vPVnVg0aoGmEbjGeHY+mj8rPyji80yLRGGcxKSD8j/U3m7/wpYs9bOimu/
+6L+k1Y1IsOPr55lo7Vy+DTCdxUgI399+VM3lRiudXKeGot91aiQqznZ7F6oxmNqjnBNbtf0gQeV
N81abDpYIszBd6ZtrJEoH1sLQ+2GjoF7XhZPRruCupiNnGlOWPFlKQ9WhpbsLg+yFk+zdB14MAJL
8gzHjqGWrRm5jZQbYUHypB32GGvlSnVxL4OMejTU0MZPi7V0EjsJ3w3ImaLdDWTCJ0g8YEZpHbE+
Sd9ovuLV8b75SNG3HRj3HUhsMgMZV3WaDZdjO1sCH6R9GdhdstVB6V6NYDTDcuhR+FIDe9oShDgC
fyByx7XSB3ZS892UmN11i8XxvqTErHbeVOPZymhNOWHlmDGgtUzdF9gtD2uexM4ixgtMlBucbdUy
Fk/8w5TarQGBIa3RStDhsXWSczHZW1nbyYmavew8+6kIyM5EwVs8WPbk4sGVL/EwE4tTz8G2WoS4
7e0My2M9kxFn2bcUsHrrsHvcGXPqhhPRGbcCrsy1qMZ7xxzJGCswEYdq8pJvbmSrg/RqgTOlyi+s
siT4yJ0aaPTC47InaXyley2vx6RCIt/1S39pjrvGromqVW35lg1ugPJGznvtpD5fAU/f0xn+5kQR
vTwWnw2yEhTiSBPDxFmeAmkQC+qVFRNt5zyMIKs81AgPWavFvZiC6UIob7xNNdhyaKFfM1skr07t
jlvETReFSfIMOXzMGOxIhqj0jbuhnsqHos0xz+XoEnGeI4HhijC4zWH+ZGR7TUwn0E/oz/m0RKHU
7FbnlAhdNTn2znI4U5oE8dYcovjT4nt09wp/HZZnVU2VgTwAW5VS1oVASHOezf57wb9/E/eEomHp
Y0w9TxGMCBjbgN/IFVpa2oihipflGvlEt8nUYBxyc6oPC7yZe9PmifbcvrtEFSPXvlaIBQDpBo/9
VT2J5XloPQDIBt21s8zQoSuJ5CwUYpDbJs/HQ59FSJ2a/oLhjD7DqLsamCd7ZD5UzGYhNCFDmYwj
envKec0zSDWKc6qPjG6De/7RADOU6OXeT2dzH5GUN1CK66b6Mo99dpuI9sbAam7RF90Ghby3GrPY
Vb76phVgnjKrH2eyCOiv6ZcShPo+Z0BMbywlIVMCTKrWOzV/BzuDYNjqqPl684k6hhJ5DqKjGgfj
amTwtoPuFW8zUz6zGOobW5XT3tBkbBR57DBu1fJRusa4meB0bcuoNck7tXmtjLMXAQ2IUvt58KJm
13tleyi8xj5l+rx06WVXYrBvOlJTK6IXI8281g0IyZMlzoyMKfWo0n1O1i8QlkzfoyQp7pTvxKch
4zLPS047OXCnu3IqlkPV5TaliGJ+nU/MvNvhTF9zPJE/FOXbEfnU3ShJ/UFDfDSa2bkeGYsjjwH1
JUfzocoMWQTbxmrtDJP6KEpshYzRcYHXTe3Qk12CT5kgnEfaFZ1OP41uZ+GnN06iXyup5IkAiQa8
v/XqqsEhtRVs4oum0D2YZaK2ZN7aF3FRlXtkpTzSZlxshhJ8XkHU6e3Msos7hPUOEWmNm7uaX5Y+
gFgYsT6jdOwu03maX4J5Ym5fpmbz0LQ0sky0HDFBdDd1mUjE1UHRq9sYg9pJkHykkXJIT4WFgyZC
L1l9IoMpgg1EMP0WdUhwDxTvDbDwuImx6u/HxC/oMPoIe0LDhSSnCIWDUSbTkoy4Td07UNfIOTKI
/UqWvW93pOQmDQRHYnJHOgKPOL21JY/zUL0naFEo0pJovuVGVs+ITrLe3E3JaLs3EC5pR2Qg/agc
/Wy5nGTr3k18sB/wgfOK5COP3qntBueLttL2nKyMQLzywvna8fSnGwthVLKxjMiTSIiUd98UoCFR
cZntubZNH3UTqT4dHQmiNpvuRABXfMPopHjwjYzwl3YwvAPqSR5chgDJs/KlRn8kyyOVf/Lqr8UR
jbSWRJp47uRlLFr0lp5UHg2DsY9Og/J5P8QwkI81LcadYml/o3BiUIxMf7zqSJS8nck3N7fIxqcW
eQc0DxojPbJROS39EzlKzWvTmukz3+QYaG3ZX2mxlDfR4ARv5pQAJkuKSNwbQz48Geg6rkvTO7E5
Ln6UpXC/O1XgpGGaiKbHizgUuziQKYSngQi/ieYDqu95S+fWx/UfcRXDjB7HYz/MzmXh6uI7SXgZ
sA58SjBZVDreRY10H/mOBDuyG+N9P882wXwe/TjavFYSn1q0GN/yNA0ki1EcPQZ4mG4n/Dg8lXNi
3KaZqwECiLJ9zuYovxaFiklriTrpbeyAVk1AvtZ32TX5PTlQDwUKUAoyTAKn3ELzR5HGy8rMo7lZ
GtGAgBy1T/6jBtS7m4HmXymy8p7J9R1/kEbcvABjHva0RIjDNGAoBeHUALRprWy4rRzWG5qsrfFN
mjN9trYiO04Y4Ot6b1bt0TNG9RLEU0U09xL1YLA7MW6zNGuAqXtl9gQwQsrQr0V3T9eVsCNjEs01
rM3ixDuXZoeeycFMrjdeCs6cAZjXms9R0EVyV6VmPm0t+oCHvpDpPflc5oFAJY8U2x53XQMvB4tc
kvmhszaKVqLn5Tx2zdlC2ohXT5p0yMiAKhjPIV9Wy4bgKmCkJgk/bmZjP0vQsYWWVndWr7utxtRy
iaGpL0Mvqrvt5GXqpD1AkyF++PaZbvzqaY57vAoQAOsv+WwrZmGSegW9YbP8cNlAXUXmqLbCdr/S
5gk+e0lVvhLzWO9FsublsMRHqGTxORkbOEWsiASjm6fUM72rYJHey+C0xRGAODwNO3ZW2JaYxVdv
xNfcRZZ4JEaSasgvxSTDpsUuD7inPsIc5m/zpSeoNhPJfO/nUTOQR55YrwO2WFKbHJI1ZdTdOZCR
q0022eZzv7CB3MXm2PMswXAN/cqzvgeN3ZC6WUK9OPt1Fn1Jg676PC+dq/eiSqaLXvfzYchIQdou
LSK70hP5KYvzWxMR1Zem8q7jeQC1DLuP8EWkUj0ef5Lp72QXkBnokRcP0BWgkRMo+8Yt2Bv6Vuwd
GpeNRQgZSH4NvMXGdlgrmHxyJsCU6EaJoNMQFrgVnZqHoIjja91BxBztJTrZpBEdFul020WJAh+f
2V9aRrJz+7b8kWR2j4eid70fboZZBGUuFBZs4u3nGLf2V1fW0X6oTfyY3M1FbxTS86vEnjC0sc3S
IaxSgkXTlklOSK5f9l2ZwVAhnOIvykgKlhYxXtVRkzwV0VR8SsmEg2bqgJuyov6yVUT68oC7/gWN
W3zcJnvEcoyJSS8Njaqz6VHLBCRmVXacf2GKYrVhEo0DVNHUITNKKdvdNdGyXOSGpc6jKyEsmX1x
acs0/RYtabcv0647lqohODEQ1akpYhgy+fKk5mnsNxgZ2ldksN6taBrjB6Lb9o+e1/9Vyb+pkoVj
2jRc/32V/PijLeuq+7lI/vPP/Fkke9a/CGeiBSTo/7j0aKmE/1fPhT+Gd58bChHO+QkQIvFPv0cP
2B41txQePb4/i2Scc56NLh3HHVsNVGfef1Ikf1CB4Oly8N/hx0EP70k6cr+WyL419EsKlPTo+4Qg
lgk9/iz+rdbkL90pPED8xtUVhtkaV/ivR4l6RLuCgcwRVkgFAJd2X+hPUf1SdQDUwIyKE4BWZIn1
0qnnn+7H36i71vv1a4OcgxNzwH6Ey0ai0IefiPIJomPuB8dYBkzevVaP22Ei8KR0zPw+s+z6lQVL
BSEifNAKy5z+mAwE9diUXAE4hHyLuc/SQzf4xUY0RnMGQZ/cAOKuDGYAwJK7uVU7DTzxqtdedA/D
Ydz+Fz+Czl5Aq8Wkt+t+uIJmKzGodEtwbJbJJmkNbnRplJJPyzh/boQJYMnK0aIbJRZnYlbUMxgk
RsQ1jG7AmgHxLpU93dYkioXmwKwvwCq0H/y8OE3BkO/9gdlpmfbdfq4WGE9Q39PDP/+Gv7SlVyMY
ZiW8npg73fc24k+tWA3Pqp/B9x1TNt/b1lyKELrKDJXpdyOIv0wE1iP5JoxiojvWPv2vj5szWAxQ
LY40AHI5zh1SkM71m3PbieaOmMLyN6qtDy/RarHjufZ8afOI28FHqaJtaZLPjILjxWl7x4oC5qan
dfkfXz94BYjDGCb6BBd9GDsELb3lYjT8Y8sI78C3+02JID3m2v/0zwd6b0n/om9yWXtomXu8eGDg
Pi4KWWzZyCZc/2hjhDgtnraJiOeZIXt13M4lTRxAAK4O67rL7+ni+peqcHMoslZ0n4BiuwBl0Ny1
SEUJdxwczUgvNQfAtmI5xgVMrbqo5kPKs/l5iKnlNmIx+f4TfMLEU8YcZFKSloZP4qa2XY2sfkmP
//wj/xjT/PIrfWRvLA2ejQ+Z3vmH7mCEvoQsUDCqjB3BjMbEbnpxpE9G0+b7OtfU6KJ+m9jAbJ0c
lQAPb3Ys8DLuB0t1e7COBG3n6QiiDKJb41bmk2Xn6bWDhfHFY9z35DTurrVG+8EKSvqLUJitTetG
xSfbzGGZL2m17YZk+oxV0t5WGOsPSLXZm8cvLGf50e0ch/aM7RyHtK4v+Lok7AEieydiNz0aMJY2
tZOWu8SW1kGL2v/URk52ygxm8JXVJDTU4+gbpDp3w3QyPkm1DDeKxOomJBBYXtKXLA6MDZwdOja5
YXLQb9zerQvcJjE+q7bOCYauNkVDO6YqZ+OGLd38HWCnDulDAnHLO3FwIpnpMHMTsAy5creGt0io
MML8pHpdPnlxAhrCSpDu5mYwz5ugTRBQjOzHQlr/0xfPr/KtV9o4OVFDYQrLpsulCVy2jvgPOz+t
glCUKdzOrmq+Ai4F3kRqusGma0M19MPIDf/KqAqDyWsa7wyvPZely1m7VrPL7eA0DUZFvCaaCZuk
3S5k1GCAz6gOpsou1+u5rYG1bUTgGyHDCh1apXh2VqW+pDt6ivMS8kSk5s9GkXfQD+nhXlu9gToJ
boO9M/m+bNjAigMRwv6pX6R4bSNX32Zcp+oE7AjYrqfFp1zuK+Jjd+1QoOJphHit0THt8wSsrVAT
RSiZu+1nTBj9ps6nkVszESA11fFxnHvQ9+LOjkhKYG0bTl1Bx2AmhMAP28T+LlrueetaChFgcZWi
4toY45BvkZGhCYhyNpxlh9jQNM8Kc+YaBSDhk08xjR1CaWL3hXxG85jgLb+PrAUpaOsCTs5f7bKq
tmNLBKqxKq860KN70bbWpTf147ly8iCshwWylUlzuc8ag6xlMyKo20hYovpxY5UVOfZ0Mi4M7DSH
XE8V4QJ+9GyoZOZkpmif0D8E2w/THOxeQ6XDx8ijJ9zl+zRGYLIlECndApq1D63WxoWz1PUlY1Z8
gRjkXrFtmHdEJnh+WJEJYYfEggMwIYaZZUpbzcU8W/KUVFNxtERqHj2oHAfXmGsT1Vljw9Dc2RAy
kPvR3F2IXoSlmZGWPMj4SxZZ/XfX0/MXMbTjGXficMqHoAuHWMnL1jQASHU5HCVYVKfe4v0y5pyM
8WKGuw/ulab7qUqpd6DPIzXclWYMLdlYps9yMKs9VDUyO/NY7WRRy002M7sOQMQcLLepLtOppgCE
Fh86Nf83q/ocHDdt7TPFcr51awo1wwWg1miT2JZsmN/QY431tTnHSEDQpW6WYTbDtrZpGpBwsk1j
vhzWglXfNnu1M4fR3vGL27PndvZuJJFkayeM7JfO1P/D3pktN66kV/eJ0IF5uCUBkqKoiVJpqBtE
qVTCPGQCSAD59F4ot3//7QiHw/e+OdFx+hSLEonMb9h77Tcdze4DtGKTKbMpphgpkY9wq+/UH6uU
MyNV2DQrU+XfObnLWKCL4DUn0vzCZAGKvEl9UXd9/sCkl+pEUfIBgzXZTUYl7w4YndhNFtonyKXV
tc5c8V6WThVXpp7jwqAuJD1lBcduOTezK6pDjxvrFYtUfSMKb/j6C0CtS5ezR/JDomjUd37NykSz
bT6tq9MTRg+HNBjAqZBmFVh7lLJVzD6xTyKp+MmrIn+IzGZmFu/YCZNWO3E9N0P41Kf02yR0W0xl
6uEtY7m8n6TDO4FVYB7xP/EjGT56wtEJNFtMTFuJE+XeAxO3eg8hlohZ2tcTekUg7MGUnqlVSJVI
meBSR0q0tHxfLZr5b2pg9VoQPZI4QITPJSsaoo4I7TtaZiOOaWsg1pCdcV35C/KYRHPKC2RovO01
937OqQdyG8fseDUDBmhplU1XadoilkFuvZuIVYfKKo+BEt1xKDczBfWic+st5hGcJ92jnJx7hTj5
0DOsvGmILt+ruswPHVTrpGunFyslX3Mex2LnQY5LcLmSMNJGm18LmaXskZYd+fUH1W/phiK/yKFh
PFGujHnHpZ3IMmmQ00jHluklQjxNaMWy4qhvWTPk98u/i5T+Xu//17D+Tw0rCiAK7/++YX35s/z6
l52u8+9/4p/tarR5jDaThbVtYgOqv//XriKy+QdOHDsgC8veiJKU1f9B7vLZBKNtCCiAKRf/JbTT
A+rlUYm7yIKCban7v2lXKXf/SztnWajmWA7jnuENMSn+r2iG0TD4JnfmzSxs+aYMl2z2ev0dbknM
OARFkhsEPixNV12DObwbhl69+6oUz31nPAtTDucJeSwDxkDfuR0ZzWsKbPaoNhDJBCPg1xSwmI3A
YyJYDlP4AhiyMox8gbc6T65bgMncUW9YAYtbiceY48bsfgw1qzb6pkp3WERRxPZ3YS/NoNxzyuqF
6icCn8fyN61K94BoywzUrp+lFD/qsB09GAxtU1tQCBcfIIbNmDQJcpO8qLx27f48Ut2wYSvbirIW
RfS6RklB1rN1DrrVfnUxo0O/153V0e8h8AmPoR2s3s1UdB4XMnq8oHxJVwIM1c4KKiXivPO6X2Wb
hl8Z2pgg1vaAqXbDJprK34cDj/nzomXZxyNvYThWS2ff0nUxQZsoRW/TkvuOYyHwhoMyy1Iluis3
dWZXnqim+4+lLUZ2kK0zwgJdwmTmLPqgXWBmvJHcC5DuWV33fFhTeSfstjuV9vxabix4OGiM1FCD
nvD/55p4nyx/K5YCl+sKUz4IlzvYH7jap+ltyFjDTvXw6Pwl0LcqYvMOlX5c0hk19vyhS2/Y2yLC
AIWlYqleQe0wed3A9nSqn1kBe8FJq+lZhxMXrjYIFuBXaiBS33lBjz04yAPWOe2RRLsrzfOrX9vf
EPLHW71h9lHY3OtcBHtMlx/dBuRXXXuqxgLoJhOFRTf2bthQ/n2Pc0MK/YgIFQK8Xb324KljwPUd
eRvqD0p9/67xdfo4R0STwIPAlj5RE4A1j6t1qo6uchEnUmbYpeMjkybXPLO4cBAU5RdG8PIuZPGe
BJ5r3gRdURzaRXs7gqzzvR5E+FlMtoLN4xWfbAeW8yKJ4+mFZ1yzft0kCNkf0mC6B88Yn72xYIO2
pSmYPTZSTLrFJi4nxKEw/Z3TEaeKQmA6jKHn3nAu5Acp4d1njefuPXDYR0W8Q+dVzc24pT6knB07
riboaymhEN2WDqE8HK5ZxvXFLTyA7UbVOWyhElDA/J1nsrGxiMTbhfbyYm1BFLLGCkUyhd4iKpqh
FztvNN7IHSETulrKcy68aA8+vPh2Jk/+nHSwR+C2K6vZZYGshO/SxZnVheRqls7+yBM/SbzGDnkW
3x2iZqTTGNG8XQecKotlqTT7i4YdtF2Z03W1KEyfa7fqH32TyngHPLS47/GQHZyuCMHJpcGwt+qp
fBn8hnww09IZYNXOPrdTJgF9OiN/G1+sSu9IDfk9bbEjZqrUY7nlkSg004jCt5CScFnWL8GWw0yy
wF3P01i0J3tksQNAm6/Wsidn3VwAXFge3p5hHr8tOLf4Oea0P/jLNOXfazmwASGwSJByZop+vsdY
OnwMbLeVvXncYfirxrxlUdIc5yLs97kw7KNpowAWFd3wWvpHbBycEtzR+87MjMRzMFk4vaaF6AWh
P5Guj3SZ4ERD/Y6eJnoNin6BXmj84pF6s3VBvB1O8KQR43k0hHtPTG4VyxoDfmsUX+kQyriw++K1
kWW90XS94s6Wq6Ijn7QTa6uxHkWT/hB/wwEjZHCXnmL5bEXjAY2yukDs7a+uExnPULsCGhaviPFN
CFLTIhQWU5bzGM8gE5K0a5fDWq/mnZ+uXTKm4xBn4zjeg0zoEl6nPXSGuR7l9tRWbuo/NVqBhBCQ
qAxs/LAV1GOdu/jJ1+E0W2aO03rU210CyW9FfwdKZf1ADuqdXNVEv6U9PAXLBqwYKkediK9/99ey
gWcATN521I1bW9ixJstxdiMzhe+0c13yxEbjFqllzlBusjaWIutG8kyJ8oIMk7oW50G4kokTVg/a
MNXdWrB/aNcpiIt2sXfLAB9GBTZ5Xq6dHfPIXXbmbIf7qNz205Y8Qr+SnMHjHdvGYK8hGu22sdbe
pFq7GSsgvv4svV1mzdcJlxBZFV1FwFsDMHnqGEEuy5G8HtbPSE32nQXTkbFf83ulNUjMTSkyWYYR
90MlYpBCoB6i0B5eoqKMYgcBfyw2KcEwipvIiBCHG/33IoIfTRF0CU0HaYVDX+xRleu94W7gABKC
DtPULGejEl+qItZxTMkrWnDw65l9HzvA9gF9sHmxFz7Y1lzLw1yM5g0RBP7JgPZIe4AqQbUt5PYM
dRIRISjCq7JG9l5x3gn/p9bmSkUaWElejT/xaFW34N/REq9MP1JnXnc9uR4XvgPDcSjcfD9X1Tdh
s9Fh6fXPrOdVK5TybLBXL70DSJPacJI5+vETfG7jSGwoo3xMKzvd50woEViEissdQLxvZh+d5X0T
7/QHx0J9qD0KBrW4b41ku9ZUg3itiadAkePKXT8t47ecXHsP3oepG4foLhjm/LHz6vIpsruezD5b
XxSM/8McVD+nJgVLo3i6OKXUG+4JLozReS4geO+hISM0WELOdb+oP+0WBiapc93NBMMR1Gmw7slZ
ag9DqZuLbdmbblO72PjWzyFPVzRufrCbI97DTPJeYkYifB1MWz9WzsCIogXeTzxPMNH2z1XP21f0
Sh889hUU0LkNX0Tg8WdhkT1LVAN+vUCZqKPsaWL3/ch6rPwA0vns+f4MDCq7J2FpODmk+jhQhEmM
9IaUXzQhj+6PiO6ExCWfoNAxTFyd+jYxR0HGJ63mNdaiIWnGxy24zzobccBC8tXK54xtyeoeFCq8
k6mXADOlF/7EsMQK1Vx+l306PqC1M8pEqVydyn50HrzGV2jhSqLwXLOH7+nhqotsFRGn5nl8I8zm
KsLIu87wIUzcNYrcC0RqGG3cof4eJPzD7UHN+EyR9kNDC6R/RJzl8ci0/tihfY00TkIkxTGjhGcc
QNMer8eFuXf5PqCv/GwzcUZ1m2pa2hzUUeZ80Rp6z61f2L+trDQazH4+yYBGMS03PQg4Afk7LydU
eevy26zDGinBNDzrWYqblMPzTuUGXrDWf0SBdZviLQlixXWwnCxDl3ydfRV8pVkAJskegodo9Io3
j20q7sDCi2Uz14nHcH/fd72uYykAHHWj011Rhcliv/KruF8qLG87M0WJiXluytgxh2PDPmZYH1qY
AsfMkiVarnk8WIFlJz3v6zhK3ziWXpk2xy1I6I3TrHrjipvea5AWz1U5pjTaAVmV3kzFmwr/TOCL
Ue4KY4DyjgK7fs3IV1nxHaEfizQTj8iAQwW2da5gbJB1Z7Nuh92+WNUOjj00YJWZiTYH+TTqZXwz
Qz19eWi+TuHQRSSclOMDEgD5o3M8WfH8dUDcHeHHVePhJaW60q+RHJuupH0Y5hcwaXa0p0+aohgv
ocP6G/ObSoicG6tbln1QpEJEoz9msLD+O1bHQseKHRnVz+RGPIhkV+5W6S9Z4uI+uPcRCKIbgw5E
sTI917rFlTjkrXFXt0vxQZfdHmQaNm7c6IVI+gkSbhmWCDqRVhvkUTVzg8JmSZ8U/+lpaThe2V4/
zw218dCK6ZMoNRSFeVAefLJYb2VLSVq3StDUN6p5sUBK7TbKwXEOmwqZ9gBbHcVa3BHdtwc8Xg9s
+3vvMFvt/FS7npSxp5FHgE+uElVa06Vp9bRz7bJFcbJkj3bvpGgbglJ2D0uWL16M+sQEQL9nrYRX
9avp82gdQrJsbBs7JuVmEU4ZRj8xu8/dmPkVHulp7UJ2fKcyyptoN5er0rf14mLkG0orgZ/bytgZ
cs7RJawXSiffOY25773ZITquWM9ZH5xkxbP4ieQ5jU0DleKlIKoATd1qyjKxw2zGaIMjdl+RBszp
w3jmosjZOU1DZF0XMdILWMI4as/PYzUiuSGhqr9BU1XGQLmKS19ifE3tKfhuyJf9baKLIhMLzmB5
XJr+ZaiitPiwLBfYGKGCpH+SkxNi9fFinw3eny7ss5M/NZTg1ojxWhQyeNXlbCZEJ2g3If2oOgz2
oH+ZFNa3GNY8ZI41ATqobDpe9qxtMT71fdG/54vbXOfZ8s4aidOexIceZ6lFuqqVN6jxK/bCzFKp
DiBbHZdKscOQZXfvugLKF+/xx0AVmYwLjijdWmWScddRnIs1WWw5JuQO3Rh9i2SExv06ZkV0kJVp
//LcxT01leyZWHEyMSoMd0HR5UeszgrLJFslrG84zfDSzJ91ZKhjbbsPzpKTy9XKBzRfSHBHE/WL
ba8nYdWCUmrKLhUt7YKxyZ0Tvjfi0EMeSMRKxFfLl9IktK/IkxmadYIoNKcbMaqfAzX9jnCV5mQU
qRMbMzdJSzA6a+pNX22YBkl3JaSuLnVB90eB8TA6ekVYk58miEJ3aHPBSmct/DvIon9li/mfvvfd
uzQtSBDsBTI77IduNXDwTz0S8TpnUCihDclqVFw680ogkhndqyWrkrIt/FOFZCaxa5MDc+i6c2Fa
j2HYqN0wsBXYozr9BdOtjFuidCsKOxHeVyyv9mAGq8SqkR2C0nc+MrbiO2cecPA0Rd4weB8+hEOu
MzFIR9cjVRmkgPpC1zugUzH1zdpsCz4aT/SVHjm6S4sYc60QrZZBhvZKY4+NiKJmK4WrrF3e+5Am
IsMrpMUXC5r3oVTb920yu4SlTdXtFsdJ/BAwUQ1hkTyoARwoydYs3UxYCM5KgpnRLmWdyI3tlSEY
u3TEifJtGQKmoBXiOOkWF0RB1SPzB9OMJ3eZwkQx40YmRL1dmspGncr4ZwmHnpwkUeN1Vuwby9D8
M5OPdCjHUp3IM5ni2RD2E3IvJgK9/D3my3iG9FTuWLoFZ2QYcZ6v/U3Y+4IL2CD2K2jUk2bYecgK
8Um/RimGJhevny6bm3bqVbXP1LC+KeKOWK/Pd47TpK+UUi+FIcQ+kGNwm/vOvBeLpnDsyL+etRh2
+WTIuFXTz8gSdzNIOQxZ9iuBJ3BPlctAFsTnfsZm95aTF71zgHvHOCsUsYap96I3u7mHa+q2XfNL
YZAqAisCuEz+zCrom2U89d9KddRm4P7yzv5wcJ/dOKp1vwaCFWIzk07cG83rwsr5u+8bQx+yNvTH
HVMPiu+lJ7VN+801XEcUjF1WWvHYh6AloBkAgFOKTVq0zldh4QtAbZ4S/sQAYj54g7sWFP+NRY+z
eMdqcqIr4eZMhHsHHTw/HjwHLIr5SNQtz4BvVvJst5SSusgWWp2UMF9+nDsG6/2DgmmJ5ZSQVlyM
VWHtfFsDqmCQbg3JZOY9FHI/vOF/8H9VBOvamX1l6cThERb533XJefW4XC1n/p1W/SSOFeSwZPEn
dxcE7M68ejlrOIU86tYrGmf2h5vke7K3WWDfEtsdTUA0Lcz1PBNUeYXlHW2PSjgbEMXu/EWq+VR2
04k5O5AJfV74wu9rbKs3FZ7mNCKsXdeegHIRnHtLjYfZge4OGbE+9x7jPxFBEmsp9fdUpuAuXHGR
mXqKShBpKJrZ4q1eQq78k3D7NmYwE9yARUeBb4z5kd6FASJ6s4fZdt8Kyx3QExo9mzu/IOwYaH1u
kkcF78U6QcY3YulNw007ZiaTi7HbmZX31c9p9DQZsOxgMhb7vFt/VpnF5GxcnUNQkapbjs5nirri
GQIG+6dlJe62nLr5jzcE6pmzj5W578l9wLroLAXDKNMihzQ13DtEtgZzlqLA625W1Sny2ztgpLDT
tONCsi6QqyRBZjVAS828OgvuRysiW64qViL4rK77AHjkNHFlaP0boyBpOhapvb86v5EPRFQbp5IL
D0FrECynsMKfGFS0SEGEty9GFX6WhpslTrOun9RZPFpZD9i3tMKHbnbSO7Zg0PML/zuT1tpDozCG
s2AM/aQXl/UeMhusHiR3/QhJx3207dzV93IJu343B013ZAq6gVBhUBDNDSLP6gorANFZLHFvFy3y
RI00vuhZM7pmatwjNvbU3uMyOBWpelkz7wcVgvcMa6U7ZGIdTzwHa+LLwaK5Cl/n0OeEz1v7mWSi
fj/kzkNoDSk+zU2D1KTh3gpsEPs1TbpxO9sUNZeaeCbsAyq/pYYYl0MGXWgvgY1MZ7fl/Nn5WMfL
Y0aw4DYkIk5iZhZGTdMQANDS3FDezV3v7QPgtK+yd8WtECxAsfoEkbmDvRsd175Mia8prQ+fLDPn
fkYb+aJ4ATCgYtJvUzVit+mDlKERA+oN5b8Od87UT5eAb4/Ym/08HmfRFhfdY06IubCi3SinjIoJ
ue8OMiT7TzlulRCnzEdT+cFPV+ZQXaupHE89BJqdMBZB0QqzB6aCUau9GzrLszf1mOZbAtH9HW0Y
oX62Eb3i9iDQIs/KDMVFmhHuPa+wpCribQFiN0WixQLEPBhovBHYArBYzKaPldN/z5TXCSuCp5Wo
zh08HpbpyExj8CHzMStS8bRkyn4rSyrw2HM5sLX0rEdADijj4c6G18GT3KecZd1jrQ00624xkVcp
mMs0OgrvSH0d38CrmfdsJdejTb5dRPM6OE+DFwbXCPRIs0N0Gt0iz7U/YcRW53EI1bNtOwxDF4Sw
BaoKjtUdiCIibcOBjSHbUnxEwbwhSaaZqSDBIFFW3jPhH7lPIunUt8jgVu8w+rPHJ90gEB6Rw8ZL
NTzqDErEzl979pOMoV5MHWTn0uWoxDK0ftfgPj9SC2MmN8VIZggDpvs8IkMIPU8h3ibf60CrcOtm
nctlxlcqptkpEjMbymMPscZEkdHcSsKXbtRskjsKwvGCE7llBRtY5qXT3fxjLNtx4ZQtmjg3ZsQq
0k05TkZ8BZXo7711Dk9NbmUJQN3+iCLA3ZNYwbfEkPN4F9aN88701uASm/sXk/ruIjsxH6aR6p9x
ZsCUxsivIDLUHnMdRiN2GfusH5q7aYx+G8qyEg6n9OTniJANTOx3keLRcEo7Twrh3HS5FT62C7H3
Mx7/s48KZt4h9Yndka5jomLcM2+W5wHA8J0hg+qCJumTuEsrUTAkD2W4/spA5u5tt6IzwPJB2EoK
TkDI9dUonBTdogU12Ia5jbl7Czfvhz3yOUjWQ8fMpqta4O4RiOzcWawYR3SwG72OWtbU8qOoXZTV
Y85iXC4+oWTWMD2GQccc2IpqkqY9W9XXxcuLeM25bEqAzhBUtKouRiCgU7K+YcZqUWl0+cGqQkLS
On3vVZp/b6ZPA3keD/PYbrFS1Ws02O9OxmHtGW1SuI7eiN2/olb6O/geRTzPeRYPRg1iITC6g42B
+DS7DVHn5VWH2Lw6tK/7iOybHaLKBycvnB0JZ2/9IMpHvM2A7WxMSmI8Ku2qnwaRwbAqjHckuObB
1FTIiyC2tFdc1Es4/WqiUjzNk3iaOpusRYAPXO3W1gjmtfGAZnXdQ83Mb0Rr2hd4ZV8uSY93mxoH
BihK/II1GIOeyH0fCSLfZc1yUT1BbLL+Zz7E/62t/4e1tWWbm8rwv19bH/90MvvXFJJ//pn/MCOb
/2DFTFcXmPZfyTTb6X/qrEPvHz4WYNtE/AvsDv3pfy6u/1NX7Zj/QAvIQAxZdWChE/rf7KkRF/8X
1TEoClzMmI99y3Vtz9/UsP+f2pUxLGjnLqyZ+mcfc5Uv4F9Yg8Die6e+f2YUcGrNSbyHjYVdETAE
ppsD9JTzuAZhoulQbpy5WW+GGsJrC/Yea1AFDHw12Soaot2PKpLfa6p8vBgBBJNwMC8G6sqf+LLN
q2GvNjZNjl2nppTvQ3aBKT0WNKngygQmfKTAiCtmb7ctQBheDf+OMwuRDIZtx+vsShJc5V6o5gFO
DrF+o8sireZLPwT6iamrBzRlDijC5ukFJgQdEPZRKN1MvzDHPs1Y0Y7DmL35LttDe57rY9DU+d1o
FtZt6fCeTLMtHi1/kIln+OIxdILELerXaWFei2MMJLwP+ilQvzrI2jvlKETDbr98IgjMbtno6Z1D
gbjra+EfGbGZiXRlcJwpMPYzTUdSO87XWC7OwSVEOy4qln/0HL9stTJhHtW5jCoYzAU6mhJK+FGP
bZbwqTLHDtprI4bDWK+wjo2HdKUznQyxnBDcwu8NOuuKt6V+H5XXvxE4dWii+UlbY3OtIFBcijqU
zNSB4FTQROs7iSV8ZmqkzL1oRfU+6a54qpzcvXEGnKyO08IA6TMln4VjpM8IH7xbt1q5lIzG+wtb
EheiBIp72dXzexrZwxdD9eh1aZyqRVQ1MY1iYXnJVQRweq7cG+I9wqdgA2W2tQP/obaVdxqdsP8I
ipIcyTJQ9Wtbtd6tV5NJbdo1yO5Wc2Ug+EUjn5k99TP1bwx/2OKXF9mkbOYTkq0BV9RZMnSnAurM
9kwKBNFZAm8R02WQ/UykOnI/YPCBuiNm7mDPQfkzsJXhx3/ZZ55dpK9/QwBCB9fa0gC6tKrOundI
W751oRFdsmUpf/Y9dNQds4siOxQV1JjNoJ6MprM8csMW9xNo8pb1nrsA2UZupWconSQXoPojx3xl
/BwSfGI69euKPfhTTpgMDAIHuNaHkd+q7PhvcmRm/ALhyFH0caeZpvWiOg9M28hLskMjVd1ss/XR
Rn3x6tGDVScPehwGtTVbr7AFeY9NZy7Xyp86WBcerbuz8jn0Yc0LklOWi6SWoMdWxW2+jE3/QZFR
HAtG+MFuYYoRsw9nbhnkeJUpe8D1CHf4IjYBy/3k9H+8RS6P6dTRBm/vrEzLPjywGeTlayQ5T5ne
0IueROaLYCt8che+g64xNt81rlc0mii4htJlfeJDfQbvwg8O/Ieid/LGHwGT329I0QRceopDJA5Z
7bPGGSByzW758+83jSw6/jbNapoo+BV4ULGA3QvxUzzMPaI0uIzlxNZe1K+MK+23mdUuC9bGDZ6k
B02LYPrlai2UflJSq9gZNjHgmXyo0wQT02g0n5qdzv0BWsL49Rda1JqdT5Pjr7fAP+xrapbhdRYG
cme+kShdIi/9GdkbWshr8My16cILKRB1MliJbaiz3Hj+i9jRftk9i4wUs46ks+Tvp8Xwu3suMobJ
+6FK25HaSIX7ruQ3twaud7HE4KY7/y9twc94eermDJQkglyt+UcREtApqals0RV7dmP3eM7uFYGB
kzG8wNPsGBNgbwFEnzU+q6Hwzh6nB3POHnOF7rQe81NTym9vjm4jp6NHMggXtIPrMjgHR+X4FfRr
Jgc/9swlvPg+L9inHlwhg23V2u1Ro3TXkXsMaJnTTUersPyr25cMY0vr3lec4RXEvNgPeofekHyL
omFnTHbuvJTkh3Znpw3SR2s0lgdrsWGTo8aHEESu9dHvqnIXRspNCKtit9jDh1WKtnMEiogAEVY8
3vg9np4/rFm6W5EX/W2ppyFpbQY+ju39ltZ4akPvCX4InDc1OQ82KoEPI7PfAff9XqeO5qgllAOt
I7ajtVU4V5w1LgeNONqWBIb3vg8BF4HanjhF/YVoZW9r7Pqe3iD6I9qUcurPUVAdnXLMWa1oPuDC
tw6LQDFTzmsFocj64a+MHYOIaPtlbbbFqHOaOYRjM0QAC8gJNGU0nVEv9gfSfD+EyURoaTvzQoxV
cJZ88Y8QQ8zYI6XctGDHGdjYccl/O2t/7Ysw+FPYpDcC8Td/Br4BLaKqXkZrKH+tq+EkPOvkFziC
MIaJhgay+3gmf8TdJPia88BRNSNK7ZBhHNKzgEklx+9ZNMNXvmINNFs2/Usu5x7RvyrGPTPFbU2t
5ZRoZbeXzvKRL8zVE18r8A5+ajEgXV1sk1NL4u5klKeqRTbsDgZzY8vu/wwe0DMkSYx5KfGdvv81
EXIZi3CI4tJS72aKqsvsuO0jW3gIjKffpmt+iNw5mqtImaH1685xmP95DjkIlOrGnXS9H+namnuf
x5DwwDZ7J0CEcdbgxKNlhhdcokyfoir8cgNPXcFCWD8q0v+oIUgD3Q+uv55Jup+JE7OZ3jNNLX+U
G/DVHdzmz0BO459RyvocEazLOHMgxV0Z6sCdPh+qgT+bsarAxGreB2nZPWF2A+GSCyorx/B2cy/D
+17180+kAfXP2bYcbMoIkDwqrB0jMo2NmN34rhmLKdjnLZqCtGrCiIazzC6KFAzrPNiptYBw1f69
HYnpEGaiMXkkstfRX4wHHy3gnhn5gvAEdeI+lahlVFUy6PAksiOrTWk+hdcTNKZnSJTL1N130NbP
LiEZCSKTLQ1GYBkXxXidK12UCZKttt1h6DXuxyz0bqgUKsbhnUiKhRyfevY6N8nl8t02tv1gNdn4
Y5bFjME4EG8+NEc4dWsbZzpi6BzMQ2y4CCvMQN9UDVVYo5RxNjsOsN6yxalLkcn1rKD2ZbqmByZY
KJpELY6rW38GQ83OUKbzQ+Ub5h3yX3monU4ehU026jSjgadmuFu68uAaxhEInL+vQ/1RStnBRWtV
TUYLuwmNTx5H/lAfGteE+icr96g7fbcUOcIbyLU7RttbIMqgHvW2FKtUN3BzqfBhnUX9LMphPoVO
ZXw4Y3QPMWD4A1qOAsRfx0PU+5jya3gdBryznSRvKJ4krBTTYXmhQvPKDdo9gA5GBwOOC4Ud8w68
F8dlXuhIHf28Ati6h2hjkW4Z4kBvsQrMxcA0WCad6rI/TIeODi7tHSLUmhVIOSFgX5ZzgaQD8O+Q
oktNL0Umri5KgJhYvPJm1f6CXBLW6xiXRl5Zie/oa1Rxulq3wWT4hUrKLai6P1bNXGZPjl/SdNsT
PC0ynGZQArvIMDKuhEyg/qwik1kBE516JQ2c+ldfPEoVlgZZU3nJyv4lXkKMHjtvQhZX77i3YdQ1
PtrV3ZCpfP2dVwSrujicwLWftlXw0rhPREarQ9NCagQpOD+DjdaJterhPisZ4rDUce9GT78L7TAm
6/1rEeFzL/VIuGuEg6kmlv1BBL33yXpq3Zd2qz+twRrv5iYwDoWl/shsxWbArOEuVMqJyQl2z+5C
94N+YniM5tq+zKzsrhmlSmKnkxOvBuO+EAGraKby1zxmK0mC0nW47yEzMLBlymSa+0rgU2JFu5DF
gb6gT3ui20e3OIIqfIkMRkde5d5qh0Ib7t1XYJMqy/5S3vtWtcd68RsdzhDDSo3Oa8ayNSmtrejP
Vjl+mu48fgWVV17muR2o4xnaOmzmbiTkKFPhB0BdpLSx8a4rpIkpjgyt3fXiFpLxVN3ot5pQ9bsh
b37TgGaIImwxMTgetXe7tmB7ijb/LZqGW98QzVeg/O3MAkp9mNpCHaRlyg/KFz9hyrdcCSzUe2qg
q1OU3oNTMp9jSlo7Z9ONRBysmidtaudXf5qnW9E77UXXCm0fQ+X6oWqR2+xh4OafLa4R3AJlsRyI
eeEqMCNJQhStIcPNuY7CrzAzOThU5lnXYsrCt1EG/Yd2mvZToxFGZJs621q9DbYYJnNuX1qK/sSz
dIh2BJbtwMGYhJa+KdYUJ/1MkwUjuroHsjB/WKNmSiWAC+w8CHAMpsuZ7Q5/+YPIKErKLkT3i3dm
fHFsUxKYBJALThToVO5BZJmIgRlPscpnoirFoL7zoWlOgTMWJynICViM9g+gpALpbUqIjjNcKgn8
oc9kePUbUz1m+dhfnTLSMUFjVLdwAnde1pGzmzrsrqKQ6K68+EHjl8ZBlHcHfHXhTe1v4rn/Myu0
YzGu/8bemTTHrVzb+q/c8Bwn0GQCyBfPb1B9FZtiJ1LSBEF16NtE/+vfB0q+lihd6dpjD6zwOUck
qtAkdu691rf+0PVZ2jG/a/og6Cqb50/l9+76rz/zremDPYic8SXdhJRHy7H9f5rrLVP9RacD5Brd
IGVL759NHxJRzAWPSTCssoTp2t81gSDQqcXd4P4jfuVf6QKJVwC6xfDggyRVxEg4kv4gn+H7JtBC
NmLaQ6YZ6OQ6UTus+P7UvW16JYrmlJhgMmpWc9+P8OfwuMTy0iE1atiGuSIifTF+TaIi5lkFfupc
FYbtmOSFM/ELzQSVERtLvUfGiNR9z6RTxvGlDIeeOQuskCSgUcouUok3puy5xenId5CKokv0GhI8
FNW+B7jNB/Fj9C7IlhOIAAK1oF1k8YS4OejNdzRBiWoo6V1X0z0YFBy1bPzCwbv1o7GL1DmO2+3Q
KqKLwAHZiM5kVyygJl68xrTyJiOgNYSBza/+89R8/t88NXAUfG60/7lXesGv6T6m0/ePzbcf+kez
1PqLThZOGuW58uX+/0erVP0lIU7gYve4aSXW4H+2StVfFm4bbOGm45Kau3Q8vyEpnMX+4zOZ41n7
SrL4V54a6yc7vW1aLlJ04Lo8ovZrUIDjOlHjz6Sb90A/4SA6lnc7WOG8cwai5uPaU6eexAljQNVY
CzjLvCvwZZR9ewDJ1++d2qr3ZovK+g8+f/liLvrBM25zSgA6m7a7+I9ew1xHLSeJgtE9erT+yrNS
qXlGr9fxGYwAIb7V0VawhCG2cROs2pBhplH1ep2Pqgs++cAvbjW957rZVpOXe0+kuYfXMMKGdi0i
zXgzilq3ATNZzbuZOsDfZJJUlnPO/E/jcHZb/P8U2/NGmGmB2M7KsDaMDEwY0L+Jpj48lKORJ0C7
ZFaDhMMatRG4j7EspYU60Zi0KD+mZDs26qGG3cNGUg2+cwOguHujyipjClwzQVHoxXD0Dkn9IZ9y
k2rWoS7oRYN0Keb1P60IMASK1gcMSU+oPFGc0XZDkp2wab+luuC1Gg7gb4JH+n4GMZZzc4JCbO27
ztEfYzNqzioHtekm+gK/+akqXf3gFfF4QyYhWAgNJz4Iov40Gr1BwPRcg0MHm3ldC2e6LMJoZ8QJ
sq2os8o7Q6h3psNo04iRSm3mNIve2kFQeSuzk8MV1F3jljUReJ8XTcS8xf14GXrzvUm6wrmZkDqN
s0J+ogdMnTs/NcQHXIwJ2o8IfxK6zXndOWbs3qERqu76uHDWTN3zG4mTng2Q01jpFZxC7bxJQqav
o2XE53mutwL9zY6E0+FhMs1xVUROcRzdSu6zLC92lddGKQZMFzY6K/t2htB0GJ2g2nqzMlZgEdAz
4bg9irnFSl2H7i1nvb5ADdDsErqPpxAyxUkhfjlFlpmFm6Aws7cV/YeHcuFq1INFvZd2RnVPDt4M
PNMeL53e9D6FXuTuIEbVODP49nRc2nU29c3WJobQJfOxx6VWD6C7SMaKnlNu+xUGznHdcqcx/A4H
7Kb9cE1+cn8hB91twXipvaijbNsakK2AVDh8oda5i7B/wmzCSBA2ccQtzSaejNWejft6roX7VvJL
UBtlxirwkYFINVjPdpigfMdD/3npHF3VtDI3mGKaAyzBnnlFkrjvtD3NADKxuR7t3k3Ax6Alw+nU
wpTA0GezAfKkRjBq17mH9FrVSH5Nxn2bLCTqdOXqwHiQo6YRK4ysPaqxsS5UJeEZjpzHY+/NzZKI
mEWXYYoiGjYfZ090AaGIfbJNdB/tMtqhuC/8QHwEYjW4NMGH5mEequJSZUpx+gDbXAGnD1DaqGC9
qEx5uiK/BjaViaDHJ5U52cZumSF4BVipvZeW7jEFX6WiYf7gYa/fBoMWR0UjEwE73eVNZRnlNSvh
8I7NnI+W1afPhZwOAeYmjZsUCtVQYFkodeO9LwJPdRsJETEBZGn5/bWTA2QcrZmKO1fIxFbokaL8
ckLxzQx56vtjGbolee0sIjntAD+D01oirO/j0D7rTAy3bsOGlx4eHXS0cDo7Cx6MPTaTiN0DO2Vj
h3aFUW7V0DBxWQ4u8khlNFKDjJxOUA7sKZy23I50Xq6CeqgvDRoWJMA7tXmO/aR88ErbyDZIywWZ
uvx3l3tUbZHnRKd+ls0Vnv3oJraH9A0ShOLBly3C/qkDjlkh6mZ5ZvGVOk0/JiS8FatYxFhADKdx
Ce2dMuMtU5kZv0BdqzvbGfx465l5yEWpGrfZCTNXn5vZqU8TQanvQh8lSI+C4I5GcX0Y6WlgUTMQ
e3ZldAA4AEGyrSNxESnGQd7ALEc65ZysyHaJbqGt2E8lsT533kSm5kE3OrwRQlTsoZBuZmvbi/T7
cjJxUQh6GpIxH7vPwO3S56hWNdtja+yvWrSf+MOYBUZw40D34OpsozMQCCOlPwnBcpWFbf+F9V2h
FYmGXe25+j0pQRwiVCaJMKzNO2KXk2OT2uO2xjzDYItJduKlwdtFUcsf3HSs8zzkKV2+JaYd/0u3
zBgw6dmw5WTtXVqhxLnjTXbEvlFbEAlI4IX52AJzbX3XfblsB8NHe2Q2RsRAjy/ZW95WR+7HxDEJ
vPQFUqN6dB5jhHbHpPK8G0SlhGI6+Ue71oobUabOeTSqyyRg6SeA+ZJkgeAjcL4jjno0d9JY7I+5
sfFNPP1VJZLrSZbeXpRGxQ9ASjojXeWaYm4brmVnm2vb7uxNHiGV6NBOLLmFxnu8d9Bq2FtfCIk1
aa0RWr0TUvUfezI1LlLGxpgbynG/1CUfMoOsa+5S6axh18UsHUzT/C2BXNGlLrGIUFY7zYXjE1FL
izQiR4M4VE9su8mAbcyUSjm7qWFAgsikMx/dpG2Lbe3W6QfRekh/J7UEp4ciZGqZaLQmqzZrCbTw
I294LrQPzBXsTG+sO1q+72Joy4/YtLlc0bMhEggUpoDKY7r36RjIfZLkdBwwYHgkBOvIudLxgMDT
ovA6B2khjpRY5fupDNpd2xnkBLcm14tpy0TikpMU7x1Juophxv0n2yow+LgBYakeMadXfq2tS81y
xlOkp5mon97uV9RdWJoI26Df6Xl2+kxqwzttoAgjH9URawZ81SnxA2MRJfuGWDnMjSMMvAFdUaMk
kn6IYFLjsJhuxcKpHl+Q1Qt9kZbeQrLutL4LFZnmFEXyKpIlAr+SR+wyJggA08CIPpoRcMwuROaI
/pC29ZtgoWcPyVh/8BXtGoQdhjp5At8UBaa0my08YLWdXlDczULl9pMF0E2AjQuId8F2YxMBeAy8
g0mnh935srZmUAYD60iybl7g35QnzZP9ggQngBw8eMdL/5anFjEQuikA4mphifdJw5sAuF9RH9Ka
87kZibUMeLUK6q8yc/z7ES/lpnzBlIuFWO43KNRWkXIqsCpullw10ZSOa5b2/DpBRoRmVdV3yFu9
9zUtx33pkmRA4FIK3RMBJqhHcouIPGvgnhohtJZVBOaFzpUXdfsY0daNDdY1P/lVrGAOedUXVZBh
tc7M0DxWfpKZZH31AHKcjmHI2DEOaC9cf7LR8v6nGfK/2tZZ5sI6+J+3ddBSmvjT8w+7uq8/849d
nfkXv8KUDFRcJCfed90QUP2uY7sQlKxl5+YsPMF/sBvohiy6GeXwy0yA+WzHvu3rbPGXxGBG/8F0
cdigZvlX9nVLs+P7vRMIRAnv0JLyGw3xx2ZIOIwm4i4U0qzBIcVmqvJ8LWwC0EQH/5tSrSkY2WHD
3SisCZvvztUvMICL3ua7o8NxFBAr6BHRlGHL+3rnVtdMQaikEJt2dr/1ptzdWjFJSSzh+eHfOJTy
JQA1wVb9NauvcRLkgkjd98ICPZPZ2GEwHDHB86363/hWqNrUi6yJ4NBXUS+zNaYY90W7z8Yx3sNc
h/rStum6Hb3u+Ptv9UrQ9HICQVsy62M5dH5KUoGZgP5IcgIV0WPULTYx7p37ZUSAFBZBsoa+TxYO
eIt1Rdr3H3ber1oC3w6+ZItwF1toDn68d1BRBAH5aO3eKIWLg2eMtoWFQv73X/Hne0TSegAH5wuX
WAvv1VF06Du6r4Nu3yjhknpmF3ifJN7kZTyT45/5/eEWwNyPt6S0EaORnWLZ3CYLauX77qCse1IB
rLbbhxNv5ChtPnuO/cUPmY1bWX7hIvT42jL7OP6f8HP5i4fg59PIa5AM3SW7ecGnvEIIBlGaUJwg
F0hMBJYFmfBcLFVuf/+9ltP0+nvZtIrYOSC7ky/5RN9J39gfUSjUabd3aAisHMO4DA19nuj0QNbK
5R++06/O4vdHe3XRSAUJ61Bm3X5BWJKtAQKhRzJeLa2BUoHqatL0w++/oE1b+advSG/XxXlDRi+l
0o9XboqA/Q4Djx0YRHEWpcBfai7u5XL2D10ZppuuvvP6yV/XkFM+IbT3MXk4ByAQ5Z6JUb/tRhs4
yeBVH8fRgUEDWBIBTFvfz83E1BY/r5XW8x8WptedNR4j6ZgoJC2ip15YPT9+bl+Hrl1CPNjHQwcR
Q6CDXjRIEvWF4ZirmEoeqWA5bBzOHs6zUbynbBlvOsuvrj3o8kiiQ3W24Lf84VmQv7g14cJazvKE
S/736mFIFARJSvyWsV3E6C+SG1DOC9/Cbbe6DvWbMXZg6Qyugs2P2/U0Fng8dADKgzQEHNjw1EB2
6UWZBSnEsaqAZgjicqDL0wUUxebadmfjOKeokOq+bTeDJ5mKEWD52JHT+YgAKFgrJ67XDfLfHRNj
7G9O42+7cjy1KY0AfH3dmpAYKOqZvCAv8k1HDu41qSGEKzkzoa6g2zCXtWechPOBeClEjIJsrTHI
gkszmswnoyHzC4YPEWBy+pJOzl3r491T1P2HFoTXmd9c7H5/t/78gEAWozDgqQfSRMn940UfdShp
gS0XXUfXRoqvgV3P0YrHh26m0wRYwfqXH0mOKFmspQldk/XmxyOqZux9NaftvgmCo6XFNrPCj6oQ
l42DEClV7tvff8Of120fhgOqXcUAhdLn1bJGSlRfcG1alDoZdP1eDEdonswpAIlsfn+on29TH2kw
8FqIoagGXsOEQ2IEkqEveQv6JAoT3mAdywFn2L9xFOH6lCkOu4/Xl4z4YyMnjJ7XnduYDUW6Mg7k
Ofg3vz+M9fM6xrfxaflQLWIQkq8uVBobtH0rha13tMpNiWoJdEyOakzDTBEB5svR4cY3PQf/lP/U
gBMp8Sf8aVlyuB9+fGEszX72ZsBqFsfwq+tX16WY497TezFm3nagXboLhqTdMXgnjAc4jzhaxUjv
xyw/Z+Xg3UG2wHEDIOgqn2fnhFkh+MMVsH/5mTyP2SL6f2rWV6+VEBWLEUSO3hdhVxzNBu+dSZuf
hmZ9HWhIqZHXVe8yyaOc1cZ07iA0rF32vhvl45v3iuxzRtPmOvVHLGHD+y6BoYe0p7qfCvqtVRvL
gwwjGJpTdm2Y7Z+Ki19/AcU4DgqO4Plfrv13b+HAalQ++QMnlcCAkNH9rhtE+CZiFVtXtZdsAo3t
Nof8yBuryU9TND/7sfegG1cdO8gn69Fv+m1kluq2nL3ywRfz51kGxclByLIbqpBM2jSBXZoQntzE
OMf+cHcul/2n2+K7b/Dq7hxaZhthOWl4NUlIyKwqTq0cwYEa5qaNGxb5jmFokphHJKs9bRt8mL//
CM4v7wIFUU3yMFo/scP9ibVkwipJ/jJqgSVDVH6grLqhccCIU5mfyqwfnzzyXT/qZt12fbiG9kT6
wBIs1Id6Z5sa0asLpG6IrQExpd2BWeKA+1ESnSJgLX9GZGSxVHr3iCG20kxI8TTUE5vu5mD1ElW/
tLIDorJnrzfv3YkDhcLq1tWgtPzDOf+5dPNddoNEaTIXNNkt/XjTSBvRepCwINRJ9lQEQCNhdRoz
DvRyls4f6sRfLNsuFQk7T+Hxi19T4WEUuEXDorOvyDIH5UD6iNUnsCEBHv3+Ovo/30kcCRmAEgKH
xevCHldlhwdRcic14QNA0fApyRbJcT6xm5BTytTKZNh2ClzrTwmUv3j7uhARX0ja7M1fSwDgHcDy
S0zG9N70Lmj9G9Jg7kwRfMm89gNbXvcPL6jXebDUeFxCJpdAGtlwu6/XdNUbeoxjblm24cVd51D3
QDjcTHTq104/fzaD/KGMM/SRU0VxI/x43esQMzjVyu/P+i9vJiQYvFkQDpivX8txhz8i6nl+B5/A
FbPygJ7QJWVEV4Yg4v5Eff/Fq9k1qRx9CPOSfNZXK7arkjRE3sBFnppxD4UiWM+dH/1hj/jL8ws1
nPb8cnrhWv74iCSaWaUlKr1nj9ys/X6E8FEkau0GvnEctMPT2eNoBpCVQZmANU83INuOvXExz+6f
1sifN+W+a7ErZFMumNe/fl7hQi9yaLgcTt+aZFt74U4389XUo1YPc8tY42DE+72MdcqUdKnfX+DX
Sbgv9xrVECebup1AilfLRRsy/XUKE6KYJaIPldcswrUmbM8aezxUJ7fEcEAHlQGbMSmsEr1bk4iM
doVpYk7vMV0PxjTAHXLIHrLbtrOAaAD3/f3n/MVC4yvXdVljPOqc1+GokUFAHFGC9d4dAyaRhNFu
ha4JryXw8Q+n5BeHUqyfGKCxphJkuaxE3711MZRr5PJevW9B3XxhUE12fBHlxC+55r/xtahBQTm6
S0vtp1WtKqoZGoOo99ImdgBxhrsrJy+4SJqWLuJ/Nxpvvr5z/wv8wk0ZF63++99+sYhxJNoilIge
Ta1X9zwRPCFoA44UO2ARmd5V93lY21vebvPKRDpKmE80/WH5+OWpZH9Nkx8PHWqtH09lGJpFC1EZ
/bFt9WuUAsMqhqe2gW2s/3Ao5GI/vyGoNEykWuheEJS8upP9FBRsOKMbgTRh1jt3mjC/ARUb5g3y
7CLDcKztjUtNnq1rrGjGjp1jN27hhTn5be5LHi4S1GZ1DPSUPdpVT55iA6y121RZ5pIRQHzQM1G4
xlXq+BBTwygjkVkXVkwuEF/JWWz2vr9RvcQMCA/NmS4IOFf7eGJ0s4V2ymA1TCPrwe1spJOZIPVx
l1g5YZoOKgX7LVPzOCcCiWZJuKrYwUQMrBvIoU2cNhGA2tKajllBd20fxVYutoZZWSfoUKOx1/A8
9LXMi84Hy9BNwS3zlqzY8c/GsMuHRqfjqhPEmW2KFDD6le9B+d50DDmTXScRZveGcoNTUxjlwWpA
8IDwaOyGQXf8mEMjWKA3okxIWICvtPa7EpfZBNsh3ObVVDSXSc92Ml67iqC8vdaEZ23GHkwZOn/o
nhcEKQUmfYe8IsQQwtaLTtW3nz0d0C/xgnZE1CrK5h58JLl1UMKT6WYIPKgUsQBCNBm18u7MMvdD
5nB92B0pYsdd7Y8q3okiJKwVnd08r7VO1L5YpnPbLFjaf6ZBgvKqZtT0JokAW41ZTsyoFiD8VklV
4VD0u1v6vLtuMQMGiy2QoD3zri3cYRXkyXgwllmuU6szVPgdg/DduBgMmcmvehGF23QxH+L6Hjbp
YkgMu/7kLBZFCFfPyWJaZG4ZbLrFyJjjaBSOMWz7xeSoF7ujuxgflYjdPdFW6P0XW2SyGCT1YpX0
WtyNosPYU+CjnGsMlf1ircTthkmOCG40J+5ivpQqb7bWYshE/IfUZTFp+otd01mMm+wWkNFi2xsX
U6fE3RkvNs9oMXwGSqREW6YdRYX20PwLZAOLRTTFK1ovplHQF5I/0nNKd2lcjKXpONqb2UwRt7Sg
hpIo6Nepl+YXgwOtYDGnBr64y41o3FqDH0FLbmZCAzCzBi+2VkrXu2CxuhaL6bVY7K9TC3ttxLH6
xV3Msfg7q42/GGa9skSpvZhoPbwpRzQ89lEvFluaFCfbGnekklm7VE5v88WOW8TBwZPiPu6mt3IM
iu1gYvmETPg2fxH+kgbhH/vOK3b9oguepfGAfpOc3kUzjEvL35qLjjhbFMVi0RYj6KruEIL3N/Wi
PNbduNAO9WW7qJKzRZ88IVTWi2LZX7TLBLrmhyL3+y9Co2yevqqc06+a5+6bBFp8VUSXizo6fRFK
29w8T7mNO3LjvYiq7UVfnSxK64pzf10v6msiB8GIpdYR1dPErBWNtruotfk/CDF4ILYBOcKTvvQn
pFv63RQ1noZ6RkjtkG5mbTfvDMvZmVDkACvYfOa9Z9jlx9Gb0+rgpCCfNkRCAraeSgtDqkFKZgLE
wQfeg7ZIGifasyYuqLJGpN1wplZtWmSbGWHDQ0RX/8bOEvshyIs0Pg4JQjip4vqaBBUfOwoYbXz9
NOMiYnU/uGZAPUl/d9FKmdlFxUv2IyyM0N1mU1iuk0HGzuU4avde9GnwRdHcx6JYuLiRK4Stm3ny
SV7p/fxLg+IDHnSurffF6DUbtmjyjKGhekek7wBUT0/7lorlwZ9E8g4aR8fNiMEY7EJ9wiCcreOR
QbotHP1EF44xSKJh62Kp5k6IHFW/BY5Vf6yJv92lo1G/xVkbHxJ0tcCY8Bbt8KfqJySywD28csDN
G8i83XSz5uFg4I2Ai5H+JnRdiRbHdo5dDX7Ho4W8ZVeqml3Kvik/5FXJ32/jsH+sgyGctz4uKx/i
whDEwHsFAOyc0eCxKqJsuQeN4UQUQ3SPSpmhs9d09g53WmU8kpvIV/SqFMh3CMH3kLhp/9jbJH5c
hUEQIs+pMZyb1XxV4pK5FJHgtzpVvBco5O77Fi7SikqkPrlVFJ3J56je07rD+YH95sxcmlicosxR
OIJO2w0lALq953nhGRh4760rSYwCD1HNQ8XVpQlfn1L00GcviqoPTR82t2JurAcdc75RAE77eULv
5UecVKwhE2wUu76tYA9+kMsOc124M0KktCbDizMbH+SY82uNDqFhI2pgTFiO515XH1piL98SyEM0
hOfVH0srxF46o5EkjbjIg1NIN2LfqRb/9aDlWcy1Maz6UoXnEe01UgA3z6dPc+IIAHSVPThi8dRb
wXRp8VqGxqSScG0g/SKVtoiSghWqAxhWl7iOK2uS51iWwZvKjcJrV3blexei4aYlpAjMmjEHBKf5
FJGyI6wibMmzmhoz2IQQ3S+anC+P2XJ8Q3or6yJEZrAm/DSA8fDcKSxCCL0lFXhh+kwsnDpDAhTk
aFQVTRzc8UNwIiKGv/CS1BGGQ4ZXaa7KboUKsKKNVeinaaJp7Xu9/uSFQq6DYMqOFmwe7vIuqvBU
Jba8j/OofxRli5FuKPmQmSRlzW+b6tlJIvfeULiEV1UxROfJzQmD00jh32b1PN74ru4ezWpM7+Ll
cpMW4V/KJVOqFj0HSo1pR5Iddk6KjOgsNGcNuNN0A5d6+mJiqt8bIzRc6DZ+cGfnCT54MyouXWyK
d3E5kwdgmeMbZTKRAQ0njNOMfD7aGsiBvngVbT7c+hH5v/RbAEkVZDYXaxydmGIE8Fs81oYb3ImI
LRcMXviGRwx0JAlEHXcSwIaGpdcV3GmsWdE5S5PSggI5lzfIaGjioo1d4HDaj/ojwVJ+sVa6/VL6
Bnum3syTdZ0P9RfIQtbjSwRWP2jrM8EFXbfm0atvWS1mpF1J1axdu8Ds1SSy+2z7HYD3oMeCalQV
pwUQc6P3YE2tZkUWm/Uw25lxp1qT1cxz+89j5de3bYBeqqvt6rrtJ0D9CKxuLayM58BdstKW5LhY
+86RdUw128nn+S6MsH2qkayYtw0ZsazxJajTYzmR6ktF7V2xJw52VRc0LGKu7dE3bZ2OgbDjv5+1
314HeRXu+yzrD8IluK7mtXnpNCIlUdkL4xtX6GpXFUK/aao+QJ4TfWnDkn+l4UJtgr5yPiA5kzsU
MuAsxIRR1oEpLHvHJZm+Ql/DRGKDapLn8MXdbuXY5ilChlUhkuARNbNYZ0Z5j1XhirztmFmkGbOX
AUs6dCq5run/mB1y4ySvGg6buti1c+s6Ag24x6/HeN2MjavRNaozOUPBPaHzCNFGrFEsujle/4Jh
Y21J8yjj9tRPExn0PJtXZjg0yJW94gSKHPqM7VACKsZ/tFCflYywJnsFAIGydz71mTjVcB5Z0nz+
cMhjKFyrWuNluwCKIJ6ot000eWP5QQ3LnKlsdxGd5WMNrZdpWURB2hMm/eSTBH9nFmgAvbE6kOlV
b9RgAGWK6/LgD/Mz/b/8XZp7UCa8kpNkGyJkoWeHs/amCS5mkqb6mBoohfrAMM9pLqqd7joGX1YH
DwtmyQ2STxP3daLvuxpgvzOo8K7THKSTgXfTmQoBFvsY4MaBeFaxch9d3WaHOPYeR8wve9qlhMya
lHJkdqM3K+Mhuop9GjelZR8DZ7Y+RGYwEFNokFVjW/PGRzS6GXoeRkR67QqbrMKkhz6K4kI8JULu
CzmWOx4nFuASN/kqdDH+L0rcL33a2U8Ey1nXKlczqoVcPFTRmKxJvRc7ZPbyIkcv/2hJz7udMIzt
0FSO9c6jLlw18LC2cCmqzzOjJpijYRtf1wm3QVxkYUz0cYF0q6omAG95otdjBXKLAQKwYYAHnQe9
2gZv9JxMY3pCm3to0zrDnymMy3JKxtvZtJ/a2Mh3PIq72JkTCjUJdx5iyXUuZPAGhj5lBmnOKUtg
guC3je98s8G8ljv+hZ6WXAUz2kYS/3zqNPKco2Mu19GgLIYWGVTPqeyvXGnw2sl9I+WBcwt872Ny
zsgUBqKWzJDam6ZgW5oZCY8RM7T+SgVt8ja3BYwViwY8rbWSN9Zc0dLoYmO8UYFTX040s9nVeX1M
slmTpCc1xOYdZsdTk4DjC9CW975Or7AVAckoFumeAHowMeBZFYNucSQlE3Ls5GCNhnqrmJmyz3lu
CB9a55Gc13XlEijkFcST9n1rvR0n0RxL2/tgze7nAJTXeyrW7H2m85JFSxtvvEwagBRwnbdIRW8n
l4olm1Dpg3FqkSoiOawoh8ZDb+d9fDKcchCb3jM1+O+UDBoWDbc8G0MIPaWYvPJM+6Y0VzYE5ZIx
QMYiBLE9eZ/nSXFr135+68b0kVfxxAKaRDhGM23D6NZJ9KkOzLla2wa/sEYFcJLgc+8nQm6Gtw0V
D9ctZpOTE1TKW8JwyUKtfN4oihBP3pb0zubMgosa0pA8lkFsP1AfszNNF7pHmI76Ewj79pPuNE0E
jQD6SyoKugp6boP3JtDjDylqzWBVimkERjcG7+20YRMughjoRDUH+hNJW0YOWrNXHqlYkuBxQKVc
pAhkx85DU1zuBO7caIN7jNsjsjsKHHTB5X2ERllSY5bBe9xE/IyqRsiiHnAduRHI2atV4aBx3vSa
T7lNJHKpTYFKC92sjVMFWIAo9EU8y5Z9o1n0Flb1aoD5QvHKb54Nf8T+gCvY30RkcRskDywlAHRL
vhKbKXWZkJJTbNwmp2jNAnJ7VgYkT+znYweptOnxahM7osZVEMr8i92hcl3i98BlD8JR77+eTAkb
DkYh48mYpBQTZZpnzWO5Yj9R7jE+hSS/ujrF9LE0BYhUKu4l+rFin8UJ7R6UBTADi3RMDxVOJXUG
nYA5Brc0Ft+mLe/lgKKCS8i8dT0ENd8v9ST9kIYkt+RCo2Igl2VC+AFXDgl379IbXRH9WEVXrmFF
D+nU2/uiK4qnHD3tbQrRIlhXgHcfhqjS02GkDR+cRceXPti9yWekKudTx0XAxXOnsUA3O5AQsOaa
8OzS+4+mDX0ZzmJvtPz9uYArFLN7IeVrgfBMutefYyIGIMJ3Tc0AQy2Z7mYa2yOyUJ4f4NqSCLiC
/t8Jj7yBMb1sqehkBIjkaLoNTZSG2QquBRLbkKMWgg03L2HeX6ApTCguhd8hq7Lncc7OUe8ASFpK
yMwr7HaVoQ18YyUkxGHbME/MpJvDkHfObR76I0CkNH6c52h4M+BA+ToG+w+G7Q+GXO5bi471f7eG
N8/t8399NSVeP+ef//63+7Jro//aPHMhaSF//S/HT3//27cf/CZEVfgBUZghMlJL9Je7ANe+GQwt
U/xlMjVhJA2qDUUqXd1vQlQh/2JjyeAK2x8V5SJR1cvh/v43Yf8lfMkMzWUUz1iSH/p///cH0Zt+
9c/fN7PxxP7Y7DXp0CP0I/wVKSEzOWtpd3/XpAe0W7RBUBsXzEH7W/KL8u0sGnnMszndetT2GxMp
+52TuT1qawEEoZ/U0bf8iGSZEitX6uYXjrZzLFmtf0gJt6UGT4AGFyXAW88tom3ahoQqOQcB3HsV
iIbIDVE8Dl16w/3K4j2E/tqAY4sSP4FaoNF/qRynBSRybPnYEOx7TDKgDCp7iWgJ82sx9PqhIANw
pb1WbKauyT6ZBi0iH9MZXi/0kQjTg+52UlN7l5Su3GPwEOyHki6/iwH0nGCsE4eJYa2lk5Kn+56y
drPgSi+nwfWOeTjm2wSgw0k0gdq1unMoA8ulVuJ0XpPCYI+rAUvbpqcSos4fawcrillMh9lszK1Z
wcqtZC0vzcY/ZJl9V5kLe7xV1lWeAo8MxnyTYIVchX5rb9MoxWVc+8GO3Qm+YUXWi1+wb6nDlF7/
UK9DKpk1FysnkZLmiScN75Tj/FoHJUECnUDUMNrhSHxB4VhyLTXpCGk239eygJ8xRY8K1eGbIZfu
cRRe/66wSmj9ulYbc3LK4LrCA2JuszKKG0JaDSx0F31B3XlfNE5KLmjMDtb4yCbCYjhaZh187I4q
hdKnKDUEO1mKfmWIdslEkMl0VzuFf62w2hjbwa9xcRBkVA/73NbNwfbkuPeIU8WKxADpPOZFe2cQ
6UGsA4Uf1aw/awf/RIgLHI+duU6skaQEEuWMdAXtL1+slSK9NiYyNoyNkY9jOO9LDFZNc1UmWWzQ
x6Eb6HsSmX6vwZtX/VgglfMgXLnNu9IO5F0z83ZFcabL2EhS6tqySQY2l2m+L2qSE8IzgZZ9P+xU
EJndvBdz1bR3Sk/25L4ZzE6b90Y/ufTRDZVkuQLmxdDV3pkIjcaYD4BvzByvhriYqnpX64ASzspM
64nMgvEWP+Gcr6akqO2dHVsEFaUGDF6mhRgiDIwdhNpNvfEYpTImi3T24PO0bj5epZZpku+q6k9y
DusZa4Qd3AGgNQju9WRdkfFVRY+BLNL82kiYGK2ZK5jnuR/cfpeR0hCs8SwQbGWR7H4iyCc6UL8Y
23hG27Qe/I74mSDyQuSqzfiUxhlNf1m7zntMXZBNwjw819FUn9kf+1uay9Xajci12PMBzKvZ1HLL
QOz/s3deO3Ic3ZZ+ohQyIj0wmIvyXdVdrK42NDeJpkvvItI//XzZR5ojNnXI0QDnYoC5+vVDIqsq
TcSOvdf6loltMJ8PyVTWF7iG5XMwNqBmvEbQlbcB7y5YfaFuZJpCSvTdEMa8RwvJ0ZgqV1FL4oUw
AGOsTIEVte1n6FupY7UT/jyShmO29WvXe+UFM3209xobE0dPq5LE6Mcwr8dTndegGhtIMR9fV/n/
vyH+ZkOUbIiMAv/rDfEuKenOv9kN//xTf9kyAnYvVFjshHgs0COz5f25GwbeH+jMA2pel0Eu+xqf
9dduGPxBBhDaP6bqForthV/x13ZoYbdnZw0EilmEc+yUb7a/X22HHF6W4ebfhFYmEEVU6NB2CPnC
1C7e6O+sGCtGS7F+Kk06aw0vrO0amxFk1SFpxVhvMxurJhrXns7IaFggINy6tb6NyPXwx5JjTkMM
rvc4hSABiZdN5/dUdLb9DFyYSF86WZ8jX0ZPxUhXMIlc5z3pBu1dY0btZR7AWu+SKnXgY8WGdwfA
YoG+uWNQ7400zg4gqcqTl47zoRid+1xBoQcBHU4nk9MMeTaubG/7FKTGk5WFnXer52Y2MZS5AyZB
m2PB13SeaOhJzUa7nA+CtN7Nkx6wietpYynTQs1ndR+pZwdArR39Baa0CX2+BqtyvZTqzkOEcRXC
Itw9EoPyMHkSrAcrFHzlvFbE+Lg3totyweMw+uCCHL1hl473cky/5k0wbRMvARRoNsRM9L2U+1Qm
1BEW5/AUZNmB/8S6I2A+LDbtaCWHltRM6MOo67etMF7GjBA3kp+KYeGvGgStBNa2Qe8Eho+G4maG
+OVQxBj6ig3cuesDegdYCzxx02FCrk7tHITPc+F7D7XnhI+qnaR/wwTCMvAY1k5+yjWSiLWnwvRD
Pyi6ohZ1B7B1j2uAXa7pwCu6uNdOLTIPcuAKsgYlBmqK/mkaTm0HoQxnWR0TD+zO16aM7MTco39R
h0wAr2/VRJOpHUiMHuYS9BPh6RxBG8iDUxge7KqQH+rZYgQya2N+DHIvZzoUAfc62Ibp58+J4qzw
FPlMCkyA2svpcYtEMNB6T/AqE5SbOFqi0Io05+j4EulZLYcsshQdJwf7qG1gjbV9RsI4YKpntOcG
pbhJ+vnqx6G7DWKsnxnlHXwDh4GVjRVxHbuLgaBjrrQC2G4xBXVIQEM71q8VhC060d5jxrJdOPIm
6tSdM/kQIhlUkWRztpuZABGH1M6R4YGXMU53M/0Euv1+RIKwUnzMLsKTtCr66aMwh3nneUm4C/vp
wcxTfdOoON7ObpPeNoWBDc+hBkJHIAmvKikhNeEX2kAWUNhjcuTsB2jdr5KTkU/zjdnwako3l0/B
JD+VrW+vGxGRrhCTuAGUvN9Vpde2R8fCDYwn9LNienRUiR2dGtcjB2kuIOoSwF3RJGCY3O2oBLg+
pDgkhVGuo8aAUMDsJF5HcfwN9ucHb4TTG4RkIrgN6O7AVhnYQ9snKrybImLBRyD9xDkgLpwfaHbB
rQIyB/HPwQypUnHh26en1JkMtQpHTMFoW7tv7GnTxo8tLg4v2wHv5ibzagBg0dweqqa5KQfnobHy
KwCc21mE+0B11E5yfkzcdl+ZGptnNFx1kNyUYA/xCk/bKOXqR26MfMt+0k2z96fxLpXGiOe4G3eq
zluw7LNeRaH9vPR+V0NZ6I0oEPXa9PIl2UDUzXH3QOoKPlgh1kHrLmkLDotggoZi6Y+lVGgrAGSC
tpG072kul9tiVCWhFP3As1VrUXI/3L3UBRlDkOEPvsq/zB75A400gyMxnt6R2PEQB4GVQtVv00MH
u2vDWyHu4Rve96kGB8+PmqvyPPp2+gJqzAL4EHrggXAPnzg/2NdENi7FPzAVbhjN7bEOPnpN/ME0
dM+EcfwOokEcIk/DoUgYz7jCJ4TVCAOykqE4aJb1+9YaaAnOiIOz1LuGrrof0JztWCYYIANj8SCp
uu171hXiPGiwk25stek5lV2/bogs3ZvcqB3wwu6MxCu+WgRG3anRvM7KaDd2WnzUEQ6hNOjeYZJH
KMHhZ8QWTmNCXzVRTFwhjMmdme6Iibf4epX9QhjnGa0tuwPtkDETyGXS9jEnp3Yngco+kON0V79m
Iok2ffKM9MmJAsIYjP5Fz8EHN5I3siOgsKanvSty8sBiOez0QHPRTfeBTEOuIqGlUkQNMkb1pQQA
s3XUrA8m6T51SLNw1VN04ynP4WA0g3mOhXXtgvqWVNFnN5PzSubzFqAmUmW9zB2DT/TSNLJ25rrL
Wlob/sXXFqGS6XglR4qTTd1HzZpl1P+UhZH4kDu+u1GWx6tmgKWVXn/nkR3XN9nR82VLn7qRJ+Wm
/qrpawwsYVDF62zKfWyB3XwTV+2hrdNjn4TZvs1NEmECo15hId+xmRFCFQbeyh/soKBH2NlfGL3i
SWkrwz9Ps2nfxwUTvtlTzV1Oy3c9McbdEmCG4I+u03qQ3e2YYNAvh/xJ2P0Boh1NLOCmsNWCrVTt
AxrQM26Y4gvHkQMErA/gBmAn8nvckZyBNair5NRPFsPEQuzQiPoSZJQzn0fHzuGMhk3NNDwWJydx
oh1YVciNXWR9DKsOgpspoGAbClHa1s9YmfrCKi+R0WtycVXsrlv2NZLNysNUOelGCFEjayKARGJb
XCdS1geSBph7WsZTbAzL9jxEm8qF3OM758H0SIIu8/KdGXGa2thTbtPun+a0u5ap4d8EOiPrp7ee
bEAtnw1FH/GAgKHLdo6HzmNl5WJQZO6hUD+wz8ptT55EgRxExF6ybumAX7VTXiAmE+OWGffFFHfv
sjF5T0YkWsXRrY7N7L4HOpg/chw8Sg4IW8HP28gybz6xvJKdIKbwJSWNHLZiqNAUGHKbVlCE3UV5
5vs1fUvybNeJ7j8GUQSn1/SNu6gfCKAOWgKse+1/dzsnQtBVS/p3Vv7CUXB68AbGOlnnf7QyvFKF
X3jPnkfLwAhdUApenD6WEWarcUDfDOmXhCprBGtgLy8RNyxdWaOVobJKWJA5+GwjpQuM9l9rlX2e
TMO7BkHZv8d0uQXCG59zYog2U8+W7aW1KNZ+ohhEcQDFfG+q/EQAHuFEHYTeWZfRHdRDxigYTg3H
W3xMQXUlJBXwJxCS7t5oLP8we27z3piDQ9VO4yM6Z3snGEQla+xJyW3Ztl+bzP/C6pwD6XEDaKFh
94SI80QUdLCvA/xDDmOzbVi7bBBMsDattMiJpL2EyKhK5bm0LNQV0mlukX5C5G71dFvYQ3AYKsFA
OG6+cHgU627ME3Gp6148sEDqcWuBxPCJ4BnifI8ATe/ABWRsXpoYL/w+1ilyCWTJqQWfzUFZ05os
AZruBmazhyK2xOcyd9zPME2IH57bKIDY06wMUDXbueOay4XKPXMmpwDuj143G6ukI2/DgvrAQWXh
MGDfZeaPna6g8sCTkDCNo78tiiE+qW7wdkSSRw8Beb5K3FForYuyf1bBfOPK4WsVuu6+qb15U7Q1
qQJh5N6EJd2VecQfxya5564dnZRWV5Cgxcor6FGj3X3qkYTR8EUtUNbI0p0c644KG/a/rDrEdlkT
pFxj3/QF0Qmt5Iir0v5YmsM2VNY5jVPrKcGcu89r1z8RZ1edoD8XyMeCh2kGx9M36grW3d6b4nOX
xxRMacjcgQRp1Byk0TdyQx6VtXFjxsrk8az8PkW36E7l1muwWZQ8d0yO9Qo3gVhXRlmvE7vfEBXZ
sJwkzsr2yQDTTU+7Jos/DUF761Lg7wgINYDp1E9jVVZbjLE1CjsUbYyFwCr7xYajCoO11kATEnlM
fWhq31SVfQ0GOBFuZH3Jy+6pqlGBGO5834Ipp1x2pt044JlTdbth6E0iUw35hhYFWNDZkM+whjR4
kKJ4GltNI10ydRwnoBqpIJoNKNc6jR3aRzKtqtusmJ+Kph53laamSxglfc2U2AjkW/dzwlM+5i7d
vNc0Mz988kR+28SdfVaMzOielN8pfsnkifVWpDOjRdqX3NL+3RhrNHp5VzwpO10yqLpo19hlsLVt
ih2GYw4atzS/yyIWl2lA5BiYTnMmXPOzqVW0CbLR3cdDNt43E6DYQLtizSiEqkfUwTsyqs7lOHVn
aQK0JrSH+QyJq7FtTmeZBkdDkLM2u4gyvb7vV+h7h1v0CF8rzhu5MD4STP4S1QSZC03iaMs2LFNU
R0xEYSr22xlacR5/N/wGtL2LnBATXH1oMnVpEutE8jTLYwy+u+sTc1fXHG97qay91fZ7WTmC5mp6
Wmyt1Anm0cz8J8eLrZWVzC+j130Ju+gzUleen8q679o7D31P1c8tk6sy+oRQCXaynd9A12cmaXm3
hEB9gJGwUUFQ7ZkmQUSNsN4ScZyujNIUt0CD7tOB6szQKfRpNGIJGXeRec7CaqA8My6dS9IUw8Fx
ZkuA5LyS7AQNOtY63k2+r28UT/CnScXfrCWtwQrBRMUWHUo6uzm96tgpPuYVud3bBJXwmS2L5tVY
WTkFXqW8jYxVeT+0sj30xG6tTcRh+zQBirqupTJjgoja+qNEi4zWk7a4curmaeh8aFqkJ99QVWfQ
e+ISvWpJCttEsixdRXenSCmYFIzKpgreBX6XXsrEEN+dRHenOU7cY235NFHzKTt2VTjtHISkjzZx
RBtfyRfO8OkdNBsO+BFdvznq172uolsLeTZp5NK5ww1vb1EZQfGpRn+TEoe96z3b2LUIwjcK0UJo
leW+Ly17E41kBxew6nBEt9GG3obBFNN8F9mdv3br1NrCvAtBfrfuwcsJlCu6YFVI78WLcq4YRe1d
2eXlQaXTjaN6kl2H/iyKirJCx0TDZsEnkiYSmOueRUhiTA+5dkrKIMb5qLEouINh3fHuRBgWeFyL
Ybek5NIZIOcJGcgurqCTUTfe0E9O16Dk+h3LlbNlNZ+49U65zbNlDF2/4zDlX/Ee2nuOwnRcrBEF
YxYwRAghCN6xVbMLIZSuz5MOTqUm8bTOUnsjQ7rIXQYspuf4gRyjOXmTNldulCcHndlLCGyNtrPV
5gkpQ0tspvW9mbu7KWCKvZwtEA6eBav7dpyj4pIqbmOVuSsGw3Ir8hzm6GCQ1lglLdI8n9A6O4Xm
teSlV8Vd5HrPQB01LLRFNLygrPU47kph7qOBfkfeOpxlCN3edVnCX+VD5gFE+m2u6nu3au8mstpp
viPQjawtXQbOWRhV1oVRlKsBbKIMc9o1ll6bCEBWSNTCQ1zliuE3SblkWR0H3tQ1rDLY4V3LGukI
taEA/Nx76efEc26wXVzGthpvEjrjG46QJ5boZ4Sl5c7GFsBRiydZTN667TVKH5GY51l0co8uhzYK
6diF3VpMf8V1Sg1YQwvOn+iQpkFFxEFnLt83NjGgq2EY/B3xLI+snVdJ5gi/qG+3mTtw8vKHdaQ4
DraMXucZeyIdgY0Ik+EY4w5DXFJ+Bskc3KcRWFaqWeZB5De4YEKe4ENcvBke+VgLCUTZZNrjMJMn
2tddUygbGxd2PEpZL30swvibL5qznuUp890XcBa7On9pBQqe1v+ukJBxzCWusCQ0cK2LYNMwChNp
nZK53n+vWwVjm5DdmAnLtrGRMujaWGeyQq8+kyTmzWlAGl9JLwAoEWVLGn5ioHUh5S/D1tkpd1zX
YA3eFV0vjwY1fb0ao1yuEALpTd9MzIg6dnJiWAn3Nms0U3pcwr1aXJeNewIPd1Kms2bQVlCIZXm3
o4sTHdmyHDLOBAFn4L6b7taoZrW3tcwDJGwITJK8CS+YyBnRVFooHE2otZCgMMRw20cDHZveFXA5
p50yMrIwLRHTanM5I0wsH7JLdqkdiAYxCdfIAUuvoo7h923n+fZnHBVe1t6GItB0LFb/Lf16UrWW
ua7+H8sg4AvFBetc3P7PH/8vzeQ/5wTLOPiH/7N9BRvdd9/UdP2mu5w/+h9j2eW//D/9l3+OkX/T
iYfiTCTXLzrxN+XX5KX8YSr955/5qw9v/+EFDls/VkQCIJb58l/UW/8P2jCgA+jSL934BQj9Vxte
/OFByTUxjjl0vV/tfn+24S3vD1qNWIaYSi+rKx36v37+n5aqX7XhbfuNyYqBuSX4FlCWYNz48i2h
qJM6TuZ4NBbh20iWfE7McorcGp2VCVEtfqWrTQtoTXcGzLUskuLWXUBs8yuTTQjwbGiJ+q9eJ4p3
M4E4bDMLxy0KMs6s/KkCUBqgN3LXy0+FE1qINMDAERkBfybtlXVH/JM/r7NXZpwGyUFMkf/gIeK4
qrHr35n9S7Gg5ij4sud2wc9VryS6uc/LeZ+Z9fiiX1l1qEHg1hnWwrAbX3l2Vruw7YhUzj5TOIJy
s1TBBjuh8l2AtMlNxqwMa0AedHdLkpgFMTSc7Y2jpA9AguOotVZWkOK68VNr3wSLKhosUHxrvfL3
cNrB4uOk7tL+WhB9i3D0IzS7+dzpiXHAgvKLAj18wWwA3g//PURHHzZIsuD/CDKNXmQs2UZSCRWT
gI++K5jydUADxwUfODtjdXGsqSIhzB/pd0zF4NFgSbKzbxXjPaCPmXqm3UzwCT1vQBYKA2fdlx1C
XHvaDzLxLuIVbJiCOBw1x1xrLPwLBPMaCl/aPlgTGR2J1nqL69w6hHMtclrMWXl02sjbpNPcndhA
AC3OkFqgYHK+WZmvKMZkoTL6r4BGZUz5M4TP7oFpMV3ITtCPxt8lPpBvHH4gph5u8gD5sSwD43aY
2VsJbnRxeE+cCsdwvp0j0b3PMwa4DOULdTuEqjnFRL9+Dzj/YUObFuIkGND4XW+X+bZugiWGfAjY
Z4WgO5UboxKrYOFXNov7KUJH6RCRWoA2kvgBPpGRmueLEIrJbdZY0aX0acYfGFol17jOrPdMlZP7
YHb4NMv01IOgBNgxwbVPQqbANuOFu8nRlPCDCRinbKFyDgufE4gdZj30nx+NMlJHa+F4DoB21M59
xXuCyAP1OSzUT1jCAECp8CrjQxpZ7oVuIohQODDgQgM9Z1/sV4hoF5OYE5EruQkcGKPNQhvlPmZP
g9DxxRtTfacXKqmnJIBSsbBK47C0N4Y7RegdFpapb0E1xfkA4NRgE74VVWTfNb3dVdu4KmoQfh72
qdVQ8JZ/GEuRErmaR0Fgc3lG4FH1MeD8wf9UpYha1BtBP6XuVVfBaOa3JZRBBgKSNDlmZAOYirBH
VnulU2dNxxir9aEZ3IvwUwwBNiBIehYR6ksVAFfk7dnqscs/hmHAoDkP+3zjYfXTdCdltabv7Tx0
nUNgxZSIlo7V1JCQQz1Dj3u8bR0Co2yEsCtd6WV+gqMvCPtsi9umXCvel2uoR9R+CQlST2M4WMWt
27VmevESsp6CjV0DwXywZw0YM2fbLR2arY1xGDr1bOfxcG9k/mIGVNZwY6n+2Eele1fVtdoXbcZk
flxwmF0x3SNekDddmnNM953oxp90fk/jRF1zqI9rO0sJQASuj76HGwn0boXYN1mJJj4XKe9HQVYo
zHAGiUcEEvxNltHg2Q+bbZDIjy5AopWTGsc0hRyKYWMlfGotC48ABFltP8e0VLB+krAsuCw7aDX6
XWLaH4OujjZkIQZbxLTGHU268MBQYVxPnfm+hHyKKpHCIJu+Kt0zpeMahq15ShPZEtgKXnxn6vhp
XHAS6Oieacoh0/HrLw53bEtOzdWcVICKHQCVpd65Q5pe2qb8QPbMuJLTycNatCvM6qFPQIAXo9eu
B5MZG/6A1wZij8gQR8ABhHK2ntyF9Nrrhp577N41idBHZekTHRS6rgBv9vS+7I3QU9ag3vRMYjGy
+Kgiz074efX8MQa9eQcK1t65A1MPHqOTy92+JWhecgLtyquJg2tvOKWxt4lrWrcTKbITQ8eQ50fQ
U8GNd99M8GutWWXIrZI2v8+McXjnBuqrV8XmMUsicZqLoNkaevALTgEjMIy+JBoOb9sUPXomPQWG
7WCesMhuZxx1eKei6YzbDltqL9TTnEUdXUNbE+WU3DvKaHglsnitelywheLYo4q8eOjzMLx3cL+t
bFTNhDGYNLW5TUEIwDYD3vaSj+FLzFT3XtbecJFjMJ4Spa2ri3PsAb1lsW4t96g5phHKwqMDuuS9
ozmOY+1tVnE6gpxy+aYyA0469vrqGyQF44uadtY0B0g2vfw7U9byPA9b3c3d7dDaVs5IUttn1hjj
Nm0TT66auGiuZDnmmwYV6skCxrd2QlnvgaHGX+w8590KKrCoXtZdeQjzc8AR8oJ+3Vm5pettGTZw
dBCvZBObJmeqborZsi45dJyN0U2cJAfxyemVu22EkT0UHONWTuuhWq/shomJzDglURbgQOtNFwUB
FskpkXShiO7Yi1oxl+zd4OjoYSIaLhlv3JYtcsxm98bIUept/lsq4Lvki6p09b39seZ9LeT+syD+
f6hOlkIsTvlfKVa+xEn0Uv5dvvnnH/qrUEZuSQbK3wIi/nelHJh/2Cah40hZMNki7QRI8Vel7P9B
+WpKCljrVc3Ct/hLsCL+WJJwKa5tQSwuArR/Uym/yjP/JleBicXglwKeaty0IV/wQX+XbzYjxOsm
1+gJaxviNAlFRTIelEOqJpo1HJ7oSAi3u00zYQxPr97MsZ7iWq10UDsvXtKXUmwmM7VA6joUAYs4
xM7tFLdjQwJZEJao/ptSY6T625X+B47C8s1++OY2X9jn0pIz6KDrefPNfd0NeYhe72RF5ngVcWkQ
QbdorXEenAdjAknz6w+0ljPSm48kFVmgIgI94xL38QbdYCS5VRsgCVmIg9uqZQS6znuUsfvUtlGs
UX0ZzUEos/4YDKDGR/qRtMUO1G59uANQJaqb0KM5vJp7b/FCuCGiQNm648UvE8/aYtEYLzHY10dA
py16QaYAp1SLkGlPUs79SmShchGRNMW8ZtcimhP7C9facPvxms/4MjD2OC+M7zCWpHSCCH3FEB5t
FbqYYsNEi1bG4BpEdbrckWZdoEvtdiEnjLvJxQ2hhMVDMFi586IsvFqTbWBaA40hzsrnfLLGXkZV
MiTBEKGJ4ZubSD3Upokj+SgIaphXiaf5bVqlzUcDV/slchn6rEaZ+AxqHIzAklnZvHYribNvjAu+
UTA5FsFuIh6fVOPESAQaQ4pHmcZCnyR5HPIMapB2tutNbv1BUg7Fx1Zpnr9I4x4x0IP2V3LF5aNh
MYKH94T35ZMlW65coke+z0R/qaJH5ONG6DmDzaiXDD4azwj/tu5Ai20phhHQj3Nj0kQ00zS+hL0g
TbZSZRFv7MHi96cE/b6kQxQ+dxOxwX2n+OPQIhRDicS9x8LBX42WiouUTDZ3wbXbVn9A2dTXB3vG
DLHlOuKuwFHNZUmMHKrA6LTNzMgFHy/+RECnJ2wPeXycl1viLReHIMOM+1db1SmAkCY2CdMPNjfm
q3dxNMz3YBJQW6UjL68VIUzfNJQc0B4V7upVHgi+pXK9wYMBIXO6eF5EGkqDxkQO4/To0oI+G04w
0lBNQ5ssAiyzL1GKBGOaIvfZ6D1xHvo6v7C1c7YDCH7Aq237zHxL76WMsv59bZnpuBMzj2w8mOOl
R9Lgr+N04IoXeZhNRzm6KKmAygfPcBJ0ey8TwP8bB8MlGAXlcXmHpHDVOxP1prXTTsQRFHNDY4kF
/kiGGR1enkj5ZShG7h3SXXv4PqUT8Dj+sUi/1+MwYng1xWPq5jmzxIhnRMuSNllcBeJxksudzxHe
uCuDHAgGssOco1j3Ks63DCOIDk5LXsqsroZwp2n06w/Ec49XnyVebeGVc4ETWUt3n+VmdXKIUaXs
HNEkE7MJhwNP+XhBitgcsBpP463F9Bp2e9XxKQzoqY4Fb1uwHcd08cUE1uK8cVR1KuNMqsdsZoby
bHTe3Ny2bPjqMo0B3ySfsJg/zcUwBYzszCK7hoDPD2NhKCQKvWXdzD0ontU8FVxLBbZ48WQOOIaC
gC4zLT+0Y2HO5G1ns6rEx7rxcDi9PsjY6LlxSJN4j91+eSlaZfO3jIPFGlralXxMOlgF60W0734Y
cxrE79IwYKHwI9KmAfgPWDtd7FykaBV8ppFFsDq8MFLpJyUUlBLAG1H71Qr9NnuvWCFwJnE4dtS7
ChG3SxcwQiCz9fLIIDQlE/xN8LXTI+Uz97zNlTinEFPH934XNtk3B0+LpGyeSDPZEj8n5buC/Wdu
VqjXXoenkuE1ad6uad7EkvJ3hXGBkC5Mm+anZESMlCSRz7zZDD44fYdHchYPXh+NBMMUVfeEEdfA
daDjDQ8G8pIuim+sPAg3Vhgi+C7gJ6zoQE3OBkerc6B4dofbyk4bI3kfxXbHBLp23JKIkHrBROSk
ziz+omeNJGBtFeYno+zB2JSLv3DitJnEw+gfRCajzzkBrd/GiEEB6v3yXZu7t92gmgktvhrpx3vR
J8fqET+xSW2qkvrYb8LyE8yoYidLMwrX3gwX2Gw9dQkirM2wBxoLP1qW3yV1lD/JVOMsQ/68I9Ke
ITj2g3WpQBz0xUAsdj4Xt47dd9ulXL5nWa8/ISOKH3o7vwyeOaZ7/Ev2rpka9FhpxZQnqZKHSLs5
3gBbRzvEI0tcC1VBDnX3mJOYscPCAq8KboaGx+ux7PVW9cimU38onaKOMcfrcoeyoXof45rl0hZJ
sAIZzLEX/dx4RjFgraKk5/ARevp7oiBL5J1tH+ScRswfpUQHpT17E5sOtuBxohzYaFoIpwYX497P
m4npLRmrNx5Egl3kiHsm2fXeHONuo/iNH9JM4XseJdLTcgpFv50K3KIwV8IHgEDu3qCFsXPg8qyN
1Jj9HT5Z9wwxojmxYE8HsyynG2Ywwc3cZsN20gqCobS7dQMw5hCX2n3sUUd+NdEinuiAzidVKuQC
v65Q3nQ9ad55HoRK2K0E5dFIfQPMairsq2leh0cEf0hFyzBfm4PFJmQbijGdSb50yFt++PWnLlXP
j4UY/VxnIblS6XrEnf1YQtohgtl4cIIjU3iM8XbCwlC3khrj15/zhmH1+uvchbQcUO3hkXlTffVx
5XY6iMKjnS0VBkdT1uwSYydsGRaMf/9hNKQZNlMg+z+lDQreYSOiCDz6OensVRXbNxpT6dpIut8B
FX8uZH0Tk1ZALW4K6vk3hWwTBV5tjKZ7tNxJnEuG43uizIlO8VsMvh56uF//tH/4vEUdL3hMmNM6
/huFukAYil2jcI4zLd/n/9iCyhgvIkQX2DkbZKVc3l9/5vLk/fiM8ON84gKYFnDz3hbrE2FAwFVa
PMxuSXXlGSbFDwsqO3A5SvZABojsR0bR88+mkbJ9/PoL/PyQ+vAbuc4MH+DGmG9+dFXajTkCyTx2
XYL1cTAsMpuG6vR/8SkeBhvXxRXHyeTHVyEP5VCGiXaPURurAz7yZI84e/jNxfyn38KBEs864GRe
vDef4raWbBCiuMeg0f7GTYiFlzSe/v1jgksMNhqePQY9bx+TrCmapE4q5yhDkhcAiPNQQCrwxu0U
tuKMUqmff3Ok+3n9Yk1nDeNn2Rb/9OaHEdAbTkPu2kcDSdQH0fnMFc2eUgQ5drAlvh2zsqtnHpFf
37afVxZmTtg1BL+W4dPbnwo/IsFV7shjhvBtG5K4dWpJyd7Mqev/Bnn5Dz+RhwPzJTW4x5Ff/viE
eIiM+KhCHkeF0oo8rOo0a0Qe9P9ZsZcT3Lg8Nf/+94GUZA4NexfGz5sP7U0i9mLiIY+52yiAWCBI
ctOP9xx0fvumvwIgf3zVwRuC9WIoh9rj5zct9hURUjQXyXsLfMRThYMryzPzK8HOiiyinP5rOFEm
jwN13UCtpc99048haefa5nBROS95hIFaxNqi6oS4EF/8zCWG+teX5eeFED6NhVGHFQl8y1tMfpk4
Q0KkKk84MDhrnYRJ/TEdDfbLPmXuibyCsv7XHyl+fncD0+OtYnvGnPtTLEaU0y8J2eOOBrAaBSjM
4vzQjmP71VeCLTOuw+V5TxNxbrq8+dj3DuwxC8v9tdGygR8XdTNMRYLU9+2ERPFfv/UBPii6QbwM
3Lu3nFmzgbbV+7z1xexTdJtgGRDIWkedWyXK/QZx6q+vyE/vHhPf5W2glcMjar/9wCbRS9E/zcfe
Bmyi4aExyGywp7Oz/zYl5J8+zKfLZdKgYal5uwv4syTtHXvQcQQ/ciE7ILgFIsQpxzFrTkm//mU/
3epllg3nkyigZcd7C3QtMkPUeHqmI6AsDpa033myeBE5Jf76g+SCH//hlXNZLpfiweHHYYpbvsnf
PNi5FSejS9OcCkLF+mJyhqMl7+s2ewrRYehTnfZ0QuzI9m/jISb/LK89C29wvmyDVTNeY8Kt8pUx
cFhaazETTe4pdTANl1YWXS84dXjPOJ4zhZ2ZvkbTpS0B5vyOEf7z/UEYAFxVLiHUkHDflEL4XDFx
FlofJcyezVB21QkFbbKPzOlfV12MgnkGbA9OAtTft2t+G5myhTesjgoO8o0vU35/UwGyxZddneyS
nInf7DLL7vW3u2SzreEg4NX3QPMT/fPmLmGYsUSjHPvoNqP9jVjg/qjsMHh+bYi4nqar08y584Qq
Tf7mJZNvHxGAxpKAcNfikwkcYg/48RGx87BN7CFJj0LQSZrBBpN7Ct7ZReEsl0m1/9kVWQa3BXWO
xndd8QZaKkoODM8gkEqJJdvsCrqIc7b0axrlLQeLTvHPs8dzpArc3PuOv//itXAY+ZsGuPyBEWVk
YmZE5dw7QISe1fJ45ST5znu4sKI+9mqqF3uVHi/OMNIa02FG3y+jcRSCWOqZ1vsRM5E7xzQytcGi
UNwPdBvw0LfGfoTXeakmYWDfZlyzootdYvoFC2je0pZGWq49B0lhbKv6ts1sT6y9vJ6HTTUt1udy
To4MscUaLJrTMbJDdgRqqQOy0dL7NvuhelkIQhXvjAB0vu7QEYivg/IzmuIGSrg1bJmlGToBlL30
E6yorWc0c0WADS1KHFSYvw9un3EqKpuZf/u/2DuvHcmRLNv+yv0BJqjF43UtIjy0yhciUlGTRhpJ
o/HrZzGyq1CZg6mewrw20Gigq9rD3emkmZ1z9l57hin58/AJS5HOCzpDNhuoPOItRYiuf9AtR4dX
LMQ8wlC6KSqOSWhM92Kaq/TWqUh6vyoSclfupCP5QZiX8XQ3ViWK+2Y22S9w2VntDpkmKCzTDq/A
HTbFfSAs+W2SJt9CObk3f3f8enCvu9ZaWlGq5GcGy8UL+ereu6f4uA9iSTvbFnbuXo1cTUhlAlDt
Liv6Ytr5KAOZ/1qazlWPp8Tfh5X2nS0yR/7i4Kex9WVWpPS2Uz4YDxOodPBDBVKLTWTiOmRqV4J+
uKkRt/b3FqZ7go65XdJb6tWmW6P5U2JtGJmL4BWvJlFAPVmNM7RmwI42SzgGdu6guh4pJOxAZcGV
O8aWOiL9QW7YT9aYXfDi0dMKQVHM+6mkhl3ZmA86kvnMqXu0aq8r98xKucFAIvn2xcg69oaPcwA9
e+6+OfFpNaR+Q9/M8gNgwjGNkBCcoW6mHyCQELbNI5ShjxYc8Ul8GCedrEcXAMt7FqdpzLxRKswx
H4+Vj2KSO5RnRgVOHr7X4GMBp3naerQmK80OdHvpzdv9Iu/rfI+7iOgeKrO09Liutlx65uQzD190
xiR8N2X04X+OZqzQfY89ZzlIJC5nO6IK3ffKypdObEd7Hqwg5c9kmXTgP7a/wB9oMqb0roIrD+DF
vCrMDFVsA45Mnqso4TGthMGkodQuF5aQXZfY08hOsjtZt3wQy6R3gobRlvc10Ofp8zAFjoEVLvAK
YIWoKoZrb0J16QP1cNe4QjL9HWgWt2wetnj5tCXoAqeas7HD86eCiv2YMQAcrZR2BfeKyzRnUan3
TvDCwRwcyAoETiOcVYkfAn1xHM8VvXmDgO9T2Um69bqkKbmjgzaHtCRyNz5V5oewgw55H9IgmwfC
Z/6DuvmJpfk3esKFWENB/T/PSR8+UDdrIGNl9qus8F8v/de0NAg/efypAL68ufQoOB/8ISt0Pi3b
Fnsx++jPf/OvWanjfVq4M/SfHCKEfjH3O/YnPFvkJlEpU487rvtPZqUkZf+2g0cBIUyIY/mb7KTO
78fHIbOLusuz5jAxD1G4nAE8r9HaRvu0bsXOr5eOH8y38C4COzeyztTZRfnYuCCYwyMn04rJRJw5
L76Etdn4dv3AyhV/jlxrusWxzRIRqNk7CIZvMU1ayztnxkgCTsEGxC4NKweBMiIpXAY0bq7C0kgv
hdXgSimxt58oDcp220ZZwhAAK7mFe9VPCc0Zcxwn1UBvPoi0uysotG4+IMFFGhMX3kyjsTVbzvld
rPF98xMgQjOc1E6P4ySJVm60f20bXSxoa6J1HKiYTmoGawm00axxu7Tjm1nxoTZtFfffeReLXFiM
KxYgULrUrL8tHLXAL/X2Y9wHD5pYQFyuIAAyQ3mHzGTGsnUYkf3I+MEPyCmmWyRMy946Z/G32fdg
vRaWki9iNtjGYz7ZC312+VIrsKjoe6bbeMrSGzXE9aOQYXPTS8TCZ8SQCQA11Ico9dMgpAldlYAR
TWsRHzHACe8QMutt6wsuJJBUXKOmk8UTrNKJzIFshrmbhJC0CUxqCLfvTGuDzxNSGmH0QN3CinTi
OThOohILmTu6RZeSpVcolr2D5PrtRk6WVxgI2/2cpuoqHSIbdPnIap55dfNgWW14Z0Cau+QFbYFI
h7DQLfIuqrizHuOmcI9Uqs7JKNkKMTI3NwXhZ8bD7FZ66we5dSJ8V2GDKgZ3w1bmycNM6hXfGcQ0
hVv7Rc1V+9YNjf0iTO1yaJlbz/+ZD2EZFQTvPu19jKs6uptEAohIu9GDjcQZe/0MCYg4d3xO3uh8
tpl24egqDc/e9Jg83/FuhWsM9NGVEA6hGYM2k5M75XV2iIO2n4/DAPBmn8WDcWXHi9pW2QExymyh
GO4kOtT+mHoFXYJEieGetqVXXKXOFN2KkLHTyup8/6m2tHudwkVT0ONKKAZ4hHJydNa+RbL4Ppm0
GcUrGodK6JXBhaD95mVN+NaODdPcnoE8tbXvxPw+hhohFzpDq7ZhEIa7hCOpPRziBvP0qffFYB7L
ttXZiy2AOJ/ofSOIr7l9XhlpGQ9adXJtF/F1UFXjORt7+ZK21SWOnOQK41YWfc0hQ44cMziqQcZN
KjMA0mCX5hNFT7aD4Y48bu5nXHi62Jk+/7N3MKG0c6Kes97GExqlzTW4w3YrBfgpDqUMfBk6Mp20
wVAX3EPPvo9P8MDjbWAcdeI9WmLmXBzOUNoiOxEbxLftxi+mZGfQjU++eTWf4aDZ3ofVOIAX1/Qd
zgyO82MzmJhFibhp5vCqz2V8zJl8r6MQQjhFw7ANwBFt3R4fZEt2tzJcA3YQKw0KjHUbc64KrXyP
RMlaadEHF6mnB/R3yQZawD7sc+/Z6sgWwG4KAlkPzY0KzXuEKTZjX3RkhoyQp7m4TVGJ4bUXfrKD
DbiWuVefiSOX3wmcvpizHb+1XaEOkyIkoaZDd5NTrqx1sSCBSjneWgNa55bJNAlRqd67/nzJ2lDv
8VD26zSV5U5bmMyXsx2ZkAzHsq5D8VqE81uDSWdxyt1gkb3uVQF8yyblp3Cabs+ArdvlvmFed12M
fE7i88kk2FhW2z1Wi3CbxTreNcBVCAL15Hrx+CwpU2Q+jyNCx4oIAIwM42pgfNdkttwknPMwWup6
Y0cD3g3QUS8qb9UBYW3/lA9dz42hjH3STT8wbZR7neZ623fKehwtO/6MiRiNHuRN9+jnjL4xWNvm
cfAbVRwcIKfnmu7tLopIX1iJBJwzEgf3hBqX1AXDCO4GscRhQGXEMyVpJcFt467w5wDvUgtWayzm
LN+GhKzBq2rj56j1eGSJ79iiU0oveOvaLxjemwKTala8CgzLO2sYgU1kAOYr2Uf7Zh7Fm1Cx+RJ1
ibHtR6Z5DYSXSx3azVm3qjtUThXeQRatr6U/GTcQ55+DpK1M1JqIxsGO+JfOji0wMlNfWCdvypOr
iNSACOa3167LPoOBg3iQoNLWz2Y0GjCuvJ7I3NG2nAvTWhwwVToRGSOWXnwTh/tABAXGl6TcdHCq
UZoM5FUKU75wx0E6ywYlziZSVyJjm7tp7s2Lg+hjE/Zc6aHkNnDVzpxssLRWygASzf1qlK4BACbI
vzvSrb4PFWoQP3UWNUcfK3x7rq9PdcCOvc516218oCpPTTqM92lUhN+mELSqiNrwqo3tz0Y0/AAN
nbwSIs14VtcmyBDvqXY945pnqljbTkFCp8U6N+s2fko6dz85+efYHzBfIw2fG4zCczwTUZXpV+KL
Iibojb0Jgu69rRg5w4Y8FulUbDvLFt+ZqI4rsucQToZODsMVHhumYu1CS4mt21ISHVBIVdzVln8B
RF1fVXM3bKveNvFDJoQprFXaKbGVVjVfkLPHW1HJb0OePmIoXGRnDM1mx1opZywPAXbXjReb1H54
dfpT4bXLYQZTaO92ksmt4WxTZijvdlE8GrbfbByajp9TG3ZNk4XB987q7ofR+hFX7SrsADRERvBW
l5a5ab0ernRhBqdII7wXJt72wGnfmmQGURQNJ1UXMWunEGR+tAVNhdE55JOujrCYjt5ShOe+9ZQp
XcCbaBnAZ/5SQshob+OLRkPB7Hss0Y33EyLrVCJ2WaTEo7ce0nz+1nP+RKI6NA9xOI0AAmaudVw5
GlhuPW49+gErXctqNw00zgB/f40T+9VCw/Bmtp5z4+D6X5N+c9daPfeV97WyK5g68yC3Is3EWdTM
JYbW/h5Uas254JsMCyxoAx9pbdVSHUIRY+1zhbsFmg57IURO/hHxaBk6oXhU+c7k9HiDZCe+7eLm
1PGj49TbZymkDQ3UxwsEt6gVJhvNnHzTWbl1cUT+NBXCv48Zlu/Rc3tQ2CA33Q/4BtZgUVbB6PPt
YPm6bOlXRiv9jfTn556MgOWwiQ3vpgn6ZI2T/2yLBh9qcmhtqrwUFjYqnJu5ZBiY9nJNjU8QTPW5
K+nBzHJ6VHK4FVZ/04OG4bQG9QmFIc99jOhbDwVnwCFZ65zH3AtLvIyek3l0MZDwXdV5GF75FQEm
qQ9lRgeeRJhSzbc2UUI/537/Qbr9m8LPZmYW/F3hd/mu/t/peye/618ksj9f9kfR53yKTICk5AmS
z/qBYPuj6gu8Tx7/hLGxGZC6udSDfyhkrU+EnAa0NSnTUD1Q2v2hkHXCT+RIM7zn35hUk0yo/oGX
DNva71UfNV/gIdTFNBcwtvttdGy3yP8cNFoH4gAzB62MQwYSjZzijLTSO08mR/GHxJPxqTGzdDiO
Wd3fpcIYq32BF5JwAVaNikxyUBl0WBy4OwjgbTERK4d9AWvOKE3MuTUSl6jN1/NkqEtSWKmzgUUS
P0527b369fheWpo8vLJ6HNvYe+iBid7JLnpsRIIOtRaFu2r8JRcBrZNcdYDjrkkpJcMhzEPrXvqN
s+pFb75G6KuQvxkYHupaFSdqpH5LmhOJUYIXKj8wtlBkpksFnnyBKFr38WwbUL+M6Ie0O2omrDwT
aR1sBEdkb+CZXFaId2dEcTgrGa3nJTv640J9jDS7IP3C75/RypO8Wlljd/SKbg73WGsjFpFqOM44
pdeBM/BC6Snywex68R37FYD5lzGf22RdlyFH8Kqfr30xUozYEQ4dE5Rdr2R3HI2Bd7dCRUhBjo1U
Zn2EnrAhOGEJdgE2kVG/r0gVnDGTh8PSN02Mt2FwvAeOqFW18gfHuupCGZl7RUzoMwxy7OwEXFmv
HZh34ACTyV8rOVDchKI0fkBMjtaT08YnttP0m1FKpErM6/cfn08un4o7ezn48t9HG6N1vaorNubA
D2pOEd1Q7ymORngkYgbbx0WWoe63SH0HauU+s6+S0OKIvxr6olBXNA7TFBmfVcwHX/ads0s9VJN7
Z3bw/+Yx1AziPIrT7DbHsXMJKoRNNuyIsYEHB/jN33FqCMGJcGA+DH3FvQDP5pTDCt3w7pBcpCTF
z6Wf8oAWtXzukNM+IPbWr61IiTIC5PKYMx/cATkgbROJgHOqkfad49ZNX3K9dOSo7s+G4McOfSK3
cLV7hGIumbI5AU9bb7ZlvUeo4a7Y+uHlAIXzFzbV/DbXiuQZl+0W2q3zQ5E1ItjnqqpBEIZWBXBu
nhW7KDd7mh5lw9+KhpK2C30UZa9d/DQZKrOuCfJtnxTyPq4ifZ3NpDA4SJc3HOXi64rMIjh/iQr3
Vh9Zu65MnedyCIt9FVIWgFxdKC4TIRThHk6qfMCS8er1JbgLD5NROOl8vXBoU4qZ2UA0h6yuSmLs
N9Ly/V0WzvDXAlusBxOrYUL2FjrVIezgKJTNLbtXdScNx98pratbL3Ot05DU0Yp6gfQ2FOcLZaff
kr06n1K3xQFS2MpZq9JzniZwziuPHGLo6x2ANDWpYeUihVrXNtIJOvhxsasZam3JpYeMYsY54wol
jX0rHHk9UGjfMG8uzjXtltveS+AnQS9eWtHSBCOMSDdf4Zlxr0oa0MNGYTV7HYGxX8cWmeO6y3O6
hYioNT/9LDCS1YycFA2ThtOGzpkmrE1eQzYaZ9mNkXcQqpKmah9ajOQ5iUVWuiUUBPIfNsz5aeLI
tZ1zTGOjIzqUHqJBF+zpvd1Cpd86mlAtXN6k7mxrxOE0oUpQzTZiOoA/NbgQxUJhoQ1R5mb0fX1W
sWjuUtSdLxHf36FXPU/5UVRNIDf+jIFxiCHsGdpfutwqLGAFLq33ldmSC4OIjYyZoCYSpivt9NEP
cCmu4e9z4O6q/Dz2pCMhHaeJZeY2KCjHRxnaReO0T82kXitdvTN8abddpm2iBdrg0uiBRDOg7eCV
bUKsIjXlkFXqshck7M3dLUMkqGM1ShP6SvOd7WOT5eg0xG8fK0tb9GRtTVVxKrEbLdJ+QqY/niIa
Gd7DhPXouVMVEiDDZFkdFzjJKtDsMF3j13uIxh0BVTBHeByUfW95yxv1Kdk64Dv5JCVF3rUy0XWv
SLKO6gvbtr4AhGn0pmlm1ONDPV93TDP/c1z6X/XJOS75zO7/5z75clx64+Tw22FpedEfhyXrU8h8
nL7Un/afPw9L0afAN22XQCAfbdgvfiLvE73iRYzjB8gZUVH+eVpyzf8LAPe3AT5k+aVBD+eSRjnT
df+3s5I1+u1omgnbDxMeGhx14t04FIeXuVT/UKD28V4AHxEVos+0rN9lcByaDPRSVn380J/Po0av
wiL3rLkCV237T4Ovl/djaG8j60MzwKH0t+/GXmgHiLh5v2qxUyg46zGOixkt3ISiCgw+o0+HTtgj
oCr78S/3we1PmcBfQfu/H0I/1Ius/xxC/QAh12/SuNYwJaexrj7OiPu/YahkxlhaY3ilida4R0sf
Pce2+Q9FEstX9rhaDurLxWq23DZ/FZYQZZF3KgwqhvsMKApqtG9YZJj4R8uM9J+rMrBVWdykvB13
r0newW8CkNw04NNwqD2kRtycgxBVo+b0tq1CBz9PPPo/Wdy/5Bn89bL+7n9z0dtieluqiIiLi8b4
12+opWXOSTyNh6GZWgy8fsw8ev6wAEFxRICkh8y6hCWZhIEurPt29OrnWiC2oawkbhT+mAzuIQDb
w6obvQFS53JSsnCvvmo7/Dd3gRf8t/sAdAZKNUxo/Jo87L993rqKwiSv+uHgwVp3H40K4OtZJiU5
u0nDrgtpyVIndmRdYsLqPeuRZ1DfL+aOA/MP3z9lSxhZpTHvJY7s/BWqZu4lSQDX+UPzxQSlSk+j
aeNYgbViXUjC5Dq0xSJEG2gk02vsMmxk2kYHvziGL0YXoGUbAgwxwtCY8RZjWJxFjLnnbmy8LyE7
PAkp3TyNW5oWdn7unGW6wyrhb7IQiNIBbYFBknwaEVHXsePST8uJAFihizFoLeCzsazv3KVTlqys
DLznde9Go3s31Vph2k+Rb/leTlFCmUkjZ1kIOl3xnOIEnm4N1ROvVLRdiO+kFW/4h9E4daZz/KnM
mEZ6lSEmkltTSpzGUQvTEAdNHm2hv3nvYYfH8KeQoBpj7EZpP90brWE9ev0S8DZnCCbQrde4B6Lp
jVYPo3v08khkPuxDg9vxTTl3q1VVSqQgEeGoz8DTELQMoULwOHAdP1QEcYf/b8C6cT+HbfRM+Kn3
7hsoObIEon/rKOQXGtJTiPDEQDwoxxh70se9mkJewOnkZGq4zpYwI2zulC2ux5e19SjkXioMHmv0
dnjNI4LbquPiWaz6lU+WyLBFcZC+pKOKnkPBerrpiwG9bwXdwF+Nte++NzJEpZIIHv6WuKAIw/yz
KCvk9wyvuDMoAyEiJyioOnNxYDqimW4pcdBrjL7NJeXpJiPvw/yUNBSHkEE+HHSAXo900RhQKswe
9xkE1ZLAIFRIH9ffnXoPGw70krQIgk0UIhVZt3VkXj7+PySQAKRC7sO6McOy4LvepUE/bhTcB1AX
khs4XR4PH3eGOEgJC+ZsydEUoM3UADRrCrHJm4HVUSQjZR8AATIYuRCvKaFYhVVhTw8C7Tow67iZ
YnIQctqfMQkH0JPBUZpHZfUBHtgEoHN6khIm816bQ642bYJ84V6I2qPj1XgepOt06OMre470Gwph
9W0kUnlcK9RR2a3Shq1eJJc/3UuELXvJiVetZhN+nRGifmlQ6hOrSNfRTeSjcOIUdgEjpLiOyHR0
iNRO2+monBYiHHSXixc2WPpHdQBJMZ0BdEyPfkXnblGa8rMb+uIS7YlKKrVeJX3ZjUi1vwLxaQFP
TPt7lbaSVD5aHZ/JDYlc7i9JSQL6dzqPgUEEYdgknHBNu+EoDYIg7IbkW0tq/YVaKzgRn+VfhFkz
nhtml/jOWlVYJidaAdCpkmy/RK9/i7J0sR4YQ5JtuLmjk0sONfNVd5RUR0EQPzuERdW0I9wneGAE
SHbte20FQJFLvNUwORwTf2ywWNa6D1mzLiDIp7hxaZYDor5nm+NetjG/ZQffiNmlZ3TtehFfe5SC
zwssNl8FySIO8cZxuv+wR8AstC7k3Ik3DWSqZC6i3qeGOUVOP/dcNXbxCIcgf8m7mQfrY7IdmwxU
sPOiKhQRI+cID/SGbbR59JmhMFbBmsTXSHbYnELv5JWzGb3MUlifq84w5uOMgSw8OhVzTexoQk47
h6Z3cfIRQHyBWOb5WzqYpzIS8ZUyRHLbMSlEIRY9BmnaPpd9966raVn9M+sZgtiwyQeu0xTlrPOe
sLJT1Aj782DEg1pDBTGvRaSCB+S5RUBitDp6Dkykpe8OiTu1grPLZDTcRVSZN9NAcu1udu3nKg3F
ppkko7exSknG1pRtKzyh3riqHCALdWC4X0rL4f8v2LG6Jy+N7PhLFKoM5Wkr4mY3Q1gvmSEwtWaA
XBhXVZkNXLqKIeBMgfqqg7A5EGoW3gCCNKHr0+EP4B/A17Bj+QZ8kLOI6L3wylHQlAtr5GdtmXpt
Mxj8LBZumXQ4l6U+apRWF2PSbAsVRMaNUfryG26s6AqhActb4QOyWFEJTvcyMcOFW7jcSlTnNB7S
hj64HbGWtr7Nmp5H/J3R5tP4fRpdQWxAP16WRNKuKrTbYNgW10cmXP5BWiyOl8lJIuCmIsPCZhes
993IhPpDATBiXUMn6OE1iOgqrfOw4Z1zNpOKPBbS63D98ix5DD33gWYfZ85Izweg0/tM1T2sP5bA
IB1QVAWoLTE7KxPJfK/qECWjUO6VGgY6jKWHJqXrDfmtBtAh6Kp03BE2SoB3eIbTrQQYosDvL2o0
3TYor+hYBZwYNHXN/ufH+imXY7zASSI2Fj1mQIrhuS2RC48a+3o/cvatQkxT1lzWmH6V7WP7GzRg
/WsLSLizNruoeVM2LaUb21uEyVkl+K5qYTBtaurn4N5tRSnZLXxmeYBm02RphTA0HoOAvEEXG08h
c7DeracfkDh7byTIsLDqzsivlOgmenXlQHQkgpvkUQVzA/PXxErpzk4oWRcD66FsDPMkhtT40XfE
WqaDItaOz8wpJzOwKNvYE1BElB07eRv11qPTMVJdMZBFDNcFLgq6ZMqWK8pcAlixR2w66tAQizOp
sX39EC+/aE6A8fv8oZstJT+jYaGPWfX2TMbTxpMCUmwZMg97Zkbjei7XiaPlg++Qdvow+kBkQeaq
NEnD+xJ2j89WJaLZYUaeIFDY6QJYqPWUh5yWk/2kem8VWB4oALPxtiBz4DmTtJFtelAJNHa1va/o
7yjmNwv8xe3Si1P1jKow6hN/rdvNRNTYqSSr+Jqfv71vyAQ+FmNqvE5GRLJjnyzDzpStR4fVIbF9
5v0TvvxyUB7fg9j4mjA7GkrR2dUyBu/k3JFvnm1QEg/oUROkqbPF8Gua2mMzouNL+tK6r/EkE3XC
IrGQ0wAJFZxIer8qfiD99Hbh2MSHCHc8llnkHBueQAVIuP5Rd4T8lvommlx15L7mYDDAhiJ427yh
UTZuRrMCdKCrwzTA6OJsHD9M/qB3OZvohs4T4RUuCc5m715PzD3v+LXZl+upPLHzVXsXDT9eNadf
h5W/TaLymiE6GHIu1Y2pRfKEcHF46xrbuTRjRQATKAoOkFO7L6OSGMURsa51z8mv3tqGMn94OAFO
zs8+ZWXTyKQdHJC+Eh6MfP7utaj3L+7AI7zzPEelm2owy4aDtjGigmUHhs+FO5AVhCRXEj/TgdWw
zz+GgsbRd3QrrmVRcpNWKatN5nfckfO4gDfjqcQYoAuV04xdrE1/X50uVcdfpe3YHAIKDo/GAk1I
+/eyfx6BB7PjiYMge4pD/zgxTO0W3/zfv89/q354o8WlZXmU/fg4fisPUVL3Q9704lCSKJ2hpgis
x1Z26D3cCSeVjwk6PX0sh3//vr9L93nbcBko+SjoXZdK8dcqkZK8dPKG8N8pL/333sBMX8kJM70K
0kV6XdX63mfiz0oxLqfcv393ODC/X138aVTFPOB8iA/H1V/sHVqSJqssvzn85HfMYWc/hsuqm3+g
NvpEsOaboqMsWU7eNqQEsfr4CP8ZcP6bASdas79t2P3/rniv5bv8a8Pu52v+1a8Lo094bH1zsTT6
9gLE/FPSGrmffMvHDWgvAxXCp7ir/tC0+p+QujLYdKnxHRc73Z/9OsehlYfTB5M4akpGkv+IlIlK
9tebCwwV/3FML7Aseoa0uH69tdsMCbawB/folSFkbs8YLx1DhP0cp9OpTFoPJWGTs30qpb95jUQm
XixKLZ5Tdd8gHFsN7GLvRAyZ1wWoo8tM6N+i9aZO96mYNol0gwuBHhI675g9gsAr9wXLGAmJvvW5
EXG4LfMgP2Fg2faIj76MMs8Pk4G4A36kQrsjBzF/NUXBoR/Jm72Op8J+6CQBDhFhEojxnXI/OKzL
U19fN94yxyrJfjJyFgOL+u5YZxVKy4o44I1tJMQetgMB03E53TQiLPeiDJeIViaZ6FMn+24yhugS
ZIV5benMvNZMIqghGqfd2XDc91ZjJ69L8sEFeNetxYZyHUOrmU3kLhZIn1XdusT5mExdfjiaygxR
kg88A+ffuqu6/hZtrLuycoA/juvB6eyWU69XmuKbomzjtO8UhLziSsD/VDy1bu63K4wL+R4aXn6I
ZN9vFEqnjRloa93j9SIPMItv+gHCX89Z5GuklX6tu4HNtwj1wdF5d/EdkrERVmdr07azHRPk4WxO
fvuF2fa0GclU34mxHDleF3wN7HErt6jLw1grvCmFO3wzImeVdZ5eO5E423XCeMUgrCAr4R6ZDTWN
x3StENURZ+OxLDBrJG0zv7hj1+5b2mY/kojwWgljDXOtq/Y+gs2jXaXVrTUHs72LiFA8oUKJDUTA
+XAWhPw9Jzpb0nV8ojQzX5yIjlAPYlTtY8TgnKxA37xW0pwQ1nVO9hL3rrzK2TQf3MYV+2rBR60U
It8DBoQAwjZOtrsZuOl1QnrwTgdBiemN0+B9nQlrXNU9LYJMOuMV9krzFtlacGqS3o+Zurjl14Gg
zgtZDYgop8E5+z2O1Er42dsQBtkyIcW9nwjvrgoJLpxgH11MY3TOtvKaA9Lb5IbDrGR+6jA0rmR5
rIyB+UysUHrXXnjhQGy/IZiGFoh345hZpTjA9iRCoCpQLio39W5Koc52qlxuR5y8htkzUEv693QI
6UYQh25tbTDT73SJOE5M1THRgnJMV96xaWMXpfLSUIWe8uy4xVetHJGsjcS134KwfmxIMH2Wkpiq
2azNu4ZmYb1QYY2TZ8iljqUlfklH9uY1USbtu4y7/BYQLRlHCDuir1mMpbgeeVEyZ+VTmHH4GmmQ
bCnHqzNclmqrgGUeUdH5m9CFCRg4sv/ihNHYrZD3PfZNfUxsRbqSQlZZhz5RBND+VlmZF3fMpsp7
Ly4PvlY9lsq5PrpF1WwkwsbVwGL5Bp07OwZIFGHlOe0mkNBN4nrK74U03e8zsMS1g7eISZ9G5S28
4jWg3fwU1MK4E3bVrPlBA3OF0d3etL4lMCGxwWOZPrfdGOZrOkkeOoF9LCmZwzDCi1vejXE8voIS
ajYFloG73EycQ42GRK4ZS44XSr/uK6GTfBLX3IBFCvaNpaYtuSyDsU3xJb72Aec2MlkWEZQKdMP0
Xyc3s2yKPWw2WFhae8G6Gyc/WocG+vMk1mS2zYiw52ag+RhF41OCXg/KaRGRDtIlLcucpLKORGee
E8GxEAufuYXP9ZqTVx6ukmR2KJGJKmIFMNdRVxPxDbumCBXaZ1Oa28bMoekQWPul9NP5HDdpdOdV
oX9EITCRK5cY/V22kGuDoIYbIeQ72XvTPje9kBOwX/VrUTnmBSuxuQ5jtAQrOyz9beU00XPErnGZ
3TR96UI3Q044fo5m8P/siDNiLjleyJahLzSq/ErmTJWxE0ZXFT3UW/CZ7XVuqvbZiLPyIotKYHyD
OmNFJALMdiq2nmydF8yD9sEHGbTt4rDZpVNuf5+DZLhWXiTeXaddNhfaUa8QbrOn3rZGgrqyIto5
4NP3xO0U20YnwPCtOL3F0sgiHrneiiip6cEcuPR16s0brXtkjzBlz+A9yEOaSL+9cQJ8RQ4+BZSJ
rtfyy2KZ1TRmUQpP/bGIZvFUDvE+s5iJFygVb4vRcbdipBsJpswE+z4YtbvyEgx2bUPYwZjYp8hK
is+qtQmApFGzGomBvYZTPJ1p3GMasULy1WlvR2+F72ebCkfEK9rs+MDKlAJEtjfa9r3bmfSCr8IN
KHz70NhVDC9urKwuj55LbqRPQ/Gu1Cp8Qh4RU6615kMKKpe3C2KyqrTh75w0oKGiEf/KWX8154Hl
H7HyjKdicilBcV1tqLEBDpGX5tWmTTwyJf3UroZGeZWxsuolIKoi5/mOPmvH3p/nySPlWdbStW9L
vUZk0t+1CQEyTcojvZoQ7CIzlp1iGhCHLeBkURxx1Nic+pVxRdDBVod1dTuOdXHoveHN68i/ZK0l
9Swc1PCl6P03L0vfzXj4EZTzG7L2e/j6cPxnJCa10zJtqAO9pcB/RIghTiINgsdRFPZzkav66zJ2
eOliXkgT3OBWz3CuFieR8C0GUFok2PT70l9Q9tccterEX812YVKCL0qMLbkM6dWEc2kzqGkIb9u+
1f4rvp8fA60Vwp1HxQ9n6NQWO2NEHhQ35n6Aaob1LhUN2KbWaN4ECyhnr2jcWBNCjxY8a3Viytpt
pMrtDYe84mwluibkLgveiFYj0Aq/Qo4nJi3PQepZ3SNMsjTek8xdzkBUpZrpZSWkLX8Loc0aT14b
T97WSkeYVQwOiubYBpmzqQ1T7+nZ1LvRly8STT8FPPppEy8BsZLuCxlZ6uBnIgBo0Q/gUOtpR+gk
x0kgdlnnXmF3CSlRaNSsioRdxghG48BZ5Kme03KbMtGmLI6M/2LvTJrjNrYs/Fc6eg8HkJgXvQFq
JlkcRFGUNgiatDDPQwL49f1l6fm1RLul8P55YStklaqIAjJv3nvOdz4kALquZ3ImwxjDx3mi73Pu
+DZP6yCDIUnlCx3o5dT5jobQVRv3Bmk2WDNUuWWujOCwlXdXKQD0iLhKZ8GDHA0HryCiiVyMdN/j
MAsJVr0vke/SANDi42rFw3GMInKLSpGeBj2+dojUCJkFNKCnHRjksdt+GU3gPx6SlT2OZLIIBmYx
WqxHyD1QIsnIamZImSDChwhZCGxG7zDqDQKsQpTInSL9q4X6ZAmbvEnpTsGGMN4cD/TZJ7Q3ldu/
EsDNiO0jQioqDhpbRYpA9j+HuEtowi8OcQKl6E9PcWc6psl//Z098V8v/VN8Yf/GrMzB/+fYUITw
If77MOdZv5n0PiyQUZdkA5MWwneHOdoWcHQ83RS8jFf9GXtg/uZZKqlAmDBdOTia/0Sq6urv5Re+
AV0JnTh1vMcD775z+bv53EL+7jk+DaoHAPM6wb7cx4xWxNT5MyaMRq8DT3cTIsaIQLGOdPV9aKAr
Wp+Q2gs/Olq7ku3PruP2oBWUKyoNpCr1QGfy81amdNsX5TtpajBAtV1YxwGfGWlUIms/EyVmooA1
6ALJrKAxQ+A7M0/8IteQSOvPlRogUuzQNSFvU437qJaujURYL9+GzT7zs7BmCXXYMYTX7EXhJt2W
6YB6ycVYDn58uRMtMxsEm7yxRCLGQtR780NMYtoTbpv5ocOaf4xyxRAwm9nF7i2qvD7VsBY9UmPc
Hvm8Dmi1UjPiCz3WqC6kRAtm6UJW3Bjmo2pmNb6afgoRw8MwTOMRyTH9coH5vK618WBOiflxJcXg
rsIqdOhNnTXVKXvjHAsFwG1cWKHfaJQgOQEduMxheuLw1v4t61KuwDfCYl/Qvonay6ig449dGlol
48KXJVZ95zHmA9iG5NNKwuvudPIg8JJCvCeOgRINIeXMT20pjoeXmyAWMl15SC9N/1Hq5tmxyFCr
YLWdzZw2uYdRPuhkShZflE5HCrOcgzKzFzqe6noSl6TGGSAmnQ33Nb/z7Qst9Jg9J04hV4hRfcOX
tj9fad8/O8B8ZhrwEbNjDumMWfSe9KR7ZAr8CDXxPLiRaCcTpNgXzMvwyjO3lxD1yMq6WPYlfE87
dDU4s/sWDAFBj3mZ6J8QPOI7L0qaEcEk169JpLia+lSh9ynkAwWIvVuqhAxN4qRJZ0bgdu9OFjJT
wua0sDFK8VjRZf58GejVNqEGu3xmTd7Rx+VvWiPBv+nm8dkSdRMNugmL98KuZZDM3SA6qPwcggbO
7Zc5Hwot6AnwDOmyNqQyPMSaYIARTVShAeCC4Y32Du5VXdFzE9nyELpEDCiEAgniZOLFTF/yrGFI
UpHkhFrKRyq4RS/B/WbwWF7XDa3IA0HW5lEZCs2QExufG0sIA4cyZ+5vIj3EqCJL7pjIGME70AqP
OUJofHeTuk+QIyB3UJMZzxwQfhA+8BncPn/Z0OoYNFBRb3GyMgmdCFy4TDoJo4qeLrfwZRCy5H19
VauHPVM3aeQwG5XmyCW5gGAuKJ1yRT5iJSAFdgrg9/RtWDZg0TdD2itK5aDUId/atpdHAuUu0zMK
qTa8NLJbnYUjNdL2G3qmtRtc/M7oQFGQdfSkKX1I0DDpROjc4owtQBpTs9eAYVbB1l4kNrZO+LH8
ODou2W/Y3/aiQvB0nRtMM0FE9zmJpBgv0Vhc5ncLuAzqSIESxKXavJZ14V+vLYmGwXDh4NWk/DLd
oR1FOeP2iXmXXZAkWofJEWHl6m90aDoHMA3kC1zmie2sMT1NSF6e65z7yZy7WO7WfhmTLTG4PGHo
W/hA1MnzQylqmTws/dzcxBn0sXRpGe4tPMu5z/LsVTm02NLgdBZYTmkd85zufTYAZdV1htiD3Yxc
QYZr4EHAjwYiydvPuR61B59z0T4aEhDCVOVnJy8AyXoJk+oPPfwdi6EIS6RJcMT1nOfcUZrP4XBT
kIr6GOlkYJ3i2mWaZVYlZVwZYefJ9DXdj5Zg9kXN2h2KVDGbUghxWwOklxmid+YGhyrD19r1UKR1
SIYIaSqDRv0I4IJEarls8o5c2YAsBe4XA68g5GvuUokRwglKpzXOqaL1lujsOvyJDZTXiZIvZbhV
1MvJytRgQ8RR/xbnWBvTxObu9nkLAAHMd1PbyK6sZuwOo+EijLrc85aweJE+8DOHolX3/+g6xnlM
Jwg8OCb4OXW17E3SaIf7qbXhm+hE7zAD7gdvg0xc3Y/+AlqjaT3/STNXvshvSxqIbqYyDO64lezI
68Zj5vWtFhBKIrttg4XiznJ4ugoO6JzuJJfXZHhweeLKybOeZAWqhPALu0t2l5UV4CQjV5l47ZOR
kqX3JGNYrp/sC4O6oPPGkGyS6d5KBvsFEzoypbEt741kFIyDq7cqmf1j1zRqM2h1tTlHMSuwz3Tz
DGCAhQzHHE+wh/MAP2ySVAbD2CVZDiw/ZinpAI6UEEFMAKcBq3v1r0r0FwmQlQhpAc1Xv7hfs+KP
TE9VoQ+NOn5iKwUaNDB5O1mVzlOTK1ETFKCS/DCWGAQsUthZyOnbeaur8qmOje7kR/Ooy2DxQOCG
jtk9Mr841r7aiEiqLh7hjTcEGnNuMiqXgjvqJnMHGYdZvGEMZ+R9UDLHIlYBRMnH1G2R2dDu+NIO
YquJur3udd8Ou8GlpM94BognMUpNHoZhAek5NuRd+10ZKZB5TY9n+FRhPW2avt1peFbuGmsKspKQ
bmHZ+qeFEb6meM6lEx0Noy5ZVTOecMtBEo9sSGwaZKEb4QgOWHSgOIc6NHDDphblAZc/zvrUaojf
tnJzl1diIh0tXXf6SJSdnSU5+buuxCeM+YU8vsXBkHzwuS27MO5HFUPiJv4VRsP11psH99RnPtsc
p+tDOmskvZbS+GgZU32j6U51m2LMP7ki4u41GFs6iVdvYy9rGNA2Mxq53B2vSD/Vb5AS6mbQa/b8
Ulh19nFxy48AYdriuoD1e9/mhK1rAwkhobV2PvNYc/raI/36PfGwD/TSJ6qWm2zbkj1NhOTSkSud
+Qd9aqfNMg/EFHvNnISWldGqA1l043W4mTkqj84baJpqt44yYh9PdTj38qPvZ80uT91u70byC/I2
YOmZ+zu9l+UhsbFMGyTP7sycji6prt19r3NZHb/ChTiX82s2goHPiDwFFdHfeGmyctxb7LB2x3IH
2NnaR/7kXmNRsbZx2z+2/ghCpnOojLZ92da4bCOWKKyCBArQUIqpG054eo0TylTtYJP9QRdntK5r
YBUkn8wVLpAWPb6DCWduW2+rkYiMRoRDKndIfkekDxxp76StuXHLJsCJ1SLbEKaTcyyII76PSRgx
K7M60Lbr9p7aIUwat5s5JsbezvnCYLJqn/toJl2v6fybNbPvx7QEwFBV+kOOnem6Xorho5iFdr2U
DcE9mufyOoI9nd+HqcBfHwmxntBUtSSMDvVzRvmu1ColIOqsRMaEkdmDPmJqZ131BNl5XYzx1m50
Cc4FbV4eJWzVFyyUiAGUHMPA840hout3msttEwBr0gnzHsa9HpH/YiP0ZBCT0pazCzYiwvKOU2W/
NZCJtmKgP2Y0OmdqTvpHBhTmS9TpTbuJ6n5+hjkOc1frqARTvdosuZ5vh9ZyHqOWFYWVvyu3aW2g
g0uFe2DibtIpKZZNL5aFL42YcBAbMEKCxhyhV7OQMC9tN4OtPxA+UBjb2C66hVqcENPsIcVhTmBt
Vlr4k9d+ApWgqAmJ4idAQWwIOZ6ILo6TCMBCrVgLgwN1ISUB0Dl4+SiftLwXHtseZEfaitAaumbg
BAK/wXU6Gjg9z0VqDvKpcQhvXRXxgTjsfLcqCsSYqOZ65qY7RzEiZAwXY4M2TLEj0m8kifyClYD5
HF+ju6QJP/SftMQfr8rOu3FyUAlsXtGHUjEqfNk7cCA4u+CubhXGor8gLcocq9VJay+sC1Ytep3f
GBjZBYgRc3CLbqMLKKNRzIz5gs+ILiiN6F9cDXmhbNBJArnhfuNviAuMI/5G5ohtfTQ/e0nJrguK
XY29Us+Md1iT7PKq1Tt+P68VoUy3SxSsUyfQatkjNWhC351IDNlTiDiTxd6UogFaTrrSty8C7gGi
HPzRraQs95Xw9edD9vcjfo7ONgd7wQGaKZ71l8TAJEI4MaQZGBAf/VNZY3H8tFq4r59JV0KoahHT
0wGMs6EIBzJn8/35BzDeTWItPgFdH/Uf1zP5FO8msTJxjHoVQ8ywCpE3o4se4czoG5Fg0NgnMcVm
1OxTM03iq6FhAEICYB+d42owHj19NM4Wgtrpn18W5jrYOSjbgSW+dwBU5kjrP7PiQ6VR+rUzuz9y
U8ICqMjAi2NRpPIZSyALG22Km1/J85Wg43thCReDtycFx3MoweHX/jidrhY3H6tp5ZoscIHRArcL
k9u+9cqMLyRZbI0qWnrmY06H+mio8vtb+syEgkzcwl3A4xToEMOSw6BO0E0bV9nXiyZbVgqy9I+/
RDT7BloYBBu0CN9fr8mPU83UvOJQRRO+WCS3Y6+cAg1FEwJxGIBNWZEE0bcvZNQvD+1Ar+KSnpLW
c/dQVu0vxCOG6vn8eAlpaqIhQLnimkz71W33nXpEs1ttHakbML3i+Q0uUvKBltRTT4sHkM9FMSgF
vF0L+eyROYRH/CBa973RsSWHTATVGYwr+/NLZf7dB0MbgQDCQzT0F1mLy7yDcXibHMC9UKHGeOAK
OrhSdu5MVWT21YeGRGXruNRKlDcDss9PkyWmh9GafKgRSqeu67gRg2/ZLMbAMfYCaGe6S/meKsF8
ESkcDEhi4xG5OE+2RgQvpSmyxfFmoTH49u1QmpZEh4y07VmElgYiaqT07BiP5ztVx72QZsi9tcJc
yAMwCZyAfn45xHttE4NdF8GHA6KPFuJfiPOJobUp2UXa3kxs1kBRr+jIPWYr3DMzn/4iuMdSAvap
EkpsPJcJH2thjPVh9h2uVmwqgrC9wnhhbMwvuVj8m346aTSX9pAplFRIkqU9kyqB1vpQx3TAwtRt
CAmKJ2bK3xJEoCHSvHHyBc2Zx4Hg7fLD/kdO9KtOtOsogc3/bwB8SOq3P/7r2BcvFZf0m6nw+PY/
/42lT73wzz608ZshdNrNRCu+ExW5+ANxuOj+n+Fgf3ahLVh4kG5pXfO0Wd9yef8vUozN79J+VoiF
fwJLuCDwvl9tlFLO1C2Tz4DYCbj2j6tNi86zK32/PmhuT1D4ktQfSLcbUg4ePjWbsJ9lOalQ04ay
c2yei9jWjrp0z4KInDxkLkOsJhAdoAhldVeM+hPiWAJ3KWmBUlqYCNcRcGZH8YkIVXN33MqSbqJ7
brCzBmI2QHfK7oVgnRtHFjfE5tADaaLNwPLL0RtxfzGNTDS79Ouoj+m5JGQtbN0GpXRVt8yoCNGe
bYF6W1+val+/cwzodX4nX+pZEnGWd9vFQkCABvtrjzBhU5rxsqW8P7smZCyeJJqB1Vc/r27gHABN
sRPIA+OOpsnNuKx3VrZc6TF/iuWYg3f6sjQDFJZ2fbUHRP2T8Vq7znO79Lu6YIPtysT8xFDokHYe
ZYfOilb30YrP3zsbg/mcT8WLS0G102P5oHf5jboCQ4kswMqLrzQXaXnFQ7YzC9RJHOw5gMVuQpdj
eoxN+eBVMzWacOIjyJVXDOT+XlGNaDZc5aOoj6tKUdJkz4XR9dCy05NQLYY5x0SSLA+yYYJu5qd4
Ll66NsMAbZ9R6rMiOxbBu/xAJEV9rYflzir4rhZz2LV+w+HEUpCCEVLLkJRBJVhpRc2FEgk0JeT4
Q8D2mmwZyA8MwxWOvyESPdbUtUzKl9FAXa8vHLIGibJbvVdj8QfA7t4hB7obhNwz6rwCZMOMd9Kv
GrfWwilPvpoFf8w20ps8n68g2dkHr/adIIO3GtTW8rRGQxQUg1NsUt/UNnnPG02pl20SHPnXHXjR
egFhbEEHoun0WIJNm5cKCGTSDRxdCNVmU9oSQfbq1SvRMDFU0qRLz3nrPqez/rvXmre+BDfsQCdd
xHAgaKs7tPP0uKK0YxowcKOah7jkOwLYQAjswAB9HNcrOp3JVkq+Tx80JeYt7gToVEPQitKkMao/
VbHx6puSLsDcVcxli5PhTo9tNz5ac/G1JL061DGmUa3Nj2ZkJEGeDs2uEEQrrI6WhMgcUM6p625U
zhk943PdVhmqABuoheXuBvU6fk764y63oumQgdwtB+YEtA4NyBdCIysoAhPoZsmy6bRouifSpCZX
llSipbXgq/nDdGjdZTq1tT0d+9LxjvOkabc5fsVtuzblbaU1yw4733QqMR6FQivM18HovyxT51wb
HoUUd02dttaGTNMm2/gwKOBjrvIlcgH4BXEjiNrOrLZ6IgDnqZyRaG9Wq0dIwBAiRM90tqr8C8du
4G4zua+Js4SrmW6aYem2rTUnaNTRAWdBStv25NUDEBK3PUPavKtqi1mvZj3VmhGTHG7b22m0X7Ag
dq8VIWM8lVmyRTEUeC7skmb1nV2ZluNGLHV0Zwz2ALeM23/NxGtt1Hj32hLv/aSHyA6NHUmjfG8k
uGKU4jZsI6BWM90wBOruuJ8FN92Su8+u5pxH0cpjNHVfNdldWU5++m7Tufu2Xn9vi31fdqNeEohL
iQFg2mm77xXHKZAznGt5fbAmiJiQEgc6u/MZwcnNGhnOL4rm91NL9W7EL+D3tRieee/V4xgSxspB
lXaIFeu0MvKTAGkfOCYL+s9/rveHPN4Ja7rn8maEa6Lo/nF3kq47mxmUiIMY8hc/YjVUy3FmSFSN
ODXrI7/Sdz9/z7+qt3lPyEGO6YEQ4r8/vmdsVn7ikTp7WAY7QZ00PWJbIkjItA5SIzdd/bzMwq66
ntXt52/9lxL78vMSektjBlkex9sf35tiT64Z2phDX3Zk5wH5uVsicDIsF1dZneUH3Z9fZT9Pu1xO
0ymbep5bHxBRlyyviRNxu65XY8yJYDXtg89sNgRNuBWevJJgKgJObU2YW9yrdXYDz5VW+/Qwl/GT
bieUj7N1HgGFhnNd+3vbJh0qxvIdok9fNj//Sf/mFiJDQhecIgzdFuLdFyuK1MeLZ1WHRJC9Vut3
ur/egSdqf3FFL5z8H+sbnzfCMe6StcCt9O6K+hKlFf+Te9Vn8N0zBV4M+oh6wSJcOX624YBwM8RG
eV9My5076CUZauyh1hp/bSfWZVWqQBLJmfDNV7HWM6KV4yPBYmezm/aJx3Jv4xIDDUXqWDuL+Tm2
oaeWsWiUzzO9GvUO0nY+P81YaXajSK3TkHpoK0HpkluQfo1Sm1QltK6odLx6T7rf16henzwcOOvQ
s3k35oGT84GmfxrGJfxNBuRXucuxQYzrHXJE1FuCvxuX7ZfOhnriGtRYP//C/maF4TwK0VfxG/4a
ubO6Wt1aTOQOq2TwQTkxs7KRjgeYSpqHn78XhfIPJ2D1FCCnJ+oKhAEDTfX/vzsBd2IhIslaKlqp
04PVp6cSRtIv3uJvVhbGRfjx1b9RM717D9yr+VDoenWo/amBPTUDJIrWV7XSAz9c9kMHJEqQBauJ
s4z8ZAsG5qTN0SfE7r97zlQFokQG6xWZeQBMzibrszo1S3kDe+fr6khzi107PxSms+INNBljMHG/
LlJnO3nNR2/gt53eQ5W9pADymLIFGGkGnGuAqUUnksD0W7EnoHwIdJF+JSZPiczzm2nOgTDGSwiu
iQLVIATPNhDFYZMNJ314qCuRbC1z/VVS1t88sXwXHHPJw9AtZDU/fimVaIa5XsrqYBQcFKYEfns6
IOUVNJhvjIQrgNg8A53onUsbF1zUd7CajfJ2yLiXo5yJBOkFOxmtKMPonG1ooz7LrDE3qFs430/O
OWLCF46RfU6Yum7A/KMDoMmwcbPlSRfyde31IHXTD3QWqKpafuBOm/d5oj8tFGJBEyXN3izk3m/k
Q2w7Y5B13J8MFtVkapIB+s5sU0YFfEh7fUJsO938/K76m4eEPUP9Y5gYQd63bmTc4suUU3WQdIQp
cWiLSD6OhT09auJffCOGgSbq/XPisQuzrKGaUWqlH7+S1jIXupJjdehgdG0Np683XpSdInYq3+D7
WYHLwhzlgDQpWWeWUQHGBf1nCsCRxK6grnzsiuXUbn1AV+i2e8Sfi/d7nxvXGrTewi9phvlU+3NV
mxuz6V/LbH2Yi+WqdNVmzG0Wm/lLJFWVCtMrW/Wbdqw22VyLkHJ1C4XJ2w18pZfj5WrNJrhr/qCv
/NHawCsaAhGaaByCYh2S44wC4nIIQghebyTMvFPF/DUdOEh6Krh+bTnq2at87EiEIWTWR+ExPRJB
escwHVEi1Zrhjhu6P8tG/UIr+R04JNyQzTjtDKClW/UY9bN9rl356MTqAGHjVfGgiYdFS7UEiOsG
uIi3cRv+dKfZz21m84gNUXvt2/MrRJeNpMNP1ya9SU3OLEDV2TIK6zlLJrQWlgPBzMaLUZ60KTuB
8m4BY/EAD0Nx4lC8BxOOTD6euDF5Ohw53BSG/SXpZXXKDfs89di5RbeE6mAEvjzdy7arES3bZ5Ba
z2C+f7UfO3/zeFPrAG/ENMcd9ZckPOzWLRPT8tC7y2vVTw+9zr43ccyKbB5rVX9djtr1AIRt8Kn0
Ls98lQy7RfYyaDNehn10kw9VtvVzf+NNneniSI4Z/Quvgkg+LofCgD86kWjTBkjGt21VxK+orvwb
pmQJwR3siwST0Lhjjw9X1zwLjTUmG5anyaTc0juzCR09HcM5HmDoe1TWMQdD9sMEqHCYoZw7utn4
OCDqCTrBUMfjSAp27mYaxwfLxoFZI/zdpl1ublq5XmGFR5UFk6skkSaw6+WVwLpm1zEPcjkdHPLU
OU9sIhwyx0cTTIqq5gf3z/31Px22X3XYFJrpu1V28zK8/KuPdn4p//if/77NixdEcS8/dNe+vehf
3TV8eWgyDZfACEMdF5Qv718pFGgifoOhpc5Eqv9mqW3+T5Wnq/4PNQ2qUJpo3yk8QRph73OYLKnX
/TO7nnIffr9GGwTHuZyWfEYMEKz/Ar3qply1bIz2ZEHy3ZhWsRuYBu6wcXv3dlIl9dH2ic0OyC5e
7W3eEe/yEY1I9la4F3LBrHUN0oSy9NNoD/oavcW4tMWVB88juxucqvtCawz9+OpUp8SIi6tBqct9
pTNHL5aWJ6HU547SoQ+kSlxnF3F6pXTqiDSUZH0x9hw7pjBelaC9RCjkf54uQncyyhmDXNTv00UJ
vyhRvKvk8dlFKW9SCFWhHzde+jINWvI8omYtAR7Uebxr+jF3rpnhJgNI+6IELA1kMSX2vJRMGeW5
SLDQujuvLdbmDDGP6Qay9s4FubeQAHMYeuQluPPrVtdKuJUUjGR+icgX9gbQTRmdPbECxcAZyPVs
g3QpR2IDIhY5CWaZzI/QINJIf5WyQDu/zRP2HtxvVW8zGK6yGrt9OXartgTOyDg/qDyhESg/+BZS
tcRbW8vY2FljreReTHQCQuiGInFzCK1jvWZv6A6W3s7DoYyJlp7AtkOwFtYU70U+R90Z9qlqllbd
HfFdUbD6mhnIycI13yfVMdG0aR9TQ3/I6XkgSul1dmpwK/dGIe2d4zfLi9tk+VaiugSavxAqgEdi
N0G3uYYTb+5rGq9HlH7jPq+mltZSVbNQTcV49KY5dMck35VlRR/RSeJbhINVOCXFvME3km+swTbh
Z8f1oV/96L4rZQlRXRuaII/A5a942G+LzPmY12V8b6K7uJPJ5N4XTT59TmBvbmImnaeuSeZ77oca
cVSdPgFUje7oUC2f6PVo5JSNI+4IJC0baaQuPao8ekqa2cRt52i3lNPzEKDR8HeT25nXkRMVe+Ka
AcMbbpcvTwi3ACREhfMRf1f1AQEfYQCMg2IUJllrztQuzJ5CWnzrsaLWcwJ/6MvtOFbDUbJv7mWR
x08wjcwrf3WVwLqx5SMT3X4htABg1WbMu+KrIS0H9JG7IthBQFURn1UTYE/v/Y60NPfYSfsxa91N
n42WSdEzu9cGKtSYNiTIDOCe43SL3FdcGfNMC8ZCwDBkgNFBXfbdfVI41VPXzyRvR27zu4TYRKzc
FAIs8k5805hhGvwOS994NytC5vuIsJlTZZF1FcNRfR4RrpWKRSlesxp/mLZWCGna1nRPspj9nZU1
f0x+Gx0MG5olmHiKadD2tPG98Vl3suLTQjbAJxqNqR3arZd/arXK30jaAHB1hm7PWFRsfVcOu7Rx
rmSdOVDN02KPxmO5rbA6nuTc+1B6F8SvAa/Vbg3ArsFqrxkcb7bju4pctBOKprkL6zg3uYupGRPb
A8CD6azfWFq7bGs5NqGMJHRcVWhi5kzCWNPDxu7lqdb9amMutniyXM2EH959TNfuQ9Zo7tts17kI
dH/SGeVJzNehaNbs0e0y66pEMHoND6IJHGIwNm4aH32rd28I/YBYUY/9h7XwCg4Tev3qjFijGkw0
d2bkr7+3DE2pFrViDnyi1K/iLLY+kgZPRkkLhBMbcLts1tWPbyxhjJ8HW9tQlsQhInU9RBpkEMk1
dydCeuKXnkjHPwoJeqSf2msxRhLCupw3yTSaz4LZ5MHUXCQnM67sazHj6rRyR/YUhDRhg9wC6E4U
l7brakNDXKJ79X2O7FwFcxv0p5Uub+pTpMOopXW016UkcVkoqFkt1eSQxpH5gfAC7/dclsxPx1Tp
Ji9Z2GQqLA/YxZAcIed5GRHUX/kORFrMa0r2PyrhdGxUMHxGLyHYT1oozJQ6k5C+/uyiaVqCeDTR
GJqocJA2JUcaU8iQmgUrgGaI+tynPaBffLPhoM+vlM7VgwG+5BhrUR/yl0LOzqIehnTj79EFzdeU
/vSucbe+WnVnf6016w3XlLimA94P9J6JhYDOs20ZuvCQa/mNnBPvxjdzkmb0mmZvtr4mwK+CVhE3
rHn+WOvdBwxduBeNLiHVA6lACol5l+Kj3+vp6t+3RldzCBWJGVqwnuleJucin+KdNabRhnx34xN8
GmufoYrZ8by/ZmvlPbQCeElCVPpjjMOIqrdrTjLLy20HL6O4sWs6y3ZfTTd1pccHTc4LM/vSGfYW
csN77twSxoov71Jm12/tjO4mEEQSUvZY3lPsRNaJT7hshGywUdiN3eAKtcu7MtJsev0LLc6KY5KO
aXqz9Hp6TRKGGzhVVe+HcR43Fkkbn0XXwf7x6EZPbv5l6I3fs7bJYdaK9XqC3jXSapDJneW1DG8w
qm4YRYtwMef+q0HTdst8ZvyQ6Q7tcSWArWMv30EJ88DAaNGHdCJg0tHdYS99fLpLn3a3U5yZxjZb
sVwHligRSHaJdpToE1MLKVklf+90q/jSgjzexaB730qavNsFzz1Fu/cl8Yo/ujztj9iNlc4zzzdo
aV22btcPFnqOB2Iq9KPOWHyDOUXsmEga1yvRca9+5tmsnYm2h86twVOOivtsKEzEflm6a4asPQLj
a7ZYE/2Dialw585UXhhx7X0uEgKAyGPkOZrRrg2GpuGKAwY9N/W0NRmBvg6EDId89sd0jI1wXBLn
ICcTdJF9s1qw6CogM+gxyYOqDfu11Zv7cQTbVKVVFloZoZadrgWLqT3TZlyCJHEIEMpXKoxCd7YY
788cKu9dHYBUT7iUJMVFL3O50ZPqwdMYwBGSFO+qrvECKMzEZ6cVcvcEQt1aELJjMSEtNY2Ml1ni
YBz9A657FHtmeQ+j+Q6FW8LcB5vfWmPLIbyLuexobPI0L/aQ0+rNsDbVxoprL7CT0cCza4JF0lzz
VhuQmLK2u49ABdPDmkWoa23jjzZyoIAvGe0BxIcBvhCbjSxP2A/M8V4KAyN5uSCc07j96h6b4DxV
9w7tAzbjlcmlPRqh7jfjcS7hhGZVzMwnXb1TOSz3RWp/sSL34+WA8J+z1K/PUiY9oP9frXCbpPW7
c5R6wZ/oE/03G/kWkxbdtZW3jbPMn2l+1m+eoYgjKN1I3kaO8O9zlGX8hn9NIPkyOJE4yhL377OU
9xveNmKOLVOgPlWHn3+gVTDetyhcTlGesBlvMZlhjPauZRtJLZ6SyraP0IoQCIhszR+SoolOZJuT
nbPY/SffzNZdQ9G2M4jIPXmQuz/7LJ0f7cprPluUCJ90uISfYnhH2++u5N+M4N43lPl0AsO7zQfE
hEhT+cdmnD96XWRgOj9mk1W/2Ik137U81NeVPaPiatNioS+pT2HfkA73i+Y8asMfj5kIEZltIEOi
2nIZAyo34/ct8ygRGPnGtD1GcfRcthFuCTmm/k3ugxbfOI3tXgsd+yqXyXGvZstPPxq42b7Ma7W+
uSOG6E2zLuYpLuJ+m0N82A9FN5I41NbOvQs6cAmJsbOPkSyHa6Mxm52lNxa0WHqr2VySGmhNfXmb
iAVEpwvWj0gztKyBBAW5YRzOfu6BbmsDcyAkacoc8TnGKsOCQQmJSAt2MGTCLXmU40NCrhO6b6tS
OXAmW1EMITAJgUlhRUgt/ZPWdRpYWvdxpMZHVrK2ygrmNNW5s5A7aokKjOtqczosiMfCXFs56aBz
JoDJlROdJ0ZqYcPhOyzFDHglUwhJMs2Ma1tmEdjbZfjkyYhsjVSHChHoRgKxhC8A9bCZLztJSb+f
fSoYzRIUcYh32gclSr+HJJkaG7pQ+uei1h3Up67ebTBr+1s5ml26m+BNL0HKowQD2ovBTLQtZw/g
CsOjMdbJthpcOR6BCRUx1PdqeJhTqrLQMCWTJ/KN9B0mm8gLqmjANEj1jVuFoPDVvKrmDltGHKc0
SHO0xnS/V4uvNdOsgz0JoQWFhdBY2vYzDXVvm9hOdUc+5rzDbypUEh0yO6sbMngg+oxAJcu6XTcQ
PbBgMdpj2oISmghGj2TioQsgvIfovyNe8PJhhVYLiLUeaXZmqC88e3BfALo2h7XU161fNMNhSbt6
3Q0IZsEtZgKtMXabeQgn4pP3BHoYV5HmzSffM2CHZuT7eTKRVEOunfxhwea4NWpjtoO0css/0OWB
V4WEaAatnRKACW6hhbwxrRxqHbdzMrWhfkhiDaDqmKcjZRVdPmA0RkeeRBO0blVzMsXAGVPER5XB
eXDI36qMUt0Lhi7bC72Wb5i3SgOGaFJC6ifFGO9F3/odzY60gPbiVyj2bvueWdE6riYkDjObnhXy
+H/ZO5PtuJFsy34RYqFvpg7vGzpdbERpgkVKFPreDN3Xv218EVkKRVZkZtU0JxETkaDDAbNr956z
D3wix6xfF80SMowCycHIM1pNfKsimZFkFog2gV9S0wMVsqu0DUlnMw0Zo5pDOq/C2MgBAe/DbNXz
vCfAgpOFFlUUtXXVlfG6AyPTfMWu2OHY1SpySrA4VrhOxlzfk72SsBWQ/NUlY9rQB7Lq175GLKoU
ojzqk14fcAnmn2iqqcUQN9GKM2J1zRaJsksSfhlqZsDVOvXZ5iRyHsApEKHaEpujlJx2/1mkbmav
unTgr59ib9m3NdEuBBw3GB8cgJGDiegzcAaMEYyHLH+Dc37SOG9M8k3POqlfyDZ29Dvm+qjHG5Km
XrGgBc4aFxThC2opD/jk+FBwiGwYJLCO5poY7qbUXGg1WFpah/loLeSiTxEZzQSV2bYxvzpSYk04
ckTR+V8OUpjjYTEbMciV2ljG4aVCAJUSL6U51aucRcmj0y39qe4IsGt7g78YRX2tbUeJwnxl04Mj
0dksrjhWQQbDhzBRHxgAmiRRLVe7rnmxwOkU184p2pJIWbd21j5+scNEkhZn1wHd1Lmk2M1YEheg
MGbZ4OUGHDbc2W03ZciinUiuK9pfX3EvjGTQ0KMOwiJeKmNd++4MtyOZ/W6VtN74hWNifYcSJijX
zAHrVeTrNiyeydzkY1+/9YZ4IvHHPQx4cxyVnDLepFtYxVrj2D/sfIxqIK18Zj8IuQIiUJwMgAjt
uUtiDRGCL3LsziSQdYxW5ESOZSKdbw40DSS2lpFsmSxtaAFqS8jgYjrbgKtPUTIkZ+ktHcfaFtvE
1PqNs/GnzjhZWiEOAUNqb8UDRMgG+wwx9FYwr21CGQmMaUvPBAje976ykZvkkwi6gLtqtGZWv8HN
ujXrOEet2LG3dDTB5ZZW//m/heO/A1ywLJQYP5U7f2nCP75X1Xvfv7//XD3+/lN/VI/Gb0AWcGJQ
7Sn83e+VY6D/ZhmORWlIAYmsxqeo/KMD7/6GtlV3fdy6aEEMRWf4g7Ng/wZRAwYfoibHtwJqvf+g
ckQ3/2t5RAfeJfkewz+YMih8fy6PvLmDATo61UEbcl7vHXycOBs2kTZCS+O85BsrpfYez0IZksqe
xo+hTEqwALx9W9opU7CIziLtb+OuV8YmcgvzjavMTnHs9k44dtYGQN70UoJK5ZBsOdZroKxSpjJN
ycAh7VcZqbzI+y6rBmuVhduXvStew3FuQ0NZsLAXSXzdug50gKMrDeOp3zoJK0pR+Ti4srl+sWmK
gl7oy4MkMAbLq7uVPUWWLpClDVD8roYyhlVzWjzS6qBNM/Q2zjFK9PolMWS7M9lZjv2HxyymZ/oW
fTjPpg8XWtnF8aWmAHrKMfqdJwa6n+TYmeuq8G6cJIOLntED8Ms4/gqhlFYV4ZZkIMmBMyZ6tyjT
ux1Ob0bgKQwXOoi3uqlpoVLLbF0tpwSTg3GtvOAYV/naqaf8XiPllC4vWV/IRIELxoDGpTLoddTq
m7G19VBfbPscZFN/kP2i7SNtIUE5T7QjWoSGdm27hAlIVjq0en3BDI4zsPU1XIIjWh0DrvPG5Gxz
jqPS2dmwBbZmazn81n65NYPZX7xUI2lSmo+uMiTOhHBvgPTAaPfy/rbk5CyNOEm3LqETa7qc9NOU
wVHidIQG8FUv035HUZztJeinHV766Hnw03qbZZH73U+R5aPUMLNL7NA7KD68ldOEzdIvi2GdJr6/
xwLWbWFVp+tZpxtLXAwGC2XWxJwZvPldNf6IyXreQnrDddtGeFJ4b+ybzfC1OM9Z88RpPnuCKjW/
alSJiJsWR78QLjacfI0+Ql3q2AvTAH9kE5OoTTSZv06U4TRS1lNLmVCBlj5BdUBKgdit3fvQDG9T
3WpHcsSGq8nx/WS3KfV7A9ywC1OCqL291IAibbteWZkwWeKIXZQ5lnTXbfbhl10mlXumTLTmh5+2
VdbaWQJoq5YAvy0KBr0KC5MoJYsxlAnmJ6bXjoBhNZlLec8mvceIk68SWbWXzjVf66L1onOLJTs5
0Ur77Kad9wn0xo4C0tAOfSrtyNwVghxYbzUEYxV8A2TfommP5uW6EEN+30vTL7+hnCN41K4QgvpC
PjlMJu47zinEpQJEfLSjnlF2J7EfFlVwHGvPpNKMeoyLTeI2GPi1EnYYLpB439he3j2ZxWjn09oh
S0yAxna9Gp5+7/i9BqY7M3VgYy73vRyIj4vcDAUezbZIJz6qHUWoY1W+azHzep/BspFjuOmd2bhV
UyCj74DU4BTRx1yxwq0Sw9ZQsZFdypPrMJAKGH2hereNPJwGhRTWRZC9eVo0a3u/Gij4nLoYtVXt
S5mv/zfEQQWE2pcxLhVMn3yRnDM8T4pOpXQwEkGfuWpx73Eksb+TQS7yHQrsAXrZTPm8HrQ0QNFA
+nqwqZycS9KhoqtcKvOLFYN/hhFfMAfQR8gRrH3s2SKP6DhTF2I/K+M0Y1KQBlV9Bb9u1i7ZLW1i
iROmb0cn0QqAROxNHkSOpHKvE3jtraNoGbpegP7sHO5x6MIxeCSryDx1kL66VU5Pn+58GYxoii33
UgV2e8jTgPd+cqK1Q9tVIJuzvB0IHPCH3uDv6qTL7yuzOC/MtLxVZzj1eUqc5BSRG0OpI+yEs5Pv
8VINdKnXspIGEx7XPPp4nh2tytS7ilfaiN100+EO1rY6RtgHrwAZ55r9YoTEgGh4uaoKvb2sP/mD
h4zAbYcvFF4mubxWcJoVhq1oO9p1Cs0mPihtywexreyBt7Vz+8YepdCgNoF0CvGWftDeTB3wW7wY
0ZYAFP/JUVg4WwHidIWKKxQ0rlb4uEKb9eMA8fvbAisJZamx7j2sBCyd0R5fsf6Se0a6JoLA/zIw
jqiBYwGryxywdR7MzwuqMFiE7YTlY5wzQn4tMp4V8o4EkS2Rrzb+AMXDE1ZCqzwbwORlCpiHzjIj
CCTY9cRePi1eLQ4z2WkY1qpl5wylA0rOGMdw6TViNRSUDxILqpNOofrAKTRgOCzOBR0zWkRWE/4p
4H6mwvzFRCzeNwr9NygIoK1wgC4fgOkzVgss5XbC0gg40PpgCA4OOMHBN8XF8BbjfcAzASQS7GBu
RMbeVShCbeJ6pFzG60aBCok4achvEMVdrjCGUgENMXl190AogjNd7QpAZZWd82TCb2klw11eOzjR
UbXvC0iJrUImzgqeGCmMYhQZYJCy3qUSUJRFqYCLtUIv9lMChTFVQEYnA80YmG73inI1bHs3X1t4
B25IjmE52grrWJLGfCP8ENOEgj6OnOFXzVTqEApr/UDC3WckRi45w8yqCqKsVUUPQvKDJqnDlZwU
YNJmnn1x0lSnQFf8SXZ/kPKa1axtXCWovjhGaCZgibXsYyCKNtSNQCEt+2GCbtmiYw4hRTHxqGIT
7WKp5NS4N10j5rfpow8xhZe6G8S6RuX6ak4+NQXYGToAesZK0HHEYSQxYLD2Hixs8eDlSWRJ4+Sx
d+cmvf23vv936nuKG51+5P+9MYyjnREd+K4m/bnC//3n/qjw/d8MCnXb4F1Dcui4/Mo/qnyKfzSh
f0r8tTgE/FHO679hb6MbFJhkdqGq+Y8awb92WgOkNErUzWHDR4z8q2VN6oBOBKjBQzsRd6iX3byz
spHmgE2WKU71OOm+TXJovzVUwv9CN+z6v2o8AzRyDD85nQBus9Gu//kogf4U1AyLy4H8gOUCTnfZ
amZPe2Ypmeo6ItH3onUM6hpDsPlhgKbdO9RmdcaMMj+hV0EMWMe9Ga/q3KV9ExhMBsM8MifUBjaA
1lkj6qohbtdEHYhb9BSlhERuqr4hZNMgTTcg6hKsBdBsMgXsKYe7WA3vXubTRmlTCq8usWi9qP3v
U6vNwGizaNoRtDvdLzhvto2VzDtvgJJRfzSn3WqqzvyZdJGisSIXOKiWLTpgAkOVd2+Wc2ZAI7G1
CpA/wgfZPRgRtr6jr+Bcqxnjk/d9iK2YXSnwNPNZH6DXbEqkeQQnU6Y7XxI9IAML6XwgklMtrJyt
jvl6M963JjoVFeMzxncIZBJ/W+cUIJ/GWHfhM6EUtFFKckTbmv0g9LWW4Es5UP7wL2MjCbyXqcub
agcDw13FhBg6K1YTEmciA/Ll2vjfRcj4fU0CA6OzRLVV/AZjJL4OCuAL4ACWL8LHlvlu3PovVLCC
EFMD8O9YtZQK7sKsEDlvrYMHRnoy3Hl+pvdhrvDBhQtIeAEduh4VXLgrbqp9uyu7EiB5D6/cD5hJ
KCLxgNXohNJm2+J2v28VuNgRimEsJK0sbUaHw1I4PeUKdqwr7LFX0KW2HOKfRJo775rCI/sKlNwG
8DEY1wVbmnfpQSigcub05CUnSb1OPZIHqawEsUzFHptpwaQEKPMAcR0oK0z1sILZrBnAm3sozlMw
P3rw/DqYUkH/xlA7+lQqFuGkANC5QkHroyhPnl70m76xSedSyOhawaMJVUt25BgE39wPtnSnMNOD
Ak7Hg2JPT81Mjw8VckLNZGhHoG/81KyQ1Z2CVwNaW54ts3jMtMb84roxjGsT2nXKTOnZRSKwxi1u
b0nFoMOV07ByFSi7g5gdRb3/uiiIdtBQtSJKB61NH4+5dNrt0aeSWQx/e/gAcSsktzUwKF25cQTf
m3oUahHw7qj2jC+TKfFnEvIM62ukVQV46FDZMw5UJsiPvYKBU8HV+9wqrdOoUOGoSkizVvjwRoHE
5dBkL22VZF/4RovdNAEcRyNW7GVVNXe5wpE3H2TyiPn9Me2s5b51xHBGt8Z5IG2gmUcKbD5nooRx
Dq1qq1lTevFpXdwCwOnqLMtrX0wdp2X0dumxcmPrKn3Zn1Happ+nD666NY/kQ+VDehGAxR4ltJOH
NAXFbuUxEvwJPDu+yey5G1xxEk4d0LwlbeqofzDdDYV3dxTovVkYMItFj9dk6vnwmwDCOwNoeASV
82fwzODiA+1QKYC8gCRPgk21jtD0A16GQQab8WDCnZ8dfab/jeFRIemlgtNbClOvxwDrK4eBtGH0
w66jq78l42ZaLwpx33zA7tsx3WIDISewssdbVjvtXaLw+HUnrVukkPlSwfOdyBhu3JDoOtWN/Lwo
yD4yBhqjPTrtWiH4xw8Yv624/KVC9DcK1s/Xztuije028PLmu6Wh2Vj8cupXE7ivzeRO9qpV+H/G
WSQBDCoUIDOZA/i9Y/5YTKAmTH6ID5hVkEBAokAz5cMlicr7ZhABBmliB0yf939xgnY7faQS6Cqg
AHC1fglEHtxpdWne5mkgyAxNGgDBmryCgJyD4iPxwFDhB1LGNobIoCxDdPbTIc2N+NjUpJLFvosF
QlrVBcPfKlCxCr4KWCCUOTuaiBcfXEjyiEeEFoV962IRy0byGUbgeISxqNiGXgU45K634eSQH9lL
gk3EAf1rpgIfChX90BLS/Wh0Wf8p9gTDAQEbXZOtKl3nvH3qgfneTQ6Hg6EnVqJRARNsn+OnIq1J
neDt8c4VoqfvpENjaM1jbLNV5YxHLS4H0OzGcDfgoMVBSIPIT9v2mQFVfw+4N1rP9rDsrHRKbuxs
zRc3kPWbLyrvx5xi3lm5gpy7IIi/j/mUbWx1NMY5vh054p7mqXfWeJlEqNX8naC9e+3gG9ChVxAu
h9em9I0iHMyR/D0X+OIRLWr7HCEc3NReUx98p0yj0CER/UdlG+22D4b2M+gj193A+y3frDj2dxV4
lYs0Iv80+EhRCqaRhyTw94HMTZhmJvsb50ZODsLWgytTxv6SG8TFS7+vMdRq4hIJYJ2ZnTt3Y+Ex
7hwq+RmVP/jSBrZeCDJ58le9NcobwEr/vGjB/A4GTmE3ZKqGPtzjUzEK7TFhnPelTWuWnlyrbaXE
yCq1aDewrZco2gg0ZVcvr6y7VKc9B6UFZpbPVITBmOOTS1R/PBNjCm4v0NqwNJIaI6Dnv+Y6gng9
tV5t2UMqiyvnwY/jfmXok3UeEcuyDM7m/azEV3GEjZ4v8NgWlrGjnRkOc5WuA8wFF8kZmRlFrdyK
VX1fx6b15Pli2ExY2bYtDuOdRk8E6h25vL7L5giKtF9rtdUcUA71N8+J7W/kYRdiZYhmgc49BA8G
At1tBSAQE3JnPDpEhtthqTX2fR61ZFuZwxTcirjyoPOxyY66dfajbuRrL9G5tbpBLqnL2FGY/sZI
tfadlCaTDtg8BvtItN7e07Im7Ise0Hk09/fNUjT3+dy0+ywxzf1kORwAHcLsxnEJll1kdN5nagHz
cSK/fWaqank/fJIjvpS172yjvHlx2sLbwFu7YfHoMz6fjuiWOqXfYxImhSUTWXIcm46IKHK/0xAG
CRZjD7P8t7TpcE70aTQeTVJAcGiOpzn3Yx5Nu9+WWe7cg7OG0ZiyWUs3t7Pt6DN0WlvtQv0xsQjf
WbFs133bPROOWV4BC9h4Yxbd3rHfQQy3aQ9BB5y3GlPqPRmRZPlBW2RX8NIvFGhuH2oZkfbtHO0l
4FEwWzk8Oc/ojJxMGjRTPNnF/Vg3QxIyj89Q8Oo15Ste1U2u5eMnWp2AzhZrPLj6XF1F3qoxr+V2
PByB953CFwObnZu7HGPYBTcixfREpYpI3tTHh0Ev4ifSNYsnwk/9Lc2OxQ4d5ujXJhfBaQGoX8IL
iw661yBYimlYo/mmLTSsQOgeUjl0C6Q2KztmIghQjQ9GKikxYWCUrRn371aZYdbPV7lA39isrNY/
E6aJaE74HemPSYu6qbcutt3Nd4Fq18CCjUN8LtOR5M9lE1P4vyyuf8qYE9ARQotupncVlEs+pX0s
abJ8TT2bwK0Zbjn6qoCSrHRfDJqfBxAZqPjGBHeK1MAkWMsr3t631NNuPkL0VZAM7hq8Doi5NqVz
IKpxp1savXasyRNHhFNaGCWU/viJr8Xaytm3Q3oFco0zLiLvMb0Odmpdesf+YvQ4gadByFVM6j0E
Pb8Lm7LgxpRjsCroCa7QncABhjd7jJPW2lbS3yYxAFw/Ha7JbJvPVleBAaHvXAIrqLothCUzXLRp
QSYrrTVBfgJQQ7kjF5FQVDp+X2bNJHciXZqQNs0uQPJ3ndwkDxu3yi8Vj9+r1nsbvErRY4kDYN/Q
wzw6Zq9fVPYDKvvRRtnYsc31SXpIG8/fEgq6hA1T53C2aYMqUt5dpRXs7Hk2X+nGFuvMLzbpQkac
2zadCN0GdcdPJ+Z/QwAUcCAmSP1j/uUCVVEHx59cq0lkQ1+SfnrIyp5jnTZ5yOMXn1XawQfxYOsV
J1JqqYotmzS7v784Z+ufbSZ0w9Be6fiooZZDTw9+uTiz+86dlyY9GFPd4WLtqnOTFsnVz4P8099f
SsmscFshfFdgGxKhMIhh+rfUOA1r/q+R32kLbYBWFZdqzLba8I7MBdrwuGZ4+I8OxD+5nx+KqV8v
ZNPoo+HAAA7q1J9vaI7ywe5yLz5I+NTbxO9somiYcBdVKu7bLofvNASJnvKll6+NF3OiHheUDxpq
KA7XUcJf9/En/VdY+C+EhXAQFMntH9/eX+bDF3BafL3vH80o9Zj8/hO/d45c97fAch3btUzHBU73
k0ML/pGOwZenCgeXweP0j/Gw7QHvZ3X3PXSuAPb0/yMstHF1MWtmy9GNQMcM5v0n42Eu8acHWpnM
LZ3fw8iZKbHiNv384s70mkj80ZZ9HW2gUzvzxc+uP92Nf/Is//USPMCYyuiA8Sc7xi+XiEbA62xu
y36ILJQ2PuUFZAGXW/qPe/7/cBX1V/y0AnURRHkn4Spe9bXXvtbTOyHc/3+X+GWd8dLaRjjFJeSC
iPk2p+t2efv7S/zaYCMiL0CAqohqSu/5K3+DDFWzGjih7Ef06qtBC+IwbepbWbY7VJXlv6A4/uWb
+bgafm3dRzxJE/PP98ybnIlTsNft5zp2OBvwn7SkzV3ETbH++w/2zy5F71RJGhCJ/oVYqYP1BA9h
8MESP36cQN6sECEYFyb3/4qb8iubTt1Dw/RMC7ORMiD+8jUZOcduCnDozl0lz3kh8r3bcfyKpoXK
LZ7KXT2AEPjPP5/yOEJPYRCE4OLPt9IBy2pqddrv55y7aNr8xyUwasVU9l8JXv/KaIHZYGIO9Dy0
yPZftgZLa5am0Uj1nBNLmWJw6mqtnx1yU59WRdG1zISMiTCLJbnIgl7D339U9VT8vDWp+0twB8uW
2umRr/z5o5LD0SR6Hvd7Kvtp41Z8QLcdn/7+Ir/2udVFUPrqvqOrJfLXPjcBqWIWgdlBvm6NnYca
MmUeakV3hakvcP9MhLSSjJC6K7vt31/6nz0/CEIcU0duqfTef/58wOYng+NZtwcqNFOEOghIMtVJ
JmoCVrEVJw6tZxFt/v6y6BD++vbTW1fcUkToOGR+ZX/0gOayD64hY9VOodX0cZPqo7nxRlYdJ8qL
TxY5GUedSK4jjkm5nXqLryCbjB2NlHHHEal7NpPFMsJ04XjVCe9mOuXg4MWaxnPQYcioI8KcLQFG
xyAP7iHVTdWCJgn8kcMU0AbiLU8QI7zQr5uvsLCpHv1+Q7TKsJcIH2jn0OfSaB6iSfOSS9E0M2Fe
ssatgbnK7WTGBK7wTrq/uF8QSSCvhIOdXPRWc09FrKztOsU9jfHhJOJS8qBOooCUl0uil8rlKQUU
sE4aTDpQvb+5Zukdo7TkVKwh1O69hahjsz9zRhJPwKzs2xjh5dCkV2xqpmgHu8QpV0jD3vY5a6g3
NcbF1/EsEW49oaqYhk+Wp/KSc1+cPYhDmxqvEA3UuTcuUWSxFTJHDeNaJrcoG8ZvgSjnG81T2Khu
NPEYDBnXS5f3sXKjl6SRHWANYPVP7ug61npktNp15IPgjLLFDw3HVxISxSueEU37yXYiJvxGfhq/
SN1gxzYuNXpZSGiixN8/O+66bCJxLtzIgitix+UmcioYfPx99HIQF5NUlWl3GPbeRa9h1ZuF/J4t
05O9mO9BFTg0dJ04JJs5fRF0hw763HJLuoQXqRoJF6TbgYhibJd91rJiZEXDl+BEi3iWOr+PFJUG
XbCXH8vA6Z9T9egXU+udStQhl6Yco43ldMZOYqu6jYVJXwOJzDromm47mr6+Q8II7Y4NJ0a3Pkcb
f5r1LMSKGB8djk37xYBIkZkLIug2w1hV+jlz9mx4yOtFPsA/5B93mHxWuZ86tC/meqUXUX70WXvR
o3KeRtlpX/2A27lqLSNal11jrk3KpjsxMm4/ZKZbbqEwEtM2teT7hBJ/wicYfvFtjtEmZJXMUfKM
qXM1CyNDoBHrO/AY0VvkOVbAU6JFd+YY1AjoE8+TK5skOHpFkX1lvEI+XUw/dFpi+zg3XXtuoXd/
MkjJOOBbdu8jzdJ2fUP6hmeU8Xm0neeobJeb8IBchJMz6HuZoHc6tB2dPCnJZoYXkkRvYpIqB3Gs
BbHdUttB0fN/wKH3f2hxJMJe68dTx6TxLQl0dDmSLifhXL6+0XpB/68O1P2IGEGv4VB/B4fPnWRa
TWhZ3Oh7ozfmfekH5rkgUfRRxyy7iWaf5rulOcaOaTt6DrJaX3wzGr5WkZPc9LLVcaMxzldeO6A3
XorUvYSL9s3Ie3FscUXdScS2r51FJ7aScXCdjMV6LALBAAdBKx321nBOH+EruO2Wbdx0/j3y3up1
Tpzx1s0kGE1ZIu6gDMPMm7xZqcydU95Y1c5onSFsZuE+NLPl49+aUVrTwR1CZr5coDXU4lWYEfKA
Rad5sEBz91Z0Kp01Lvt6O0QkmdupK8pVgrTiAe9x9h1cQL83BhahXCv7HY8GYETcLdtmbvqdqBEF
rfuG7hsFpb2Rut3SZnQXTL11mzwuZhkRBT8U/E4nSmhhBl4Uml61HPlr40cTMPYRw3p7QvSk6EZR
2oaZS8bEiiCf4MDh2dnW8GjWnh0HB6cP6i2+kHrT6LG2AyyeIgpw0XeFcM+XLQcEsdHnrjtoHeAu
FND+vI2I/kFDIYkyMfUiCIdIcB+mmgLHrKDIVBQBb2MrBMvYkN+K2vZ3ScY0QrAKfE3TYNnUg+ft
hZkxO9WZeJqx75zMyqh2Y51igfdp/L32eW28IUXGMV6AYPhBJ6V4nnHfXQNDB3yn/rlZuc5Dmdjd
YZ7ikmwFxxuvgNyma+/T7h18jrIoU9TkdUZLYRsxpOmPS9IFYTrs9viXEAgys7UKob/lueg/e5Po
1wNYtg5ThqVtGOLMl6qJs9DsY/OTXU3Rl8xO6mcC5sudCGS1c5wloslh6OzVZLmOrR6EiO0h7dTy
lQGhOPgeYlPMvBnq9AinANs7M5C5G+4CoXP7SMnUNh1ZyUCCpuFiaCLGj2nU076m9UwGUmPAcjWt
gSgnfyiPBKlMDClrV+BEzZZlL8Bldyt9cpd9kNL1MJhKvYh+WG6p3fPV0XdPQ6fxK+oZl5H90kgu
m+ZjdJwWZIkGXvqw9lrtsUndcVRWBbHxrcU4Y1/oDhLO4PfA4F/nsAkeys51TpEBrA4Nbr8mCpLx
TEu9ueMg2h2sRsufxyANCKdt3YegVU5GuyOWVYhqF+cB0xO12eH8wQuA5uZ+dD3SjI0hCOsAiixx
gtO91c32q1G2xaZqeMBx7MJC5YkOwWSJDU3k6j1jDz/QoWJSmLvLMw9SfE/iQAz7SgYPVVYOIczT
YJd2DKr9znJfBGdROKEk8ZyLsaIU78sKLBUJzfdC5Mtt0fThfagi7an0mihcBKPTNfkTv39PuZii
H7POHzvZ1rjV0bTeOWmhPcZRPt9bmJSOGYrKDWEX6ZdK9v4tqIdpq+nS+WzJ2f48dJr9GajRfMdO
5W6TNtHWc5pqqFvtZO9FUX0hMrb7VCcoTc2uKjdabk13H3edwJhkXfe+fyUzc6tjRWbj67OT09UG
YEHGBpVcxrDmQdxi3ddPXkseSRVk4lDOwto0bclUuNNtXmKPdEhpzsU18pXoEEI8NA31LJPjsNwA
djEcpTlxWvx0usOeG23KwotDwxb4uBynyq96m5UHhubuS8D0fSciHWmYn7IZIhrm61/a5UIg1nIx
2j7AHwNoONTnPGEJNIxPRJu9QZqY7lgUZrTaUXX1umUBtOHIeAWTAfIYvWcHOe2YbRYJ5pexYXBG
aZIhUvayq4W+YSstk+mZLJ1TNgIgN7xRI/emma6t17N1e0kldh59cWs1LSVJ2ybKFDLVkC9s2JuG
AzbqBYyJ3TeXURSVEVb4kx5RG1dbyYJDDUTk5IkUBHFtY1AtnXThtSTFAufAaI70kMetZRqATNq8
0h57XUdS4pcDFbMNKLPArh3qMVDJFflTeE36FHWdPyj7FFGBO2FUxbMueZzKZqGsDlLjTY/t+WKX
LfCGcdTfZlCZcjWlTG80PNfHpOfFTA3HPDIoXm706byjO9rzxgeIekDOOdA5nwfgW2Xg4pkRg7I9
Vr213HR34p3XLKKhQsTH0yN0iJj5Jf6RsxRaRpxqbt9nlqH8gQtgC5w29i4lMJSYpoiUJQK31Ce6
eslErzlwkjsD+UUfyrR8MCeAz7XP7GtpPjziteiw7s3m1xmyGdjiqn2wBouWZZ5qpzga7mUze7So
8RmRa/fut8KDEla9MGWjX4988czHYCSi16ycTtx3W9/vxg0gCHMXEcSH9C0SJztyOgk9TPc2VIjJ
sVmcMhQJsYeNMin1bvkNnNS3fnGuk9lbW3MaS1W3tQc/8ZieLOnjWCdL2IH3Zz7a7rgRQ4gciylv
xPEOmMeLVlldKDKL1Jq0b6M1ipl4lVuAjHUfzgzTdHtTeA2ft2ocm6qKiAhW7OoyNdGlqZI4BHZA
lgEBqOkKd6TcLQA8vsZycPb5ZBQgT+TENM5f6ofGJhFpVcR624PhTU5J5jb3FdP+F+IH4ISbc/ml
1xr5rUHI+sDwx54AEBDzK4d5OZoog3d2kci9luTOtCaZ0oY+0C33pIp3D02c5puhlB6m0qmDO7ow
Vp28LgqjLkl2RbBk26HN6cbpRXqMM+gEDPzat6BbypMBRGdPIK4TdOuRcJex2fqSPLRTX71R3iPl
4Dh+MQIp9LAznfo2tBmYYXDl4320wFMQcxLsMi3pt8Jn1mWWKONXOcojUEcd3+J6ipw3m3EwktJk
ma+2IbJb5Yh6i9C9++J21FcoIxPzboYt9iUvEu+Y22n1OZqJu0JaJK1nXe2QrgEsWE/8ZD9VlTwl
qW8zwugJrBLAWSfRjsfCiYfTqM35N2GTDYmsmy+3liK6H7ym/F72Hp4O1yCzrc9qk1ek8Y4GWMoz
+ah0VzQl9J8HJtRh2ttyM2vCfrIwSG7yyEHdkA5Dcldr83s+eP6LWXtMhIPFh1WKwc6Bhh5myBoA
SKLmCbukTORKatO4dueOlSwrsn3WIKJtXA9lRsFue5w5VazrxFqwsfnruGcK26flI2MlFKUgmGJW
+RU9WyIpgplDsdF87qwMKpxb0L3QycyVa4fKeAfFu3wEjlGfxVKYB2AalFKbuCT3DDxH3vhS21v9
qGEVgNOlvc+ikISPdki/pOs/C62tVpw7/R2nmBEIZRo9FZYmzmyKBRiELnudDKt+ytq8fWkkgaK7
RnMYdqcR9L8doWkR0cY5JY2tieoGX2yswr5Op685DoOBiOwxOw6mfAdeAbqTzu55YnRzsqhsv1WN
jlYdf/AaR8vdUg8Y2HAj4pnOvTYc+arO+dDAuQnaRtzRCIzv4OVALccm1298HypzB/kj7LvM/MT7
/11UJApJ9rRgJT18MFYkliOxVfI+12ky2HGRQI/tLTYuKBpoeqNb31j1G22wr3bWj1/teXpYpNnb
W89NhrVWjcYuaxdW9kazkK7I4gG0KxaDJGm7Tw4qLsQkbr91E6lvl+F/2Duv7biRM86/yr4A5qAA
FIDayw7sQIoUg0hxbnAoUULOGU+/P7RkW2z2Ye/42h5bMyOLXY1ChS/8Q9cuJCt+q7m5tUGyArJ4
bI8cLlXr7AJ8dLZRZPjf5CgxUuckXEhT8y+gLzsPpDrcJ75K//ZSR18VvnqysLS81AthoIJlG6ty
KJt7K7RencRFOISi1jd/8rqLLu5dUHfmGH1Sauo3XYWGuspdd1P66OpQX2FSTM95crrAegi7vLqI
2pANi1IgLrTEVGhzqAupyQ14c+MzOcgjB3J8MxSTvYdWDQ2xb+x1kWTeC2apUBWr3qVMaEbXswY6
fTmNLMaoiG5Bi5RLv+uzOxxDfCJcjXpz2gCrG9NbL9Tsz04JFMoG83+N3bb5U/jonuVRDzQcCuje
y4L2BqZ/cIWUpLy36PNl/nKcPPr+EdAQL4CjmnLcrju486upGfRbz2tBiPdFSxM3zqF9mcl9w4m7
aGcAukLtaFMl7YPfIvg7OLq9N/183DR99XegMmcb+QE3FoHgnoNU26am6q4I5RCFslL/Gjh4TPyb
Zz/bJupCOvrFN7OMoOZCdIFL4wM+/JZD8dYvBfqol9DdEcPS6FXTTzceWkMbxiX+klJdh0nlGzj8
luWwMKu8kBdlRhkZWZ9KXaOknjxkKR3sVI5qE4Q1sHlKWA+wHn7AcULdZCJUqUqzAmLWf3ckWYPE
YxutG0mSVHYwwoDl7NJQoSdTi60G+XPP/oelntqP8MxGhHlzf0tUmKwod3yvjbBdAffzlijkfzbG
vt/CUH1xSEGgq12h9HRLDAVWC7jSUmtd8d1SSX9p4ZO4tkuTQgqk9xsfuH+nNO9nYJsScINm3NaD
+lkOlvYIFKD+YhgOojqyzuGVq2rwVjUER9SvZL5BhLtdG2GZrezGB1WQUQH4uBD6vgo6I5xnDydK
3OAcZz7jH50cs1Z2jqNOtXXKCFuAtPuCk+W09W2yWwV7/7+o3Js0W9D1dS1XmMbb4XwoM0IDabh1
6kY+lEaJkZ83rEvP0c+0W8RcOT6unOOdbViE4XRc9OPKMhTHX0Vte2r77/WhSD967evQUKTX6kR8
oq6kb2x30l/wbyOjRL//v6jewym1HYQy0BF51z1wzGYCS1ltTce3bgHXUtLzqZN+/A5PtXt4hXMN
W6fxeYwHsAbPaq2UHsyhHdJFHvVI7KUWAsG2M+/vVDvC0l0SIZD5tBjnr/LHcomHGc0FWXvb92WC
lFT+t+3mf3/8OOfGOOruhLIxoCuxRoTRfJrsamO56S96xvfh//o/wHMdMAR/uhicXBysP8HLYXm8
k/uHq+7CNW1w/eIC++S3urE3chQRJqxTvyKXyJKEynbjV9RaCzwwd65nnmvtvN96pg6uAa4VoDzy
l6PWjiWL1tRyVW59AYqjyRt72Yu4vEo0lKXQL8tW/3ReGQ9hdbgR0oAifbT3SmIrFwHAcptmA6eU
PSK3Ipwz58n7tQjD24WzQX3HmNVz3i4QBSRpquIE29EGDWUkaMIl+KwrJ6Kg+fHjnBhp5nljzWdD
+wYMfDQSAijTOLr5lqMNIJNWX5qj81BU0ePH45x4TfgjGLrgXXFyWXMH648lbxdpbKrKybcTJqRV
8oKF2zKKM0wIz1E+jPfNRqSN/hjqCIdComojHcJQbaeo3mUWNpy9g5PLgLbWuuyy6csoaUxLiqDV
qrQo8elV6T2D2NFQMzaaNX60VAlrcmlsHaiCpdid7aUbFfvGHLSd3wfTJy8hGMQFBdVIn5IxwVWD
L00TNXunS4brPm8pY42IOCzJtQGDQ7A9w22xoOIfnc20MinuYw0k0fI77vphaqFB/WiZ0zponlSa
IUrYuXejbYcvKcog+xZD5EWVeM/VgL6rAwqSxpW9mwF3IR5rSzGrzhntl9QjOsJzc5nl6V3Ru5iQ
kF2i4l+u67in6BCaDrKZkQnJuce6suoMZ4/wJ7LOVm5taXD1q6ZxjSXjRHBtNecqRq+UF4xUxcB5
vVIQ/ibHH1YWT6iYLWOWTUQg/hsWtNmZS+vEWjNAIYHg4M7i3j9aax4C6bRhR+Yl0uqrDhHiHW99
2PpRhfTG4Jn99uPF/b7za2JqCaEKtpSOhNbRdi1zq+v6Is23ym2sHUWXdF36VXNlm0WzQTaouQqo
vzxYoTonKn9i+9LWRjHZAIvzHnyBSHmnBa0NPjgcx68drkcQGAtgtcKOfvzjh6TLy2lEwsP/jnvo
NEcIOkfU69OuojTaCSr5lIMB/EZZtbPrOHSXNV02RKQMKncfD37iOYmrTEwqkYQBSnAUhjhIyZN7
ZhitYAK1KfvswUfDZulGY/WPwwBUJ9hPDggjDBSO4XIkgrWfiwgWjus+jXhPrQwX99oqMc1/vEwJ
NwBMAYwChqEf2/IUdZ5j/dImNBfbfjXZVF/M6KbvpY0Cof36TyfQ0k0eDFFtoHny+NqC31lg3Fny
WDI1t1oxZjmNBAq7dWLG56CV7zcggxHaEBpIulrH1xeinCKw25Qn06yHwNSeQDO/RoP54Pf2mRhk
3stv41OGAp9j82ic+cf0vhQd1xGvtnhrFsnapGCicvzJnaRDribr9tQqzkWjp0dUhKIwJNl0x9eL
BYI1n0csRbePoSfnI/z5Ki7R+0EaLGiNM0ae79c+wE2dtzdHHYw4z/YfV6esyTsalC22Wtvux6RD
sTi+CW39zDDvA8Z5GDAyJsx4JvMokOpcHVMEPnrbaYb2oDmZtSsGbsSP1+H7o5JREJERnMy6Tdz4
9mEGwMRZFIl4W5mktaR7yyRqfzqZfRuVDV01d0LyLj9jvWG8vykZlYPDQSlecVoejQpzu1HgX2KE
KUZKYdh1c9fhMfppULTqkI1FHmpUibGAioGuizOpgtq37myaofR3Cc2ki56wCJfzEuE41E/9oiA4
mMMC2DfyEmyM/UUZvb31m1qe+fYnX4yr5uRHzN6TRy+GvmQws12SLSWqDIK+ivbaQLHj4xdzcpWB
q3SUUIbzLuRMrZJrxM8x1m2cZIGYw1aPxYPrNOeilhMbVmKZBarSRnbxeAFIJ0EfAB+JLarK0PgB
/+4GWx8uPn6aUyeQTQjgGjisgfp6N2e6MfitFoMgqJHAQjGRznjbrOs6+dZF1j+PoskZgYlyZWC4
g0TS21Xtoq2G6BxbdIy913nucC6/TSvv6eOnOrV5XHa7AySXxOB4GQ91nIkpZ/Ogw+pCahHU2T2J
1geqCJUv3e89AhY7UCz1mavq1JkHIhYON5fv+6SH+okemFYXY1xp3DSZ9jJF+AVEj0U03XNcnxnt
1IIn7TFY7LOU1PFsJjyjY0OL2RZ+EW9SZKzQrY201ceTeTDZO746Zv89g+sIw7HjhF+1xtBK6m4I
5/T6Y4hO9YUG4hhNJLNLKNA7/ZdIuPmyzZvuphyz+FomjrkJXIBd0whPS/pRsRKlh/pM79KUbdvo
XHYrTs68Q4bNzjQhDRydXJVX67JPU26bwaJW2JQvolE5WtBuvQsd96kdqE44RUAlMzPDx7jv6p2n
8r9hFS8nu2j2RZ9aO6pI6NBAVIePwnN8PJEn9hqNLUJQZ3blJj58u/gTh+8QDoTbPdqkxSSaC70A
UYXOs0Ld6OOxTkyHOAANEVQCKXscxhhi1HXLbQjtPfGqU3BAp0d/qcck2zoKIxsww82ZCOPEphOC
sj0RDTfWO3xzVyUjRpU5jxfJr0Hoa0uD1j3FzGpamMZYfimrfpamzrrtP39WIYBzUpEiQDw+KS1N
gTmCerglV7su7b4CnpsgWWr7iwCbhNFFjOnjEU+9SUI2ygAoSSiOsrdvkr3SN7VVYi6s++VyFPDL
s8xsbvtSpdvUJpH+eLwTdw4PSAwFQQXg6rENJq5KFhw/pnbofCDcVoWudpmXKxNY3H8zlMLdBbVd
SDfHl2jhWFDsMlI0ofLsM6qP06JyGvsybIU4c3ydWqPQilieCDbM9eC3s9iBi8kmKgOYQrYPbZD/
kLJ8wNAEyUm/vHXhrP7j5IgDDNIF7owGOPLjDSgGCu6IFuH1Z0wAfZz+rmqrVUEd4MxAJw5msMU6
rCkqz9A45vf5RyRaTLCRdUi3W1ylkSFFo2IqH84sCZPPODqV34wxr9E/xlBaFEfWbJIGqlfg7BwW
+1rW8s5oscv0EuR7Qx/dXNlXxaq2oc3lfeWAGKBh07rISPSiBRKFvPsytwZgMDgRrXsoT9vQbCpM
ka3g1lAYkmRj5z17hZ5tEGuiNwVTfQkWztsF0gWtrQ9QKJFfxcyKHt7dpFIQF5mAq5lDF9voXekp
EqjBv4kSnegwDxHViVHax7w32IiqHneJBKfVmUH6qdOqbgu16yHM43rJDOPzQq0IbVDQQlsQSuki
76diDR9fghiMe7RHzHDZh1F78fH0nlqbByUW1gm8s+Pz0y7rshlt1iZYwZdyaF7coLix0L8y03yW
V8z/i21HzE2wR/keZPzRXpDBmJX4d2dorGA3zTnWG/Gub7Izwev7kp9FrRSEP7EJZTp1NAw8+ADn
IZVtQZLeIpozC+u6+Fp8oRP1ia70spXG3z4ku49n0zw9LlVatG1Iro8DMlWkZVqgU7lN8bT5Ggw6
LKHK0m5Bu+vJmsY5OU4pU9jccVeukgykkNZmHOSl0e0kUF8Z9drO1FvtQjRWtvRAh7Hgig3ED9pY
KvomEfpb9AN4oNiZ/JVqhE3txZlWvvDujdjCrmOSJdxXWOkLzAL8dcT3WTVJ8QPgN2btyF5simFW
TZCC308nuQzqJlo7+Js8oqp47lWcOtPtWe1HwUfghcxT9sf+DfVaplmMp6LevIxQJhYIXGxi0XRn
Vtaps+iPcY4Do67o0iRHK3DrykTHH9xul2kQrD9+wacuRBuNP/oK9NtQPn37MHqJyHFpVTibtjnK
WHBDScaf8jgAWFuPZ0hnJwejXknOomC3HYe9dsVhlCXsFS2wUzLRaQPVG995IAhmE56ZvlMHgU3Z
n9sCyt674DcZR9OOgFJsq6i6NZCVWyLM95Qn1Y8mhLwV2Gdm8p0bgOvO2QMp/1wmNXDVejuVU10k
zC9xWjTgIxROhti7U9XvDGrxKxT4gi1KqbOxhzLvUDwItqMPshmLruyTO/ubqNwavzjwAsBoez7M
6o/f9Klly3s2KSNRv4XH8/br4T5Qa6iwp9u+LH6Yyn9EOf0+MWkm/xfjOC6ZIunvzJt5O07daWNQ
AMrZkokWVHOal2zU+lXeVmcu0lNhK8Up2GuoOSn++3Ygs1fAuAFg4cqGtA4MbbfPbqtc7iNX3CR5
+ZAm6kyh4tQC/mPI44A1QjQHoI6ezq46G7/NfyhsWRDv31d5dybnME+tXzLS2UbVoSN8vP2b3rWQ
vHFSjhlj/LsJip99qGwUm4S7pHzrL7VCC5doW2brsJwBx5qY4VkVyB+UOp4siipPXomGQ2sAW4ba
AtkgaCpkGRWurBlE/xS1oovB6d1HV3Jq4uFTg5rQajRv4rm0mRs/9d4A047vzlDof0d5ew0nsVg3
hHyh2/WLdDTDdZuOxn0B8pLL3pBnVtOpWVAzU5cSB+v2uDuPpn1d4z1D5FdMu6mZkLnUrSdZyEtq
pii+41L88fI99YpnegaMQYdi6/G0F5Hw0Q1hm4QlSkRd0VbFxUT2uzJ9BJ/QWAeY+vGIJx6Re31m
G+P6TOR+lJMoe3TTxjCTbayQYw6qEY1QrP62Y5TXT1Elpi04pG8fj3nAaxwFoWBvDCaVLUpqe5R1
+9qInaObpFs7ndQy6Fv0AALRLTNcSy6DPEkeC0yUUIIBsnXAKaNwlzym7dSsG7BEGw0d43Nm8yfs
gy1QCVR95lPbeZf7+oOcCq9jR9eTB57N9K0LUGnmRe1VuBM5trlgpQCfksla+XhqjfRkgF/jifjx
7MzCgMch+swLB46BevhM9397tKAE6dtpE6bwliOT1sgMbg7NZLoFYJnJS16Xs2siIInwLOqFn1BE
RnqYPmpYBd3n3uz1i3H09K+BReBtIFr1lbA42wQ9SwraRHwBskduwOX+GEFkcmR3a6xggjWAQWtV
aVmzDewSCaSgdVauf2nksXkfm9lww7aFiYI/1PQUuK3aJ7rzrCMndCYxP/X8dMDgoDtzh/64cES5
LcIQz+T5k3i4D+DnblGfCp8QWA4uPp7rU0OBvgRrABuda+Po1qTpVJbpfC2p3AxWSInPlJ6hiPcq
SPynj8d6J+DAFU1aMBNlKWLSQT3aaplmJ22fhiQHncSypKFhDONjssTGw25rlTmJuBS57n1uBqO/
xqHEvzUaTS0tMyk2BfI0u8MX+p98wxn5BjbXbBj0bymBd/INn5H3p6bVvWQh9bP/qDj8/sHfKg6O
9ReZECg3tipn9kHK/1/+ULN1FIUlYvSDBdS8FH6r/FvGX/yWTRUbNWAqbJLA4V+yoOovFjxVIAHm
jJr6P1P5/1WufnPK0jKnez137vCqehddJxhCIMKpj1vpzPbfrcgx45FJj4u0hz4hIsKRMLHSDav0
AmRoqRZGDakMpzuYKhNlt2gZJDoLsKybBL6wkra2qGkVryoF0L3xbnrbxvp8FPrKCvFkXEwpoJv5
EkdzUIzItNmJgUWmWWPK41DTbRZ4P6LnXkXBhNqikT+SyFf7MSrhLKC5QdY0TV88QzNn9VJU6yul
IxmNH3J578fVQNZTKgQCxaA71MhNO1vGIidbyDlFkDIr0OiEPuyt2iDbhrAIfmhC+N/7SQs/DfzM
VznmUYsbsLKuUM9Bx144NW70FF5rCALSN9a51svPysU4uEOw6ibMg+ZT19faRngRIj46lnMLCtYD
8R4+wpGDZAGs3tgHut+3C60CZpukqQKXWHj6okuk+cWtmGahOTgWtIj6zUKF6D9x/G8NKFprQzHz
AILFHsWs9HOjmTbsvym9RYYz/xxRdbkJPI4Woqg425Omw5R1J2iofYBIIIiJBppE+ilzhK+vR8cG
aI0CKLLTmdSfUI1trtrc+lpLv7mnW5O5MK48BSxOi/wC/T833mSI5j0OSWyAKDbdTQqrbkA/2vM+
WXmMBL+pYwycIy4rZVffOTZ8krVte3JvanApa83O1iD77pzuM6TnbFX3FrqIvv7Zamcdzzo3zGus
M9vn2SX2S5Waw01XR3KpUhuaqtsssQHA8SCAgc0tk+xVUnlXqoiyW6k31qfYMp7C3oJcnqMTNNrt
iL6Z792PrSzXtibJKWD36blolnEcRXcoyuo3iEU5Kw/k9Q7vmU0cYbeTQtxZAvDOVx5i7KT/Xe5t
IwSXLlo7jX+qvv8uPKVd5Bb1vgUBh7hjkWOsgoPFDs3yFEF3Za6FK/tVDJByZWfyNme1LYmtLjm3
g0XqljaKrPXXKQ3lgvhZuwiAsy4kQda2rwO59FvfW4hWhPukC7SvhEf+rkBD607Cmv80WlLtHbcu
VxAyRpiHQ7ekbBtcm13JumHZ9ovBHo1NgQfRos2CcBXpFrbNhd1iLYP1zN3YN3LR+SGyfBvbSkdf
fHG9ZAiR7BM94lVSTJbdrqI+8AP3rkdeBOb1qCm3vTeMWPb3siZCshayjAPxKCzWwlqXUQiNX3du
kRr2gqfBmlLYeqA4kMBSObzFxA6hOokuvEb+2sB3DgFS2EICX18ohUG1tkSuya+0g7No1+cG3sMJ
jtE8TQQtLdtUOSW8+44GeX/f/PKn8g9mVbGpd9EzDNBqylZTF2fOhHZAjVtnYatp1dU4lmGoFvr+
cypCH9BbIEBto/mXsjz7fNTXwzgJP1iIcODxXfrM/iqJMtddlyka/v4WDqr13OZZ33x3YoUy7jNz
pNoOxYAm32MbZeKDnHkx2DRYuF68w1QDNYZFoENMecji1h6Xeol8BLFWhbWzoYlh/b+b+v9HqNuU
VDU+uqmfXhA1y/wmz/68p3//2O97mqvvL6qxtGWBRpoozZAC/b6n6fz8RUWTVijm1f+5otVf3M7k
fCBffsl4//uKtuRfgN7mdiFyMhbxufjvlZYsd+4yEyZQtaG2CXLoKCCcYPNxTrW0srsknZZZOLS3
GMY3Nr7IZX0GsDx/2H+igcNgwFvmJFaBRQVc+zar8OUw36gITQTaWDxnVm48jDBsHuOwwaWCzmjx
7NMafFFdVJ0J6E8OPcMo3RlkzqS+HTrUYjE0ubBuMfBhaFVp8DzHHlkhp7UB97gDPhu1DpF6WXvc
1Ys/lsTnX8/4J476bVI9PznlMEPMgHCaRgdfpT9LpoYZ+rBtE/M2wTk5XLpa15RLvWmnYh/m83BD
ig7/x2MeQWJ+D8pSoSonMPs8LnjBjfZaH1vcW2lkxkMGvnpnpPZUXlAdU49FI90rdAcZvBUt+WXQ
tM0rTXmonFgym8sSU7UNIm7YWtda5XvriUThhUINHtgechHiskMFTqxCjG2TRY2HT7AaaFGbZ1pS
b8sDvx6DCi04PbpfOhjwt6/O7ZGapeNi3NL2Ya20CfjLBI7ZhVsP4iHBxflyiGX9+vHszcWzt2sV
NKJiezguG4O/vx3V1nQnGmQlbiPRiYcM578NFivBTz0ayttRTMOdPFC8HYVH44hC6ebj8d+mhYen
pmUKUAvvGNbN8V5BSySLSzigKFvawx1yJ8XzqFpswbtSnKm0HZUdfo/1C9jCgEA/3z4rLEnobnor
boGvDncaPpzxBR7PuEF4plm/olFqvXS6Pe9OHc3jwunZLAd2fgTV+szrPvXgNB85LQXA53er1kBK
RZW6p9+2TckmsRwvya8MHME6KNfwvD+e5lObxJlrHIe/gGkepd+iiPRQMzsD5XNQ4tkIg3uJd0p+
2aKReplWkbUzuzq/LMuQVY6gjrhOOzVAJUM5vV+IaMpRd+6GO2SUcTqNwYNe0QpSa9GgVBAEXdnz
qRG7TLrQCcjq9TY5U0I4wrkcXqAzqzPpAscHxYp9+wKjxPdad1QCBluklxeTU1Xbw7rB0qp4rqpU
WyZuz7k3MoGp26s1fs9JuAQRV26LMcUHKIzBn22mfkqqlfD0+tWt9OHu48k+cQo66J+RRVl82XdM
Iw1J945WqLiVk8OEHKZZFFXxLHRPPJRJdW5lzzfom108V9IslzsXiT8UK4+rp2njG5Eej/VtDznz
UjapfEGSb/7FjPxFq5vD58q0a3vhhR5gZwK9AD8bbL3uQzxKqUxlY/NqItTwmSAx3OgamyCktnJl
zWviMEU1t4ZNaBeoq7pz8ssRnMeVpoXWDrqauJ7G9hzW8RdK48/Dict6BqGTWFsk1u/S6olGs1OG
o3+b81NLVYxTtYpQRb4pzWRstlkXdD1suy5qVobUYN6FXeoFFyrA4GmRzEDU5UgbZmmgnr7WU/j1
HdoSc9Gtxho8owKMpgD+etMKir8CcBD02pdCS32I7U6eo1fuo5MDeQrtoBXm1ewMOK/tmivAhoAQ
wb61oLnfAoQILt06ja6opebXMK4cnOryiny3MBIM2UcnxkR2TL7rmACuEuIA5KHHCSValMOC11Hm
o72HHp6twob7e68rsM2w9KNitnJG4XYIFKABNM11vG+x0AQI6GjFY5slUb+CqurcIyiMNFgZ+dB9
K6NDcziVPsAeBX+vWtqN4X4rtaRylxlE8Hg74epjLMq2RTvGKMdQ26GDYV0ZfkvCUHTInOGReD/2
nWiXjtX51a3Wm8JaRLLJJGUKA3BpirJR8dnx06Ra4osUIAwQ9erRD1qu3Zg1gnkIW87O0bak9od/
FqGBWjtQgvh20DBfamURJmQupw0hIAdxV3AL1CHEtcXo1Emw8sxMW7q1l+DwRBbkXOG+HLfczCIQ
brGcslZ3sBhAa3n8ZJt5eaUN4HMukK1Kg3hRhIO7s/wwuO5i1Xx3s9jOMW4K9I0e4uuJIod/XRkW
bsMKYYIyL557XZ++itoN90bnDqu5YfNtbPIcA7Sy3lDZ9y6Mycz/xgVJfqXZJxelXQSvLJThh996
cNAnZIpXs6RFsQw81F5wOpKrVDjdkoWV6qa/8LJhcDEvQTTDzZtXq4TUPcjQLx406YbxZQeKN7b2
tFChszqdl6OmA3J2zJ1V6qSuRnt8tOglxQuSWM/g78LoDVksEQPAEmMRjtoIWd6NhUI1Adlmk68b
w21YjeWYuoixzMHPRAqbxzEznWldfqn7ABk57TXrpXR7x1zXMITHRUo35MugASxZjF7DpUC7FWl1
R3GuqJyzIhxZlYvARTPjwspKPgMnM7zP8eXDP0HAv1mEUa4tdb1yV73qWV6ZX/Pq4Sc8Yzvj37aO
OzXLabStF0/SwkIjjHi1SZBSQg5avsCYVo+9YdSv9RTMSrw2B4/FOeRYqVqn6KfUuCoHtUuBzeTj
x1Ly5cg48kvCOu+Ror67isc0v4yz2HgodTn/Icg7V02DldyC48xDyRGfA0xbRMPv+NPAM+G4Jq4N
Xec3MK/J4wtXMjmVwU29aBKTP1EFIrrGG5Ajhoqde+WXqbpSTj7cUd/kUg81TtTDGUkMh5a35BJ1
orLaerlbv5ZqnkpVWeKhrtvZiHj+timuCxHS37i454SdBrWycPxcHmKROLGt6iZL4wr4aof1x8Qb
6Swiw9HoxUNHMr2GxDzetSHphgmv6wGPN67nZij61ThHj6PB3It05KHYkowUB139iujMcBfN/9RV
yHChDkr0qcedfHETblGKq/VrkXDblsovn6M4Jfodwnq8OwQKU1wizI3Knv1y8NmKaAg/VzTX1oPh
Rq8U1REnCOkD7bB01K/x1NOWdu5hPFYlcX7FMuLdGfO3zfKSi6fOK9gxfCMdp5tymWMKvUZUonj2
oIEhuhwbWrX2KPu/2JRdPTyObNQ1yrrim3f8TAfoG0ATynDIBy0PAU47hyrxFDWvv5Ifcw59xkhF
6SpBFg8rdy0uo4VDdcf61FNEomgpLYzETfw6uHb4goUByRtprgw5niIV3rdECxg8O2whwMvRcNEN
1RwGcfM0q6q/da2+fk1UzTsqPJfgjn+FEMkFnFmSsy2fUxUcvsONGAWBAWTeHe2g/hqxGmfH4+SX
JnY2dyE+SONCw0cnxT8Rg5m+58Zt5uUps0Rc637EzYTCPp8cdYhJWbCJ2k9F74NFSFErI0qzM1Zt
G0wuUo7858rAKBuZAvQu+BVM4+PQhc4DaneoTTWlHm4gjbBGkiCRL0HaM6dDkfL8h0MgTkzKX2HG
rGCUoK7QTYSYpthhhT0Pn/aNu4zmXZ80oniO0Ba5VD5vlXC/3JaeyVtFNsddJVzkzENPCKqy0Huk
FIcg3ejbLxXQ2MsYzTWsb8MJrwoffeGrqqr5JoeViL6/qC/7kCNAChS01pBmOXwsv/TrzwpX7n7n
oiHlLaLS4mgycg+iKwJjj2EzDQp67YQE3YSTB5YXbksMZKA8d49WonwxoXU8GJpLDoB9BFfT4IqH
3qyYZGCyAo0OL1LYbIQKaxC/YKOXWDR9PjwhNxEx8gznW1T4WmwOCe/Uz8ZaQDYekMExHkKObtxq
SGkf2pLfzGl6mOtmjtImat3Jr4jxcG3iPsGKKhLMsEw34NknWairzHC1RdQa6apCwPDuMGtV0Q2K
YiNqOqtq/jqBzVPEoWe9FG3DfkWGB/WoOGNbTaPprRxzQqQf3ru7kHjsvaJOwuaCtc7pGNQVdvbA
O+CLZbE33AWhhzVG3znldgxlkq4logjybqh6rN/RtUTjAoU8+WIN88nCn1aP2ezGmSSttYvRn8rR
lXD7ZJ92Nj+dtIFR3tNOAdCGuCQTPc2XCyjB+ewbgMhvcl9wyBOK+HNKjpcJRrspa+IwAb/Oojlx
7yKDc2E+WCvf4cY5rF3PhyWKI2RRbQcnHL/RW/duD+vTMlpvE1EI2HRZacWfnNZlibh6W20tGXf7
wB8r9/eCSNHG/Fk4XdwtUwyqtrAD1RoXMvniQwd5OKwKG5rotIgNT1zbVsZGLjNxHcm52hDXs0u8
DVIO+wiZcRKNU6wtndKgCFFR553Qe+aBNBqVBQ1lXBQqq+f/GwmEUBgShrimKFxtWXLQIAM771ci
8dlZjldyw8wgwou8YNG0Uc5pb4bihpYF2mXBxKLWafq0S0Q7qu3hBLTiJkZAx3OY7AbVYq5vjENx
Z3Z6ts18AWGN5WPitKQUz6GQ+1XnXZSaqziu2vnbRm3DNjPLkXH9Yhzu0tGq7EVBqvaohpHAT/o8
dztCwII5aTUasIKKXlVFLDTdd5i+D9um7bLgRsx2yTsU+8R1pXd8CwnxZOLmz1ntOhZv1UMjW4IQ
bNXU48HGNcMil+d1VE+zw3DuW3dIbwxTfg80T1vGKqq3YKHxr6442fvYj376JnbOjoE3tGmTUi+7
3GQDD1yPOGtyI41hPy0bSp6KCGW0H3FsYJ5DmCCLXPbTgKxtZKIy544dqiXIgiLjm2L7UESfTKsW
KB/lMt2R2Q/bTODGvKSvkGHqZeY/1ZAQL9gG0FuLINNbVLXRuOthqBt9X86H/x7oAYVI6FvEVK2V
k8EkWKZquUEVhiobfnqJ12v3fgSRdVmlBb+WSjBJpkTnjQpgj0UGwguo7nIulR0xDtie4a4M3OEu
9hsivKEELlr27Jk5UY6Rz7nszVmORmFQ4C30iq/nTQ7FJgM7l5Xl9XxTAJp8nhdwbk8SlO+PnBiT
20UVah3Nd7jAs/XRcz1W0CEx9HU/K/ZJEhUceQ1nWm5jQHFJPQ1VjyBXV3CFrV1fKHEN8EM9Iu1Y
vxrT6K5sM8ZYjeVEb8M2uD8raALbNvU5rSY7NB46Rl4ezk1s0TgcwcSb67HM2BPJHG8WnnKv0soN
05VXUL7qB6tAFgtZprzh3KtKthD4UYJUT4v3Wi4vbH8+macp5wYitwu2hgzCH1Zn6/Ul+gvsuGb2
rJZxqa60XxFGSY1E42ZOY8S2d46D1OmOhG1oYIsjD4arcbXJm7rFMcwwXHKVRr7o8QTjzBWU7CQe
LUvqPEyJE2lcG55nkEmkNheL3Y32Q0DFejWVjrkr5MB+mPz5ODiEzCDQfto+attUyVL9Ag86x13b
Y2NcMHLwgFv08GUI7OkqwKzsS9H68apmh3A6k+1gxogQo7Nw7FSniWMV2udKs/MByx2VuWuzMoet
4Uvte1uY8jVS7fQDadruZ54MNeF2n+BkQQMMlZ5avxIEZZuE4spXi69brVrclBG8LLOoXJf5UO4l
lnHXoYNnnh/Z4VNaNP49qJ1uWMKexe+plvoGnge+NWbhfYFXH3/Py5FPkpke1kTKmfI/T5lGxpro
fi+WTqNj4Vipzn4+VGf+h8U4h8WYUT5/FLLeYTGuf/T/Z/uSFvR5qh9/NnlQgp9/8l9gDP0vG6oL
HLq5YPzvBo9j/CW5XkC2gSeC36tTFfsXEEP+BSkcHg6lHAFo1qTR9BuIAUaD6jN/fEZPzERa8590
eeYi5n/qRXKWLOKDqBOB+QDad4w7tigh+6XrTNs4k5hXTpRMDNt//GNSTvQ43tbafg+Chg+Mep7z
HUK/wRy8IJbBiOL/sXdmu3EjWRp+IhbIYHADBgNMkrkqlbJkWbJ8Q0iyxX3fgnz6+aiqrvbSUzV9
3zcFuywpRTIieM5//iUTOFw73RLEDo7t+On227/+qB/B+d8/CjkAWDVAov6L1L0qQgWgg08sxTlO
nDnYAG8DptpVXWCRmPQHXH60vVqYIjMNrv7m43+5neusDswYSgtSql+nOTkZQpMtyBsrp3uc4B9d
bJn/+gp/hEr54etHWMh0mQACpfxMT2xbbR4ARZuDZUz3yjIfOs9Ap4hyE/uu5ttffxgg/88LBAyL
SB9LQlh+Zy7/CCCbuEHayuu6g5zM5sR5atT47WrFKbPCAp6A/MRLsCHoOmp6Ha+5KsUrE1fIdkPP
XbScrpinOiIysHBPXTwnJ05bCovRa3yV5xGc3M5Ly41ojBrWbOxt2tQTR5EW5otIp300dv1bKV3K
pLbXBXbOXu2TvjoUzNEJyIubwQvMODODQZ/Vw5yG7Tmxo4kyDZQ1DiRF7L1N1tljMjvVxita8zaM
KusGVC67sy0NhbBsC4xcyKGi0jKItPbCgFxCBBq61ezGYVmOxLZdD6k2IpUp3qST31WJfLUX97Zv
gRon7JVOta6+RGRZ8hEp1BGLn1lgiB3Admn2WWNh2ljCcOrS6Vsbe83RSeMbZFpakHgVFARRDNup
muyLUuYagWiHJxGZD45mhKc0Tgjs7hxecuP4zbQ1716VHdwXI03J4W2i+96mIYct4+veGAVOBY9D
TeGI4U4eblNdxddlZ/kDvAw9dOfpyop0O9tOrdbPqGVmfL17Nx3ULuFdeN84VEYxZClfuIlzrt+d
58qa0PVdqdrW/iRLR3uMsxFgpTL4Oa5S4h5p8niVt8lwAEdCqNW2GI6LxoqvMJNvr6tct7YYuqJ+
mogRb4om/dBUuMqmE16S4zwIBku5/gCpxw3msVG+FidieBoSvTEizBSNs4aJzH0SN8u2THAvDgkF
DPClX3N0E8M7LhrMnDCM29t6KdsPRdudQ/CiJ/wn+ns5mMhotdi4NpRp49/EWmiomHZDX6p9WZhP
cdZamGAmAzHyDi962SXerW5H6Z6M9XZ1WK4+DLyXRTfM12AhdQO8nus7mGjNU2Vb+LsmNgWdAS65
bz05XJH8l23CJbY/JE63I6qhKgi9RNjmGRGhnVl85NsekT+eZBGS5V5Pt/WcoTsmKlMbaehkUZI5
QaL8JgFo2oxDNN1qIXaRTI2hrOt1fpgLTGesumuuiJKn6NQjq7opZt4brGhCWQDrI/3WDJv5uSO8
EPBBK8/48WpXfWSLvam8OLBzDdVQinJnRwyjEzR6w6dF2Wpe65Fu61dChbuwjkGsNDd8crMetZIb
QawPw+lKpWlKNsQw+TbGrPtuxFi1yApsXKVOqGg4KL+guqKlyKcTUayrO6fp7sLU9h7Qf6Z+kSW4
8znxsxmaj56xzNuo7/U7ZMX6QYzmF8xmz1hGReQt6BJSHHfaxFCplxWwapi1mwVf0CCccP5tXCMm
IzS91rqmvk2bMA/KZvmaRG7nwonJgI/DaDyGGiQ3Q9Nv1TzseoVjIX5GEPXIMtgvGT8W4ULzqYUW
V3A8TRrk2xZLWeIwn7sRW6Uqru1tp3ZNHZn3FvgCk5GMFOfSGbsPg1abz5zb7jEpJnOvGzFhf2Ms
tnE88IQYDi+XMM+YJZhhPX+qDDc/cyAtR0N55OEJ66mtUDoKD8RicsOKJikUQafH5wgr9pgXwKYY
9bHfRBHNR14Y5aUr3GM+ik9ZwUCDzrr0I+IPJQbFwbJoYRBmmnuN3TiyMI+wiqaD2yDkM1EB9Qus
uvGmll3hbaycvceRYN8kc6rO5G/lR7sQdExg7GBOy/S5UlhCUQ3xyTqRmXRwNhsIq0WVvnm0QY/G
1Oj3obPIW3MhM8DMPcM38iKlPbZyc+/kcb+1yZdkn9jqawGsegMWCkuggy5J+uWDFSOpmz3SUf0G
T03fkEr6KRYf2xykbT8sjjznZjI1G7NexpuCzIYDThNrOIfzipged+q1CQoa8MWjm7oO8lvyZkor
KbYMLmbfGefkgHpOAPF58QEWYHVV4QZwsHrLurETLBawg4++uNa2iJJ5n88xt3+M1SeDkysQRJPt
uEk51BACNC3dqAkQ7DPxUTb21kav/4hdkvyiRju+2K29PHalGUBVxFM3Je/mMhh1v8sK5J397KQH
meUtFDUWGS/PtzLrxCZsWlrhKOyOvB+n44i9Nva05LvaVz1AtIAfmXfD73XFf4r8vy/yTQrW/5tw
ffk2Pn/9kWpt8gr7s7o3DPkb5BOJCpvadiVM/VnhE4b4z5JeQNxiMOvYApgS4s133GqLf2LaQQm+
NrwWU/z//q8fnBi7n/7+PaOImLIfazYaB7K2bOTgJkxtwjfXEvI7GSY8KjWiDDKvnbBzHmZg0+Ns
Glq7sZZcD+a4aNa3TXWyDa8xNpXRMOpdkBpOyF72AyyesxXqg/iM1XR2qZy8ja8aNZrSF3WjrGBo
5fxgjnIkrocKr49maI/1LJTvjS5e2jVGeASUxOW4H6bZuBtAlZ7KMRxviMkJMaNlIDCQrNdCl2yI
990lBc5DTpsyeWgz/I0dojf2NnSsalPHqcrwwK4k4bszyJ2cYRHvYuVO0QF5yoKRbJbqnGKE/m7y
Ocu+NqTv3iQR5rXM6wt1Qz4CL1RIuVx7URerqlslmXOs5lYuO/y3VL3v2FSkTHVWLU6DGzE9ii0y
BiIsZAlLKmalnVx+wQrv+EVDsN0wN7sVLlF3nkyjuyXNcAnJOb1TJ++DKS7cyA+7atynCNQPK/GY
TBVZLdEhUT3MAszMy0AD6uvrazMTn/q67p2lDqZQr/rmQMJLMuyLkArQ2ZNKuhr4tYm+6LjmFm2p
+wAr6mKSLYWouMcG7gi6Vg1Mb/EKxk0X+j7+79vEzbVcPaK+lJ15Bz8VQ0DTNiCakv82qkvWjNJb
UxoSApZq4EtCiNzahf5g4m4Q+ZYWp+FNaMwawTSVQRiQhfSFvM5mGGFud7o2xkHEEAa/Rb2bjPBK
tHEeYqvYjevCoa1cVGotO00RXrLJCnvKx1PfD0ONW+FcpL3ZgvN147QUmwwApTM+RwSCiuVJJYhh
26/91PQFuTXZsuTh7fsu/s+B9zcHHh0/NK7/+7zDHrr89tonr0P/PaTx+7f9A9EwflsBCwMDnT8Y
qn+eeY75myMsmJy0+vALIUv8cATSwApsONZkRf7wT1RD/w2ilY2XK5CIgQj63+Ku/u6L9SOuwdkn
IMoigYFOtJ7D3x+BlpjRuVTJeKjKyAhEnBAqtZSeb/X959nOXlwIPSx5NHvloDw/S+1uo9RMaBdT
U1/v3Xt3dAFASWO8JuXqPLqy2ziafRFNa4K3QbF2UqJn5oGQNmw9lp00Cz1oopryyG28Xc0s0Pfs
wfNhQNyi3dMDPQ5JY5ButjUaR20ig8/UIn30U6PkM/VGD9Ks+zzm3j0TbPqTuhK+baUvtlbrWPrz
5Rm50z5RSO2xHtvPBoMn8sxHc5MuZAEVofOA5uGOcuFlbPl426o/kx/xVkU9YSaYVPu8NW6NGMcz
UXI9do1vqd42n20jZb7XEkg1aVwebAPhKyxFg1Fzjm3rkpjW99uw49ZQW1GeF+aGM+9NZJra2Da3
snJb+D5sfPJLuAUyiz5xCdwGyuAiIe8nJMlqldom/lhLbRuHomO4KqoDA496R0JHHtiNzb9m8nZy
cetavzOVSNESj9J8EXa5iVA1Mso0+63VG8sthmW3HkqpbY7BPuDOYl1ZkpiUcjLFdmj4hczazoiW
IV67Q/QSMroKcIB5w5eiOuByLogin7NgIlqA2U4evYa5hoq29e495tFbs8wJk6f7ZYxGspXsXXdT
6SNOp6nX3YPnZ+cGjpFfayQ01As5j+S3I8SkYQsmyzm6hnb/vkiSBuh+lljKMhvTA2M2IVWTrdTq
3v2EMMEXGf8pdOt2TPilohSQ39Rab2ekeJdVUaFOjtcLJLfrKur5WtDHS0K+XtBUHXGLY5yS9Wcr
bhMLa8gJxCss68J6flNeZm4oOtwNoQ4vuP/w7Bf+lsIW2IyGVgZT73YUxRXfs0qDOgNEWjj1QgIi
Vp5t135+f94F3QeSIZZVP3G9UcyScTwA56ppCESgdDjpRvTGJmdV23ytG7M6XYelAl6U+OBD86c8
5q+2m76YaJs27DwX/lKWXAZulyOd+3nhyU8N+8RxCI6a3GK5jh12h+d0n52MH2g7PGF3YDGtCUvv
N6OkD/BJn1iu66x4KSoCKBkeNKdcdNYWAUpN10sKzlx6xl3RYZkl6glT3nYefZMX724pBKovmksc
fyW3lN5qO0VxBz9NQ8sOOf5sNmRINfgDbyFpMRqYzHMygVphwMsqK/lHNZGI7go2KpGXOnk9cb7N
5ijf6uwTPR+T2zG2Lu/bC1RoOejGILaw3t0AdwlFjgjutHrB44amkxHgjjeN0k2iV4x1G2ZYkb0/
W63g8rWwPNtjuB4hLAEc9TzfhCVEdA3PD+LNwpATm9Yuktl2Ruq/s804DyaN5fy+ANYVzhYn5gsJ
M4k5cHFG9rdcSO18f8z9QJfXM0LzVYYl8pga4XOdWNrBirnUReOzysHQDpAlOb2s5CWZ+QPW229R
xu8H6ZJzRWM3I2KBS1iCYentUJ6dRFcXS6HvndIXjeZqozlTeQ4zkZGGw44YyNo8RBb7tFos4zw7
sUdKBosMhKY8ax0pYO+GjU5aPJcdh4NBNESi5B5JbMcAV/HDjGn0qXfsdR5iBsTEwHUSXXucbOgT
Tgm2pZJCP6CTMbcakLDv4Li9DSceHTMWbx8O4jbGm26/GOW8ryl4tjUev77VcNnhyK8wDWSQsUWq
Q+FyghXYGv5+NgmPyPP3TTtiCuhrESFfRh9/AAzUg9aSt2JO571N6NmGjJr1tTOxmBpV7zo74fkB
koFo6eVZ2VJdBgfhFzN2JujsgPd7DcSeBVnBjxwMnqssQd+kInxOc2Ef5BI3GCfXwg/CWIjqqeiX
3bB5axz+dzGkWzZ9zciY80SSArMz2vbV1TVrW2pAbFXjPBSVrPBljD9o03Bxqh5qwUQM5pww49xo
OdSHAImbvhXZhIaqVBpqrSVfvmQQHMYNjHlpbyETdhoDwzYFwK1UAJHas3xyW++tKMuJZpgYB89R
N5ySCTRyY+ohcGUYGYTiwFFG41wl/Yc4kjaJH0AQkbNrOzWmsJj6VTAFTw52Q1wbvt002qkOh2cN
uuFXvB1eZaJXwyYyVfbmNqa22JwSy9L5bIyJvDtAHK/IlFdvWqJF/DolWrZI5agFEa+iQBhueO1N
8Fx2GFVO3SUTsescSw905NAjLdc+kyY8otMjTvEcxh6xcG2bG2APc9YkF2u0BeCVIArurgSNPcWO
ff9dKfYvRik/qlUonqBJ28xsbRyVbGZAPwllck8Ti6za4eDg+bxvl/gtyXi5mKV7P7TkfVk9u04m
rPS//txfpg7r50pwFDBDulj9p3rKQ/c+e309HMjzWw87Sggzyb6WE9RKJOlvf/1pNNM/TaX4NMfG
4kOSP/SLUSyBD5pMIKoe8pkFslYCXkaCZKRB5n3/pP80AX/TBKw08e+eyS+Tzf/Jn1+eix9Qj9+/
5Y8GwJW/oYtAY/bnYPPPBsB1f0PSLZhOMp0C51hFI3+MNc0V6HAsan8AE5bwOiP9h75c/00IMBRY
n2jh4LD/ew3ATwto5Y7yKgN/ERg3/mIckhq14BUgtQP4tUxXsgrDR7bx3+zGn9fp+jHMT2lyMIRY
3Zt+7DIWo6OIWEYNVw4oqVlVzIE56O5NMY2gBN/d/3+x83/egXyWR9qGiQ8Ifh6MhH/8LJ5Fygln
hgciPr0bGAXjtY0Y8CSxq/tQ20Xyd54jjCt/uYtoy5lCIx5B9O/oDKG/b6IUFITGAH0/kKXGWRzC
6Dlz9jCzqzTI6L7rwV0HFDPFTudINNHvE8K3h3Ylyn1jkV5hjSMTMUKS0IutTBWvUgzyOML1l1Il
LfUzSZtNyChhWqD+FbAn/DJU5WlujeI2z3IPyVnbfzJ6uzx5I52CFhbJJZz75CKjlLGFGZXxnsBo
aEZRN2+bvituhSaXbxhoLg9xJtsHp46u9WFOtpOTl/7A0AazRDO7xuXQdv0YG5NbhjrF22Iu1c1i
TuknAdd9UzJP2fHSL30jIcBqFeFSNIRV0CyN2Lsj0VptM09bA0+OTd6b3ZVj9NWlrQkh6/PMfNbz
SDuA7DbB0mrTocFXhnmI8jBwcTVRvXbQJc9o6RVeqQtxbvAWwV5aV+70TrRPSaZ5UxaouHU63t/z
FE3dE2k91tyd47JOd06J7ak/haxzH8kDyXi6WZQvQwuZHFqg+5h6mbjzIt0jfErvvK+p2xEoaRDF
gZmRmCs8uDFv3bWwz2B/u2b8ksW5y7sat/gbalaXcltG1dkZpuEK9//pwZ2X3M/CpA2EyFl7KbAh
9gCpdZOYBHSqRPfDlS4W0xhtO0NvnwqnGneV0vudO6KHpw21i69tUcT7uIxf5xYX3YiIkqsIkXdN
OUeI7rbj5sSwb68blKeP0iThyyyT5awv4WrWrYzsyAhB14IsSfEx0Crto7QT6xgiLzoQDNZtzTnJ
znoaDV8hlvYvmTGn+XaJFswAtD7xTtyCLiAx9rXpc+rWqb1AQYaw6+Rf4ZROGzuTV6HWE+lNI+tB
S2SR1vleq0msBgBUfke9z1xM6kSGJzaIZX+Vaq2kzQYO9Rn+pM+WyyBs0ZwvZjiYQQwziNxEu7kL
p1yc7bj7YKlpMjbYeEmWNrtHWWIEDWQwgbLwmyoQ6FtMaK8zUS4vTKlmnydrvdQEKN4kXimCbOn7
u8bqNb/s3bum8XCcspbP2tDiorEwcUIw0100Z1m2k2dPH8vSY7RleONuLuRtORWPjol76CEh3WGU
G/Kx4vm1tJOMEcQ4DBW1XgZHfTO7tViDSNMxyKIis7a2wFjHn/MGIhUU1Vkdc0+P5sKPQQP1Tahp
0fKQdZMEDUba1TGNXzS8XSE6dum9bFNiMXIUcgqnrHtn7uOtZ3RI3y3SyjNfCzMMCixwRQiXAJn7
aVxs57PSZORC48qEdUSpRilAiO7s7rq0SxrJ2L634XtNSwTSafGVZp2M0cVuWtyYKlDT6UNka5Fr
bmqcMOMrL0TDgZQhnKwnUccDTYZO4RYzFVeeeEiHSSM9DTMi56ujYh5U3Me9diJHJRrajxmxKUWz
N7wue9KsOvvojZDSW73kGK4KxzqMOqZQTjhrrR+aIiQYY7DNk6VG6uaJjCRS/DSyLS14xqdJhA1R
4so6iAJ16UbhvTPDTfTgVMcVlXeHCABaWmhjLDETxWVTYrobaLL1TmarSAAPhTWUsIQ2tqpg4Z+V
p0ShQ+jxpSr9ognJwdRciI2NlBD5YN8YO/CnKmBiX26ZYPY+nvc0oljUFTyB0PuiWv7U9Fr5cel0
3EisUhvqgLCT4laZsv5GvQgpnt432mVCQmSfvWIJBpsAxG07T9XRJer7JrcS+xkTfX4/Mx+NHROJ
AmEUkiQ/o7svfYRz/Jul9cWbcNv8gd5RfcgB5JbAXYrqY1TEsPs6ygiDwyOj4YiZ7v2nCvz/WBgI
nYbiuzLklzLw+rmd8+fy6/dA8B/f9A8kmJIOI5A1V0FSU76T2P4wMHC837ApgMtMDsgaKkB58Y86
EDOhFXPCQGz1CV05bH/Wgc5vnHjAPzi7SwcO179Fb/ulaFr9+HXdJc+FzC78En6sYEp9SFtUbcuB
Ht9aONVkeSY8Zv5UrO4lUWRZ/ne3519UaesP/B53Bhhkxudij8dv/qt9fU+6RE/bOR+UwluTAQlp
4vb0dxLwn1lufAocM8HQEQ8IfJ9/6sZ6YkFGmDUKexDylSehmtusws4kcWQN8DJxtnb4acsm1e46
rAw+/fVFWhTjP1+mYeMSRo3tMu/Wf/bcHYbZTUbE4Ycqt3O1U4Ri7TBw0A8jqUxnJeIWcRMpqHuS
VwtjU4dmiParTsABO2arHyuGoJBl4SLh0Lvub7r/fOMuU7abRcbXkjcN697MNVR0qk4Bf62wmy2f
kM/5DSQxuzNhkwULAciHWFqjH/JqPREX0HwOgVv34VhQaNYRUyYASrNpMJFgHKU3GANQr9aXdso4
XRVqs94cQBrtrn6mHqOAYWw3v8UdVzSW+fiQD6BAXfqOLGkIDsLENXxcYspzzLDuS5zM9RPmRnzj
pBD2dM0KAWFAdOeNTtFjAlPD21919AWvXpTIMGeYJe9FNHKZurPCtwRi388VbbyjqvjGIgsWD2iP
RDtyq0n0dZL2tspHZJDjGgub9o676WxiyBYYxLgeF6ueNWlP2SCa267owxP5X2oPXTo/vmOWhtmP
D6lejA9NutgfeTpiy5kutqVAQjHYqnmdK1CzyAFaTqZy/hT3YfU0IGyumUKU+sGegAadqSVvvC9R
LxlacgD2nd+mAQqL3vIts952j7gvIdpTsNdJCUerky/4NPZAfKqC1l4U2DkGCIRoyVA80SLZAH6b
DCvLbVdDXJ/KEZOrRmR3tQ0TcDAihpmial8lYAuMJPoj0HGMzg+aohIs5dC8qo7t7ELI2NvJkB8r
MNjL7EDOV0OKUqozy5YkZbvLeSuCe/cLCJojAXZh1mV38KahWrhxc4FPavm5F43fMn0G2+r71ah7
rWZGo/qSqGZ8IFthufaakR9lxkCDxQpAKq7YQ610CbN1s2uNdfM+1JEe12LLdbDi8SIdCTAuNiND
8W9GBqtkToS8iSRPAkjR3ciy5o2vmRJ1XT1wX7OofnZygDN4fGka9PRNJWHOYXhn62HzStLNcl1O
8fxJIIbZlwSe8yqHXadlZf9VT23jPpF4DcVrerShcW+7iOfImJxbvS7RvFTjN7qsbLe8jz+ahSch
UVDtpcH6Zw5fPwG9haecCmfCCOa0sn5uIvdNHzxK5UQr7JjqqRDHuLO+6IQhfBbE5D5EgrW5EZiZ
7AU57IGU+RcZOuO3Xjr1pU4tFqUSI/JcHpTtaP0ubGR9UxemvPH6yboZ5hBBR9LVT4NlV1+IyWa1
rqA2/kXVF5Ps2qsUFfFH5VKX0sG4nu+WU/UcuQ4cosScNTJg8Vp7vzg3ZhN0VafdqbkuoSUk6XKN
JXz3WOP5ezdXKPlwpOL+GD0otUIw6NuTnhz6SjiGr0KV7C061VccjHUeU5ENDlnGbvPZSHBMSPUZ
yQ2eKM2ltwV64EcE+KtL0/hu2ZS0g3xKyIDGyWk0l1IekNJp5RZ8bRqu52bCpmyKzEHemRl6RRSs
8yfDnXu/sjGJ2xiWIqMQmuKOdWjpmx7KR7lBR8HRNJSXofIEesTUA83NPvR6p91Wen6nWcNFQnTY
kVZt3S4txtWWo8xLa0UfUe5fCqDPQMdQ/BDRJBwLkX3qLGlsh5wwk0HOL4kLF1WOw9csFsVRK6NX
ppzxMV4InyiNoT5XxThtcwulAm7M/VeUDg22Ed2V6ptwR7SpcVJL5jHnah0/d6yIxKSIfn2R87Xm
1SN9zBKe7NQ9aVndUMU35bKpvbA5wkRevd8gfJHgbG2KJMMAvcjzt6heepBiq3T2QweHy5Pl3Vw6
yZaC2btKUdVfIyCcyMhmwzZpYVwlM6G4A155xwUPf18Yo37UkW2D1tNIgeq722rShF+bLtuyNNJ9
jCzeF1qhX01W4h2GyPiIDonhCTOzs1F6Zr4V3PvXrp4mm2mApxGTuPAMcTntx4OoE2dnG9OXsoKC
PHQi90uhDwRGegaW7B4sTgtWYTCH3atZTcMe7RfvPF7g7o7s+nETC6axaUmHaFrYshl91u2IiIsV
iR+wlD1XQUlj7jWZmboq1RpmnGfZE7nIlePbOK/tvWRMJma8DPA8yyXKapQmOKHZ3FKduTs5QM8/
1pyvkIA4RFCjZDVj2Jp9dS0Zol5NS7hsK0C1o1BkXJlxzK7qthFTnU2Ju/Nm7g3rVNut+rRMZsog
FGCExIvDlAfobquTAd/tGYDFOoq5WO7rFFaJb3TeAcK9dyyGcP6QZCbWaPjgnbKilr4tcvKl7QxH
synKtp005a3T4We/SrmB8tupwDrRRVY3EuiAeHozWeYcoBFLPzt2lKBEnKedDFGcDd6o7ZoYi4kh
AjyC3+l3iT4dk8RUjKTHMYi0yHvIoe3tcywNt7ZZxUd3VOHWm0J5XWEzjghx0u6KXrkXo1nm0+y2
I+pSy4vltrHb4hs89wtZx87ZUz2uatj2tdEmB5UhESzOrmu8+I51XKzy7dhur/IlNJ+G1JnlxrEm
J0Uzm3dX8RxlyH2NVP9Wk12eB5IQNBWsQuzjQh/v14XW7hnxWE9TPiQJrtNJepZ91L3CKbf1a6OT
+HJsDAw5rCfSx/XDRGp5stGrksgrxmDZzomt8aVCSOz3+bTWBXVzS8j3OmYfy2rr0q9eaTDwoShD
Q3RYfkV8JKy3PXtNV0m/VbiUb6bKSg6qdMPOTxHv3cwiTA4L8NOLqF2t81sYy+uz0TfvJVKamryH
CHE6pFZXnvF+ACUs6/6rCxm6hmqOX+8ORw/m7USNzm+Y9rpBPWvhHe4X6x7IKBOcUK9D1MtMAZ04
oQeNa+tmSRLtTqtqfBLGxIx3mLBAVo1QLvgFRR5Ef1vVL6rGOGsbk+x0QcCKY8RAVfh78dUkwrjH
+BNZfuqkjLitmOszitW6Ws0z9Nyktj+qrKEsWwvGcitGpsFpLPKj6djlOW8Z20p4TgEjZg7jNqUz
R2XYhEFsdbzcUXMz94m84SERZnQTwXoOSsuuL+BO62/hNZ9NzaYsDZtmPZSXYn7rU2qShOl2fvSa
xvjAMVh+hbaA5a4WMULsKBNPdrQKIt+H03NXz/vY0IaHONF5dgZy09LXi3beR6CnV9BauP5hnAI4
c/O+oth6ItSywNBnLX/hxDw5vcqPouMScJFGc1eo+c2dkfypJay2ZZp4eNZMsOlmWIBig142P2b4
gP5Ov/qBtvg9TRHO4y9NhIO5HU0jzYy5JoT82JxZA8T6fEaQqbBt8WcHHSmmJ968q2bFqkiI3/Ri
03kbxTweEteMdgh0n0nifZzKyCRRhNeUZk1RMNRFdT1C7n0aVz1pspjZFX5U5hdBoJ8iL7yGR9/G
sXsMbQbmOrOlXaK4kQWP8BB5iXUDS7vetqqgTshxpODFvSB2MOcrQoqmoG0I6azWJyvkoN3h7WJ/
1CxnfoPnp1srmUZq8D5WAau0qTemKj8OAwsnxomEBsaFoCCjjC9apMOjb6OCHfBeI6lyaW5Lwjl5
lt5aLmUUUl7B0Frqif1Rmlm9hX5fXzJMwc7p0PDuX50rwerGh2jRMI8EE86/tOaQYYiTL854bsIp
4iYlCToC9LNqy+A11kG+TQguB9OE8t36FvbNnQy4oFI8VHgvgTKZdXZ07CWPjhmvEqxI1/8RUkiF
gd6hb/PBOg13JPzMFVfEWHRfGX2rmlOQWqrV47QMEGBwxXjaVVvF4o83uaKEcpQBTjtTXNHG6Ae6
HpY2lKpHMFqsKUvD8jtLq1q/8CCevCNPbgw5fUYmsWsTpLnDyFtNB947hEtPIReX9vDQJznqAOr2
RRn1E0ikmQTtnIwU89w7L5swpcGbDoKNFWt3bSrQ4rJhbzNzTPYhoX2l71p9fuwtt3pGh189y9ng
nSxyIZhu8zzN3m0/0AG4Z2YM2EFMNFt2XnaPZUENqZRhHnXVV1/6taYuYy9fJfdYLMklV/i/5NOw
M5aoOLZdSrVYOrBfosS5Lcx2eHingGDAVz1bHcMPXVLZ1gZdS9CWCzsPV8LuUaQ08k2T15feSZx4
E0pVPfdhyczX7alIQyl7x0c+wB7BLRj9kjL4xx4t2GtV4mgIyAa7nqp8Y8H3OBCW0pyaugENEaQm
bNB2cXS9E5ysGU5OXojmMz6k7tnAY+JLV+MhERl1e0I+Besk4sYRLDHvS11YfuWW4wOqMdqqaU72
7tp5E0dRX4qMvtxJaE9InljeEMVFC3TUBa2xXXwYlVO/4ClIm6Nb0Y2xctGKKSaGRPJDS20tWNbf
WmEwA0AOQb/1K1wXzrM55Udj3aqo/BZeJBlODzSpX6xGDTvVorzapDr8n2FM6EjXpiFROo1TrGRz
q5ctT6ZKeQW8n4F1GaHppseerzKiw+K12KCfNiEwAWhxdbkzXy2RPV+rEVTjfRkKRevL8m70gxq0
+VpGdJpmNze37512abJ8CuZM+PjQsTYF3UdeGskhl7zIcryRzkNok8KztmXQQ7gNZG86PkAPt34F
UJbEnXdZTSM+xfFb6y7z9cJ2K308PngJTAoMwoW8s9WZA9w1NTlXGwoPj/qQV+FQYSbSDCOgSNnz
iKNJz49q4Yp0ZJk0zwtbkOQcoI/QjoFdMt3y62H1mkhZgiWAybQtC3ZMpArrRmS29ZEXjd4COIzd
I8b+IDGLzJrPiykBKCwIuq+4TIttp0PvgkdCvyxaVPlrU0tsOccanVR4eu+QNZfG2u2c1QBjSfhJ
hfhf9s5kO24jzcKv0g/Q8ME8bJHzQCaZJEVRGxxSlDCPASCAePr+QNtdsqptt/e1c50yzSQSCPzD
vd+lyW4VR5xl8Os/+maPpdLNlDMzq2rYRZqufQMwtZQpnsbXV5S8pFpBitavt2bKyAh5TnHAihZd
daOozsgmUXGhpTj7vWg/1wazCzxVzDLIaKzOEuTRZbSpcFex3nO4a3CSYBvVX6YY4FKnY2SXHuds
LRMuIULw7qteLfqmPB8MQtFLWmiXsqjPeKaX+7ntlmOYdGpxQiLDJChIPWoNDGXAxPp2PgGGMx6T
Zdoo22x5C1AYfwHuUHJODOJ9aKP6NTGi+OINDe16t9w/kKn2lJgMgVz+nGiZOnyUFT6wCvYcmBfZ
MtO927wmXTbhjx/vBtRG3aJgTy6o5ZZ+n+HVqDn2xYs1h1eFxP7fBlxhFCvm44cGLiiRtLg1FYhN
G7L6gKA0roWFb+CLxPBQHOZCr87KQsHlmBQP5fIdJNRLL5ij2Ml2CtBGKWGnm3Y8YjigPGly5iJ6
XZiPWsn2N+Ic+1wLv3khJzk60je6q49RDBBr++CbTXRkkSvXrIRw5HOaIB3UCFyL/Yk7pJ5Y3/cU
mSUP9o6VCdOnuuChmPWx/lKYGoNBpOWfrDSiROspWCwXLIbJUG/Dy56b5+OYnTyuBh37fOpqO36m
m5rBWpnlUseJie4fg/9dR7P81CzadU1JWsUR68/F0znewIKhwA0s3lru2FBbI0lrND26TpI5hVlM
ZXoAU9QeZVMwvFmOSuiDi7TQyi/KN/OFRL3wr8HoWG3A+yGhVeWZ7JgKkrw735DPazxarTd889iC
7wB8FCGWSR7cFOwbUJu6eRMl1JiwFao4QFeheGR9cjG96ss4Olw15QG+Mf2ER2XMuQZ9AZe8GmX7
maoks9nFz7DAAVsE1C3IjJEk6hyysqWcqOsIFtk8zutx4AuffUKSc5NR5sf//HgwEe3zitHAwn51
JO/UhpfKoVKsbCZTm7dlkqW7WtY80KmNXdhbwGEESsQXu/HI0YGPgUoT0uxnS3rzllDb74OtaneT
CBqHjwGdJ5ovtklHIJf90zy1lMKNqYYdDRx/sTx4APz2A1hs1cXJWi0T8J5GltWnxy/Dvecf+6j/
uzA742fl1a9qd3AdHqoKxPDLquEHU80ApKRssrbf2ynDYUyGg3PxgASihkapOtscbUlA8d2DM4Lw
V5ebTDjWXlEcxFFF71LhnxbWOJ8q2bSfh8G2L2NqTk8cCWr71wN6YxGD/HENYUBvthDnLxzn4OcP
S5pI7o1EG+y11AL0Lyr3YW7oxXQD17E20JgwraAQNUaaorxHLqYzyjiCOqpfs4bR6seX/dcf6mMr
8ccPZTkeivzlQ8Gn/pk1EA/cyQEqjT3mGdR34JAj1IBDewb2NO469rRrune1mQk+odAZGLJlDd+u
R8JAOJNAfM0kN5VVuJwGwLjem7Tw7n14UhtOWQpDravbsO2dv00L/vdOxUCM5pmsdsgrZVjyx+++
M4O8Bvne72PNbI8R0VbL5J7qsQVNd18sw1dlEf0wciZ+ITQCXKys6AuH3vlt9/IfwdrfCNaApLPl
+nPXyjoVfZd+7f+r/v5fVGZD+fbHeJRff/73pSXQdXpdBGyLOOnX1eTvS0vvF8x5bNeI/P3dzff7
1tL/JQhsQBUBrZYPXZUj4Hf1mv8LO0YAb1AuuMdN/q+fHHt/7eD7t8eXca6NIAurIP6a5S//8ayZ
IfUYcN30fT7VqzL+jpDowrl9YFiw3Fl71lRHdvKbIBo+GzlgM0v8uhH/0+58sQT9dIKwuQXKhY0m
WJKBfmrOa2R6jU93u6+7Wb+N7M9z0ICxzakOqT5MtEZ9S1hJE1eEoUQ3DVEMOx7+aiPNFxuPhEoQ
pmsIr5QWprW/7QPcaZ5xiz8NKqszhsiC19pI3aQ3X5ciljCTJTQi1PIvGeXt8o+zbSMump+Eqndp
ifJH28xOsAf9xPkAtfWMVL+aQ6X3iH61TljMtfOBdKyKgGS8btwThDP5cBjQXZnWKR6khxZQ3du9
wARX8PL0NXJDMkpV9FuUdmdbG+6LpBpoXpcGPejv3eDFsLSNiAl1EXyCMsOM64LNcz10FQEE3GQz
1MUa0tWqG/LrpEWPWSu7TS7KDVywLwM+pV1aDHex8E5Yfd4UwjhAYmDUZbGj2/ZD2SOHsarqaznZ
BGZmPsMXXX6tbEbn7iDOlZAO7+xm1biCX0ZXk1vMl0i6+3hk/nO4/M3hQhzuYpL989Nl/ypf0/RH
FcRvP/LbgWI46GEXsQI57eDJAdL/rxyWRfkv5qKdRj29BOctKJ/fDhTT/MVE6UCWMtBrmzzDf1mC
Dc4akMXorS2d4v0f+uGcPz7NNOBI6GwUpAt2gPWyvyg9fyheaP4KlZEg9CBE04BYViXzPawlNNZq
mXc1dtzdY5Jjz+XRFyRJrl0Z+dHm2/DlV0VKb4mNnpYNUaRcay6200BrNuiZaAJ0nf8O2ipmWoum
6i7rkISHWgPisk6o3wcbg02Dx+xsahRHSUDLkmY540mTRT5RSWofxMwelrnmt0ppwGMSW9oXDVXT
ZaqKtACv2MvXAIbeq8fqNUWvz2WjjV5otF3eqa1X6CC1ZjrqwUyy1x6qyZ2WE0IAT3V+mTvVgeuI
c29loeP/NnaxEZr4Yg+xqRv3ceLegzEjxrkuhPk0WOyv/uZA/VDm/6v6+fgK3EUtjBQFRbvhLzXG
D19BSfp0pkXCfVCdFRwci0ycxpw6NG5oYvPQMtuew8ksg7vaa8xzJc1FwOD66GzTXB93Ksnmjec5
9SFQw3ijIie5NcHgsX7LteeqdcQ1mTVmfWmW3QxObyQ4sNCgFUXk7+KENm0QVn3x/e4JFC+0g0ae
PQbySMxMSizUoa3bvv3wkNz9+tf9OONd9Nw/vEX4o9maLzcwaClSw2m5//hHNww8Yqb51YMNmemF
jcx0F9e18dkw7elO8/TuADCwO5SZxH6UVKUZlhrbTYFFCtvlpL81+TJvCRw5XeLKzo+yRj0SzfwT
oTbmN7OpjRNFmbwkg4tNK26nO8ePPsX2ZLIOS4tPeYWwwYXkt2eeDD5Dg/6Uj5a7nuuu3yi95J62
en086cp6Z6Z4lp1pwFyMnD27H9EDMLHWoEjyzeQwWNKbINk66UvRBNnRtmv5NU2wXSD/lV8b0oQO
3lx0+w6PHkDAZIQMCeYhldOVhzK/pSbnYQLzvM+td71MM9Kgo84Va5CYzsm3mdOnkT8N65SValh7
pEnqCkegmS67kAoQ6VTxLYV9lWY3ZWK19GiF+Tz3VfPNL9qyw/vYQbKEH9WyckPjVyWgm3DSp6cC
pspNtNBi/coYb+D18ceZ1gBbtE1Utp87HH0rZcfmVQOpfhG9wQU1UfelimGedJZnU8sV1kUpnu1E
tG9BnMdn2+6ClU4g/N9kT/x0ZjlInMjgNCjDDBJt2GwvPc4PD8wikIHV4mnXhGHmfR8MFZINUXya
cZ+sOw9nLUtA7p2uVl+l6auV4K0+M4uek3f2jtNt4zJ4gkrVPnsoDNaAefVd6zcEPS0uP3K1nkrg
Uat8BCQaZqNV7Qq++3PNCJvqhoElsWQTBrravE56l7PBm/lT54+x3+KD47iatwiezOVArfNj5zS9
gTVVMzepPrT8N5EX3WIsVPcfty3dY7Ai43K+6VrMbUZTR6ADff2zr5XiOYD780yaSIuxM0WMWrJF
TNYWwue3Ss93bd1p8BGmADWrNQzuzoaN6m1yP/Evvt7W8+avH92fuzUuPzFCPlsZ1zUdgGrLo/3D
5ZctLi5GE9HV7BooVT1Oj3DuWu0hUwF/gZGZOgYsoT1mDNwRcJIa0DC5r5Jp58MnnEOLZ3AIzaKN
jj5qktd8dLsZjols4lVjdNELGAn+GN0sjEObkoL+z/8Aijo+FvFAFpb0n+6fSuWiM5LYu9Iv9hvY
x9MtvJ5427rAYkNRcc5ELdRfQg85YqoEBzW21eYV8qRzMqQbfefZw86LUP7Vmjzj7MoJS5fZDEBe
Cz96hNHNRDapYiq4v/7sH+/jf70slnsf9wr+FbR92MP/zewhyy7tlC2daz04tOlSiOg7d3Pk7/Hj
Fp8MxRglm8R0Kbyx2vUQ7lNGXJV78BE9H+sSK6UMzO5QOLI71F6rPfZuGewCaffYjtuhYh4l0rNn
8vdL8BQsG4QU30deE3xFqf2GLHo46Er54ypvoacOtsyrHbLhDtccY83J7DiGhiF6BuiU7TVf84/I
sFEz+eA5CsGyjuS46YV5sdp1cowOKdrujaq8yl+hY5m+GTGTrNAsbY1VUGMaG5ZNwdaq8zejBGae
WFUbsvxqDoU9Ri9sTgh/lLw1CE1IMUNq8XuHWnvcMCjl44FcPqqpM6+YfucBUx/z2sBsk3edjfw2
w3r/wp03frOLcjlBlkuTIW4aUoIDbXoUMkdKTr4m7RA5mGX+qDNzomvAkv7ZKzMUGyW89DiZDnAq
WHuTF7HSbIT8ySQFARPFdJsZ2Av+5kagSPzDG5Q7IbAWgSXBfc5HOfhT2cBZjSk4H9trUhgsemad
Byz8OJsLObXoK1t0HgDLQUirJN5SijWvLrm698rgTNrEpTgkGlCvpMiKY5sWQoZzqaewffF+lDCk
qi3Ts+VxNTz9bWZf8MTx37+ZiPe/DQhKtTXYhtJbi8QHHl1Rjt2M7BY2JTNR7gO7AhFcWAVemcJg
2xkGqhz2fqxN61k13mGyy6dJ1gj3yBuYi5VmprugdXF08GDJtRj04b2F73HP/ZWsGeDU+8lQYmcv
Ux6vWLYE+vK9NjLtn8WU7x0tZ0A5gTgHsj8/G2x811aNrJ/Pk4DrynggwOdys2amQF+C2virRe7B
uhvH/Eg8ODuWoEAk5lqA+VSLwv6GBauN6AIk2yfeA+knoWVFwZReWjj+0zJ7ZlcZgFnNWzcGDuXp
IM0sToNQJCRZaOAgr+wmlgIHlPIRGT2vKlG6645QQGBlCab2fkrwAIsh58grasGFYnTOP0f9wGMw
Jyahmb4rbHtNkFD1GMe9OES6zVtHGZn1lqDwBNVnuE1+0pAmUv4E8z3M4lrD19LqbyWz4RiWN8nU
Mye7vtIqZZxjR+bHmRvBZxUE50qz54RgDrr+zwZRFD7306DumSNHA2C1bLp21JZ7NP9Euwih1Hei
MvyDPygNAHmZY6d1I4S7eqckCjGM4z7GZYahXeSF0AS5C8n8sGqQyHCB8CproUPS6Dq1VPEdR/+1
x5KcrhzKVlZZOQO0QublreeVyR20TLniZRBwZYJZ3X+cqP/pbP+us6UG/0uF/6GWr3/oa3/9gd/6
2kD/hZRrD/8fxBaaxt+GZIH7i4s5jjerR2if+dE8/9bT2tYvjo4IwLMtUA/8HAr534Zktv4LMo/l
FOOhY3xGy/0PhmR4Q386GsFbObaFuJIDktGs9dMLHvRhP6IB9I96W04nLRPwkyAJXCfLyd9BJ6qD
jBCdrrxigTPmc5TfWlbZvWTAXhrWiUK7M2IP6xvwqvHOtvroU67MyD616TR9Tfo0i4nfAP2wiqrB
0lbtpOLtQAzrJpoKuFosP++HrmFT1kFZiI5J5hfv4zg757Ed/E/JVFPfk5rll2HPDHJeVzUzIjqF
QxLY6WF0xmKTUcQPoVsFDiVIabnvqCyKbxXA7Lgo1G3Glui5x950xf884K4hFuN7bymEuNp4kxMK
AIKeZuAFmVn7alMvP09xW67MWSTfNcuCRxnEDur3bvIwiY7w66bZEnfMAqYbGOcGuFLKsO9eqSEe
rTI5ht5Iws+omdHBZWfjhjHCjxQdmEXUUZLl2UrPlIFugJD7V8X4D4djJDbOGCVE6BISskJQ6e+E
51geiii3eJiNJLkMznBw6gHSYgomexerwD8y/Rx3ej011lqVpftQJrFKd6pKCi+cORGhYgDkZwOb
I3NbEwoZvM+GztqWxszTiX8eh5MbdP3KjPL2OEQ5gANhuAgb6tpdFXi3TssBHDqg6nmLBI1/S/BL
kG6j0RuuqPPbPUDzep+T7vMGE5+w3yDlHGUp6zYP4Lz6I5NibQX+kosTFEXPTKMqLoYXeeyx2aVf
KOYXWqTjjZ8L+LOhO9i9fzKSGqVGouZpgmvgBUdYz1G/jktyUApRgU3FbrZKJ+QSoeUigbXllID/
YMR97AHfJqGbTPGd3zffsSHMEFV71aYwHgAEIpIk2MkijU2G6Dn6r1VnuZA4Ir/4BGozO9DHtBtK
9Aw6euWOr40R+Heu7MZ13VTONtCszmNg3FpbfMQMRqfUkBfVizj71OoEV4z3SkNyUWwMxYtmhyUg
vaIHSe5KM0Ac8863S22AzKVLuba8/xNN4Mzs5jq9hQRWRrexaAPim2ozNOx+fJGOpC4ll+cp9vkd
0RIgXKgHWxCKJxFMsLs1jLHaR0QCbLU6KsOKJxTQkOkdZ+JWtgKaKI83miV69hVDHBl6ldGFdgCs
QujN4lIzom2WgPfUPDZyKV0SGisLLX1unMw+MG5qHT7yVNtX3Q72BbKTs2rsiNdfB1JCr+Y9Jgiu
+zCR2QIQeI7Wld9xB5LPpN9qS9jYegl8WFnEU28ZIfdHs+zKDcZy7wBEVZ4HS6Vr2ZZ0as4w9JgA
VXtyRTsczWwor4z0bUglAF93blb1Vy0Q9yrhwczr7DsRM0+MvkK38HPS9Wp7nbnIUeo0E48aMrJb
Sj1vJSqm3unkGA9Qaji1/BJsZiBsRtAukdhAVJIwk7G/GgmSABab31l29SlApsGKmQdbq6191sdX
162STUkhtIraqkLWqY/YckVBb6FcctNQNHC1a/lIa56s9XEODl5tq41ZuOPOJxju6jZwajieoMvY
nXPwHLvcuJSvAGlsMdzA79c3Lf6f81w66tkqbJsaGpAeiF1EPU2SHL2h9x4ZZg2nRmIg4pASnCke
8T4sApxI+6qTJ0WoSh6ri57z9JKzm90pklC+YYzw9zXTtP2gBdlZGlowbWIRT9uILTHpFORtSzr3
VZzmLUERbOG9rvRPeWe+MgedEQen43aKShUyJek3pSC6nMewSu5lkeQbRG8V8ou44GqbSOU6hAhB
8DUlVI9rjnCs5UvoJ5LKIOmmiEgvGUiT91GnfxyrXO3K3tQ3OiF3ZHl4A+wSv/zc4oshU4r5Jf6V
qv+c+c7WdAbt1smn6mIQUbSei1h/JDG9+C5mu38hMN1+8NqpusdnE29mo9W3RWMPNyNKeFKebbDH
wHzzDajfgkM3SYeH1Lbqo88q/dUS3NKsUSVerLa68Ukk2E+aY1yEcPIVOv2Bp0rOD7FRLvsRzUhv
idvtz3oQjWfhFNFeT5xsNWYC7qvtc2QW6LQCke3JhUgZrJJAFuaj7xEJYcVrK6Olo5RN1FEvmmRb
5ll5m5oFsQWVkkSPN474guMlzfEBj+nZHHOxF7heBdXt9Fb2Q76i/VOP1mghyY8yDyQqmX9x6LXi
qWVKeVZJJFkU1ziKcWIQ8Y4z/+q4g/HAoMjcqhoj+Sxxhq1Ie0iem7YRd+DsmTZDIIcjs5z2vNGn
1yRvQbcmiPqBVhGGLdHTU3failjEoT86XX/fD7PILnFnGdDi9NYNMETPLk4h/fOsxUW1rydwjM9M
fqKqX/WYNXgT5Xi+L6pORpSD1lBuBmMR+1ushUCZTerd70d3E+VzRfOYcgQnaIJG8DGLfyCZh53U
y0dJmvsuzYn94yaNDnyVxXog1O7egohJ7oN3HNCMrVu3S/+z+fn2/3HAGgxZqBv/fPNzeH9N6j8W
yB8/8fvixzDwv4LDZL/DW5w1z/8WyayRWe/w/mJ9yuCf6vn3EnmJ8F7WAOAlSPymGP5XiWywYkax
wdpn6ffZFv2TEpmi+qcSefkvYIFl020xWrD8nxbJuRG1yGIi99ZJbO2ADmVqT5W3qN0135gdeBQT
ww6rOk6sy4sHpJRO8Ea6+LcE/taD7eWWszJq65FF8fScE816oqyb+rAwfWTz1Bec14ESQb3WLDXz
WivMuA2TWMr2SUcBoYUVVHerPOVBKnbjWACs90zw9wiOCn+biqQ6lNHMcAD12qqclzqvLOy1wTxk
m6SMxzbErNzn+NO7RdkZgX5u2EMPZr+b3bE9mkEn35WBxazs/Xc7EPpLIWtvpzcoMboy11e2U7oH
5GyvxP7Quk5+MpNaB6j0pGYctHpT21u+KO22Yj0zrT1v3CbYNLto1QUcLd3KI+SmHLeOKHrGmWDf
LlqSmM8jcXlQ5Zu1gZQco0miX2dR1dd+aKv12OvPON+Dp8mZZlZYk7VrzAC9sO9uRn0GCTCW9+yD
2r09dOYtPAw2Ib4VUVyn6bkcoT6jnU5vAq14RdviMGGu2LaBMzxRYgBFqbXxTeRedJgjx9pSIBff
FozrRmW+8W0Z7La05l29D8z0G0r0DodLOn12DOS4AMAI9GnhvK7asvC/mObAW4Q4Aq5N/Vym5TOc
/PSGjEa1xLuOL1EPIoxBdL0hetRbOY1XwufDq7mohUfHgAQVlA+emmzScvWkOSx35FM7CnfrGxHm
fkII4fuaQ8uQyvN6Pv3orfFijdDRWcXMCNtoJ4BuGPHVzo38bp6FukQSzXqi7PacQABBjqhPDr/F
QqvqefbOzgrGyVgm0wfMu8XZKZv5nMyudcNLNMMJFsk72bXdthJi+tr7doHcSbf61ZBrzXcSLTLc
RdI2dqWXyTOONOSWTiXOfeQrBhiujN+xfhC21jTOPjFIvcJN0niE+wTU6mnv6bc4ZfXQ7QJUeh1e
L+RAdFghjqnhkwVZXuIjmc0t6r92Xk2gL9dmnIyYvRA551qJp6umpj6NZTllYc+7vVqNjPm3gZzO
acuH8lq3OQo1i6cYZAt1KSXe93pQuHf8IkBfjQSic7R3V2HNwqyVYf1BWBla4GbMkG4VB3VjNVsv
04Nn/Np5OHbeqYmq9I5Q+WRbxI7+NoJY25qp4X7F+qIYopYjA50xcXcMdJywM3r5GWOUxUs/8vAN
+hGZCXUQr6pczic8dHa/8sHUH4nok826XBAapDmoO8rCeqNaEDWuO1U4WC3zQAhud8UeBgEQafzC
eq/v07RKZniUDIu8IE5P4PPn0CkDv1z5AX+SSwEC1Z5UyBUjojZU3TjTnIzZbuqjeZNKXz2NUwvN
kp3FNnF0wivAghIXYkc3iU8UhMub2Ij87pFNqXsNrGHfVZa6yEFHDj55R2fgsQ6zwpwOaVTKvY+e
kyBVU9sY0hDwXRt/fshF0dxQLLIwNdvsS6obLXvwPMIT0BGcOKdJdKjgcj5MWWuuglqscEboN1Bc
NnpVy/vYbrvznDXZisOTIM+Br7t2qoR04dTiUKBnii2p4/8y3g3puLeN3VYHE4XeoRSDG6aGoDiv
GmSkfMk7zLBE/abNo+Y1c8TM2uofVJDM30q9QQWqefMeuwVeurktWZEbycguyUxgGTn5zhumZp1G
HOS6qfpTmgzTEwAcm0CDKmZkOro3+lRphIJyEAUxutwoD/wXq9aT/dxIprhTEWw6u58JrBOO+8JL
EOFtEGjfjKzVGA4kBOO69vA9i7T61gYFexUtooHGZhZSt/prrMp4g0Edu2c90laMAlBKwzD7hbF7
f+7K4irqGtNx4FY0XV1zMgnyI+7KqbcSP82dbqTBRYCLWdYQuBbt2O12pV2Tx2jhHhK5P64HL7G/
xXM1bmAgfB0K9rE5ZyaBYrlMVp3raOdEs1ssTo58bibIjrbRqKvry2DdW7X7MvgJzwYt+lo5Ps6D
NJ9u6N3JgyhiiRExtb/kxQjqlMztWyMCVaP02niVZWyvcek+Af6JVqaczb0zujSWOtHZD2lqTOtG
V/6BxctV6caB6oG5OeWmu8l1+Achvvxg7aXjvWzy+FmbnHJFEykoQqvkLoN0XoUaVfEnPcbMESAY
PsaggH1O0CjYc25q7EL1s0AKfFVquKOY7Anl0YvTsPB1HO49tnZmeYwA4PBIMNYPDMwdKk4OpE5c
c0gu+M67Gl2UFcUru4p9wOXugBy7LzaC8nal+9E5y5t8V7tiYFKNhgrTCi1wUxJIggZjO5TsC+Ie
eC+a8XYz+VHJPLrj+JaRfMVV0OzwDbonNQrvq+EVxVsnGjoi0d0LXN4Pyref9NmGwog1+EyZDooY
tsbOH7xh0zJyeRJlMhwdt3zNiKk9JJnHci9P690InWg/qILp1aTF4piaOJvtNLavmODrO8W+Ye3z
5hrDLLs34sZ80WQlzwFvZZarRjQ+G7gN94UanXPZpNnRTJ1tbWUtfYJ+yV3706RJO9T9stikFelS
aL2LR7zGzW7o/fbS+D3WcdEQhdhG3/w85giMk2Tnk10USor6vaiLJYLOlqfGyePPY4B30xNjjZul
YBzkOuq7Q5uSlDToZp55DzC3nG1v5P2Kz8ecKbNuRk7VTZMYXyKBpQByZ3Jh7X0uJLaUyaX5jgz7
qWjz6thmlr2xtW7cpUQPYYnJoy/dME87G2f7l0mrmPIFQ7CpR3M8eJJkisIVX6TBuRIgDt/GTA9y
xAlLCOkr6uEZkxWyYs/P1DGgo/byuMD8ffJqpsYhUg8MWAXG38TX6xVCneIp09zqgaIqP1Wtv7CP
DBYGWDdomWos+LvAi5vbIra3pWs1O591+41kerGuJkfbJZldbvXEjM8em4pNx0BlH0dZipReZu5d
6zTTIbELYzv5A4HdWYbNwpZfABlnq9pjK7+T0lCXBvvtKndwp9eqq7aOL6fXwWduhvFNUaTkmDpg
UcRtFbpza6+dWk1fK5jDX1xIwTpl7msZEw3FB/leDmW7JTEnqFczCXyHWehkaWc58FrV5aBnWwI+
GH/l1U0zmfkKqpe7kWPJsg6K1XvUd+bapjXmleZ2PYMInQTKPLtQ9656jJ1babr4m6KGN6iMjKPi
HFjxEm7IZfJ1PEqa/h2RtxOSQ4LxuZf1unb7eAOprsPNOnQbUeT3jqeAPwtysU5RJPRVW5nZQeer
/oKzLN6z9Yo2XjU0hP3MAv2CGMQqZpy3bnEd22HLnPNzm+gLiHrwnDBV+r2HM8kMSYzKbg3ZG1+n
xisuamKuDRi7WFlMobZRpfA8PfhTNGRkz4x+Un9Nh3J07ZCRFXFc3pTkpLVHH9HtWK2D+lHOI1eN
aPdpyXgPPuLeMRsZigllYZAET4a0s3YCghsIsCAuXuuX5PhxCZFvPuLkAz4hNYLzmZ+BGhHLCJTM
2GBfjKYuNJZoejyM6XEY/fambfi3a4Eb1uLJA77QbanNtZuctOX1EM/mDnk88RNxM1XsmXUGiOnk
H1y4ujzB7DtuvcF9VBCuw7Zz3He7aASwN081p8gJ5MZRQXftSljImVt2Rw0cw72OoWuN5XwGfJPI
YW8XIA04DXBbtLXJmIUSxpRi2cmm+d7tCnvD5sI86ZWwj52OUiyFm7nxWauvHXcu2Xhq/D49b+qn
KR3tZ3jgjOBE2pQeFG/NDHEsMtrgyl1ZZCIjK/qZaWx0iTPMtCF0rulhkkG8HjOmDaseFsvN3MQm
hBmA7Z1FGmooHN8dGGI3qEx4C4Nwn9rhwJidGlk0VXmcyix7jP2if+kXT08XiPF2rlT8wOhPwPzj
Yke4QnZIaem+HEzmt1o0yi7EnMjyfmj0w5yJ9iGKSiLAEQFnRPwEzgHxRnXt46AjSNZoP3VJh2qs
wRJQ1fGniOXz2TbZCYeqghgN0AdVYxWAQBxG/eQFZfMwJpNY7KhN5d0MUwLvLmlfPUV+OmqdCd2x
luhq5Uud136qYjCVehG5l7yYi+dMb7InP5MR807CutD8GOaOVqh/yruBWZ/GOhvCaHwSZdyw1mGJ
nnUZDyH6FxV2bk+SGK0HtU6LJmIdJY58U1R9VPwaRr+unua7Fo8GGumgSK9dHFCJtQpJxZiBBRe+
ZmzAFQUHiQsM8IbKzk4ypocSNOhtsWTWeeSrrF1deyv8Wj0BS46ckH0df5w1c2joTj4/48DCRWqM
Ul+pzFMXba7VuhiaaNebY3GtljrJUtxXSE36kAFjfIxMolcbKl90SkG9r7LIWGW0ZQSxVEshazjd
GfxCwTxWd5YTLN4EcyvZdog0K/Ha9SDbL0aeCQtqtUsz1hI3gAOlRj5A/pwrCOFlJKLetbnS5Z0R
aNneTQhGS6tRm5/JkmqmR/wgOD0IVaLh7e8GXSDv2QwD/owGtng3yROXpPP9bf0Rd2L9mn3y3/jY
REKG8nSr4mkXaV5LmHY5ffph/PN/aBp/NgIBE0OV4WBhoSpjurMIh38URjXtJLPCMuRtrAlnrQWM
3Q2TvRlJxxr6/Cj+YpbWkrJ9tHJnS8jL1kmMje8hkh/QlNVETozaLlDZGmb07q8/3KLj/VE39PHZ
0DvB5fWw/ZgLnuwH0VZpjC3YUlPeNk136zXUisBbx79T5v0fv4RQUtvzWZZghP3pAjhZP9H0jpIJ
r45ilRZYK7YE6v0q4PrPyv7vVvauYTJF/POR5Am0/av4w0zy1x/5fWlv/+JgYCH3BNG3HZhL0tRv
i3tDJ4WKgSQbeJC+KHKZff4+lWQ2+Nui3sIeEzDjWtTnLgtnhpr/YFHPvffTDRMg4GQwQP/iWD7e
mJ+mkG3U+0UWT+6pNBusjiZ2VTyrhmRevxqE1vQtAzkVMTDJS6uObutqZivYOToZGBj8mL0+FDSN
hI7+D3tntiM5ci3bX9EPsOGcyddgMObIuXJ6IWrkPDlnfv1ZHt2Fe1rAka7eBQhqoKXMyoqMcG7f
Zras6xw+/6GG1cuKDl7Ekj0YzJEz1W2LFUhCwrrV3VE+X1rTXS/yFLfUYrgIllanMSHt+o4ilcto
td33PJ4eeyt1o0A3NDLYiePSSM1Au+vaWGUOl2fNW3HRrD25roAu8Uq0G7VdWveGLul4rmYQLUHW
CTr5XNml3aFoCbQ9sEnMn2Ub+R9dsZpcNdEB9UBSgdKcnUomUVgv/rtmOlbNH7E4azjjwYORDGgR
O/JSlaFZp55qxnM+WowzHDP19MlDHhHM7t1dPcDCY5hndiR8zT2+NhNKBfpaa/b5WhIN5bb76cBv
fjc606jpv03977XvfS/m5c6jJzplm1QuR/4ruo6gSe9Tm05J+oj1sM9MP5hN/Mmb0YT7MWQkc2ng
XMS2n0i1bvAF+GD1hhqVxooc2Ka6PR7wrpYPgz50r1idoqMBA3S/ru7y6HfGckKra/E5EXjU6PMG
H4chLf3B+8F+pDxrZANSG9o9Fx5vP9sOBsB61i/4N6qXZHVxBXhD/YDq5wYjz24keq83rsSIjDcN
y761cVrDvCfUqyJJKPil67rHMdVXbM/2Mm7TgXIB3SDXg2WQ+ZVN786cyB0UVkbEChfd+qktZbPz
YMrueWivhKGN9bsoDRe+md48r2KJ7gatrS815ZHl3lo1FrvD6ow6F4/R6nFKbX7/kzZAa0yumq3m
EqoPShfVsB2hVslTBo5lqk5l1E1FvXX7qM38nSG1Jx76TCPcafDorSGORV18vx0T/z1R/82JikdI
wWX+7xP17WfX/+M1lXFa/T01+NdX/nWwui7YUvD05P+I5iH68E3/Olg94w/HBohp0ZmnWwLL9P86
WP9wyHlzABIahiPhkg36fdASNiQxKAQPa6FkIv8/OWhRj/5+0KpoLVkLUkY4hzG/0yP4t8d/vFhT
UWVscbrSHc7QOWzakIymO5sAn7eF1dcE2AdTf+J6gA00JsaKC2VbCH065InUshCCH3UbvS+fybAA
0jML/zVl6bNPcNyy6B98VZZJLfLglD1Kcp7Yxw4cltwNGWu4wNasiUiLZxf2xsptZzv6NCzZTTkf
2sg6VV4+IHouMWM97JwvetX50Wa0UVt8J3v3p+kVi3/kkLroli9rP674+Ytll44ah4+VDY/YGPVT
XyvOMh3IU9hHWjGy74zaJ3tp0wtfojdAHNxx39TaYxo1GaRv+ucO0mzr6zqxO5s7U7ytHMeABMXy
QguruVtkhwfR70hX+Kv6mxdUcYKXc9JtqmfFznFtFn3JtJTPcWKj3rPd5eTnf3YpKD77evqlzmub
7X8/Xj1r4epT9IHWinobj0q17lKrf85hTz1EuGEfI+REDE6OtPRdDaaKFCVVJVt/iHzWiaMVGs2o
q0VEseVnzmGM9DzDas5dnlXuJprNtyHPm4OeJhfX4sKqDwl0xnXst8YirGLrojMgfjFHV1RjWZee
/U+E7d3pMXGu/SYq+4M/Vf0Xq2NlsmnSVQ+10ZCBlS1muZFdZfP7sIcL5AJQF+IjzYCcDfxdwjzq
XyO0D6ge8suSLxbQAFF90oS8nICzuJty8ZItV5Aw1nt7y7M/fuowCqOLuXVx9bgp3BUVNZS8ymXi
bsA3Offx0DkPuUlbrZa4iE4yMh6Xts6AF6ll1tr87KFqLZtqWdHR2zR+WKesO/HgpDGcPCax7flS
qIU8hSxErystetTN/j3u6oraNzc/wmOL4vPUQ7Z/nP24br/KOO4+xdQOv9Js1B8dfArnLG7NZ3Z8
pFPtarjYHYvroB9LXjJ2m/I6GOJzmq3hTmsQCIxJ/LSq8tOdJjb+pV211LVaw6Ygd3+/FK7eUSq1
eB8QOYaXVRvqIBujInRoJh4CnNJDeRBw+bJd5NTYTopqmj6TeKWLSl+GFNCI1iJA5JnUN+ATDXS6
HtdRhWflcawVi18k4tK0vmsGM/u6x7ExHiZb/0CT/RASFxTI5hC3XNkcfCqGyMy4SSv3I4WXexEb
zpsdeS9x1PwUBnC+DfWVYLDQWw52MY7efVJYDfdq4gRZ4higsjg7+A74Mswuueva9Ewl6nQEOcR2
mu1fMgdD3E3GtfO7NaZ8aJZxgEfyo0y1ZniSNN7yI3U76pajBxiWqkIhb67LaI7bjoXmbhD+frHM
5Jjn69g+GtyaS8L+eonVeFgyQD30aYXAQfE+zVQ4XWEssMRSID+GDj1smx56v6tpW53s3Jsl6cKG
+XrGUcluru+SfU6TNN3hBnB9BQ30FT6wspiH4rnI32cFFyzJ756pPqdfiQ7z5gYi9BSTMJeZ/cht
NQ9RYuk7ougz8GisCzL6zE+ZIhvWw9DsR6ujyU4v4+s0gj4KBhq/XljA20cbntR1Fr32CrcsGdjI
izzelsAXuVPHtRfOmlnu1Ji4zPBUZ2dby84A4YPEYStEY2GL+qoXJlqqDcVWbtobz9G+sR1zZ/Q4
qWT7aCInvHg2EEiV4wZQpzPCLc26cC9WvEhfoSNXtPWNNbv0wdMuQoJ6/KQBmgKmG3WSGheJScmB
KLWOd8UaL7+GRDH6RtdFZouBILhpM+znqIPPi8RGhTch78Sh5r42IF9GJX5/mCLyQvr5kweLs5v6
gkFxVdDMIqoBaPaNgmmWZdp/N26ITRdjzoU+dH83AuCMXcc7mIrJmSo6p6y8bF+4gIOTlRGxYbOg
84ANuXwuga7ongbtqEcQL2CWfQrWncmaQ2qpxNnpma24CtEX0AjjMmBsPs+KIDobxVPkrEvgEvHe
T41PU3gk019Dugz1BhAWW8uGs3fSx2JLUK09chHAPJYBxdyK2XyQIBa1ejaWwFaE00SxTtGqvSAv
Gi0gpeVvbfRVvIzQUaehPc9l2VK4O3c/7FrOQVw2U0jeoLn0Jmu5VbFW5ep/8/y+PCKY/Gh92sqH
fPpWlkyxQl9gtQ48bnQJvVKyyB0AnyG8encjCKSeuuk7szRQpYbRfpwAT+2k1t3FS/bEKkV7nJLs
YeZ1PUUUTvBpLO5it1x3s5MDl51TNOENrCdnx/5OgqPzSfjb49AH0pqXL+DpblUGk/XUDmnsnFBe
luHK/juuQ4MnJ5GedDabTS/MhSWbBUJHUPjtrYLOR+Buz7ALfO196ox52abgNtZtalM3KainpQ94
ztEEWXxiCV0OwGWebVc62XYdV0aZDuvr3ZjrOBprMgwbg+Z5bLM6WM6l1md7Q5ihvTe4SCRbur2w
HjbD/FbWgv7EPtPPODO6fbtoQLTHkg1aoC/5eBLo1hz9BR2e1LT3B+Ixa6iXnJge2tjXJfOyLfNc
dhqFP9CwZbjlk7cO6akUJYxU0yaV608sm734R2sM2p6osv3QLV67mzwUaVP2NAWWFcdr3sK5wome
z3hM4vgVn2mzdbOSGrEmpzTNB4J8UMmvcStWTB9TPeDQ5um2TpvaasyzbIYyCXtDNqqBboFvC89g
FJhTeLZtPMDEWdC5A2vRvEhOS6dX8Zak10iWK1mGM/5G7ai1rcPgR8NzvhF46+91m5txUCuP8S63
W3Qgz1/lNjEHh76PVnx0dpboVA+L7NFLZPuU+dnUAUFY0qDWfXvfISXvJLb/w0oZzghWdobVJMD/
ci+XS/9W+L6/jTpfv5SZV7Kn55f/voII2nFF3WO8HzBVrtjuNh7lnXw96+iuNsdDnGrKuZp2cWjO
Wol/28G7wgTUFignhne0Uku8EdjMgrgRURLEg+kBBFusauTt0gsuyXj4OLzX0ORFOte+/g1bU84H
2xYIssxbLT5KJBIE2JzyD/RKdreDbQR976ygDZ2kvK9aTPCkiJMh7O3kilzc4NIo+8uELnJ0Eg9f
Z8WK/bErQECQG62KvVU5uG74pZ28oWvHbVFZy4858pJPn5n7i7E47jki8+wE6TK6lCkzmrE81GP/
ShOoGRiL+07PavdGbgH/YmxbO2j4cWDMtjhKml1k0OGT/jAbC9YTZC15SMET8Cwx/Cs1TMtPIEoq
EZTqXzlPU9r22CojbDnvBKG6Jchl6UY7jWaOGy7Q2MR9KXdL1ZtPA56v0HbwCtVA9EKW0GQHZ3Cb
5P3H8+qy+1u4xT51bo4tq5pmSiDxSNZ5k3xlHYxugAXf2ulp3TubRm9k2BpjH5T1jNgS9W2oOYmz
M0bh/jAqY740Xbreee3aPDeTDnmP8zz7hS7YvfiVKN7h5heqHAbSNepJdEoJ+59gxLY7l/frWbSx
82iu/RRMuLmOxir4AyjEJdFEHcJSuTqzv3BC244GBME+oXqkKKvd5DT2Piu06jgLZvHGL6aXWhbm
ThMy7JsWe38s8VQDOb7LXNc4c0hgKigTPizuaDCwcPKZOV7MRGubEMXPwRCtlzWR4qXF3NPxWZdW
dm5SZpSiFOQN/L74nkDVU9m2ZApTYsi/xr6efjjlzIa8QZO5joYxm7tJWv/dqP7j/8vkaei2Qjb9
3/f/Kw3E9SD/Bvj464v+uvp7eDYxZlrc/6FocO/+nYSy/+B0/2eDp/iDWjzAHwZLT8LH6g//feN3
8H6yf6XcUCfky8LgP7nxY678+41fsOY12DcQ0Pb4cLPx/fuNX+pO1g7kUk9YwPjYFQXQYJgFWWQs
m8axxg8Rly4BBrt+SpululsnX9u0XikgztGrHOpUsj5nfb4u6Opzfp94kGlY6FcAx125xxNjnnq6
XjflmBJUsb2ZpGUNAUsJ5pO7WxI7OY9YLi/oykQsaqO4NJhMHpSXf18KP9lHyMh7i0d3z6jD9Y4M
pLNf00Qec9Jd16EjbEFHJ6YVc1iweZYTcFmaMKZPCuO5+c4uxxgZynGfaUZ/AF4dPdXUGJF/0ab5
OIhv3BXqr25eeFf07sgk7OSBk7CwUU/qTkGoxbmfotlDHweEgqmQnOqR25J1IBSgfZ9q2f5yG/xE
ZlZ5RxIo8mc8404n5NLoD2nCkMtoJp+szpqY8pGFNkueLbjrMuNnJmrB8ZeBsC8as4VyGzt3sagQ
B5tV+145MUtasv7GHdn+6rikLXaPmYcoEv8+T7zxS9L0/bPv93O54YSX32hLiN+llud+MNgWZg8n
xqu4ViRQB686AvRzSXuLVB4TohZuYLCM/tqCRRgCw5regMBwNg1V8Q0HPXf8Ne13upWm31dBkXkq
5D2PEfuUy745yWhdMQSyQalst9u5s9cZW+mQ1ebxjW2U32ecv/upTxiCV2ngu5Vat2OnXJwXclCB
rEuHv+jsU1KlR8MFe5kG+1sk+5kr7ktdWclb3qccuVPVmNjoKQIJqWnJ9C1eKPTahCY+vJ28946t
JN4wELTt4JgKk2e0Pka7RIWzi3gRHbEOIsIs1JWQ7M8Tl3aDeEYzw0hgydGtdAwm1UPqoIJb7eJe
YtAQW8i42HalV16bXssg0Jg6z75ywjNTW4uL1ZDg7Gvk0jC+8YfY+oa+x6U3b2xn7xYs9utGlIe1
WWOX9QVEJtZq+t1a2v5jHC0063kaLhw4+Al7Zkfad2lBES159fwo2PsHU6Yxjo7dQLMG2e3zuvYO
F2C/r774dRa906MRa6eoxVQY+jyrfrST6IZNQkPE00jgIQoxbuofvV9EVQB4dnjUh6r9lIvAZcjj
8msuTXjQ49IvT3T9EOOBGc14JrFVHFKCgGqqnC2VzkjSDVdp89UcRXJuRWJ9G5wWwUEH8hMHrlyL
A4E+7zNzhXvFS7CII/Xh/gshupqbDIF5xZotuAc1bFXol6jKr3ac+F8kxABN4P50Gmle9cFZftqN
5BnY6XpdwQSIqnfK+Do9KGQG5qYqKvnRu5YkvehmzRH7aE/7yTigmOOLv5D967dNLx/1zvMxorCB
DKWw24Dkn4UDolkDFvPOZh0JIs1Wk6rW7AGrTA/DsNZxdIrOJVFCIpPXwcr23Mo50aS5uAENFGI/
wuN9MkbN3tepyGfklT7CIuVK8WHkiU+/MIfpaAjmOh9/JmizvimOZF3au9zCzgy0x+yfpJdCKKPh
KHuDz0+Yr9VJd3KYRVx+Y6j5RIem5nN0F4YzS/O6Qyt8uo5tsXT3Vie177XtYtjp9Gx8WLiYcLis
YINrLcP34FvWuNOopvl0UMp+tswLH8y1+hXLSlSG/dSBCTNtqjkDnGvtfbL4Eb42o6H5OZmiY2Lg
Ag500TzHOdFYikmms1TJkZIc+9YhTGKpVMmo8iW+SpqMKnOSqfRJrVvtfiaQElf2sO9URkUhbBmp
b9EVuEpV4Ks8S6uSLest5DKqvEutki/iFoIpVB5mBshLNsaiKZCkjCWnJn2DWU6EZnGtijyNt+QO
k2PyZ9ZmuAVvopncgOFnzr2OBWOHu18+MXqJJ9pm4weOxXmPd2I9jjggbauqnlrYx8ysXWSwz86i
1wnqBKh96eEJcavppOoWXr3KocSwm/hYeWlTPYhhLh/AALa7Li7JIKa5deeDSwjqkZr3zJYxxzZP
u2AuFwrqDX/Ytfg8MzaxZUkwV/Tvg5NrO/bVCS9MAdlnylDkNyiDkOl0fvwVfu8VfkeEJ2Tto2fL
k84xI9/zEg+aR06C0OxPUwlJ1U1T6pW8tCihyafo4JleemLA/MW/N0qQmhZpY3kmujUruSq/KVdr
q62HWGdFnrEe3Mx6jzeS+1SY33SvQUlg0CAQsVJUMwKoD20xyI2t5LLoppwteg5rdY2OtZMZV/gF
cQ2dGaFtUZJbrMQ39Xq+YFrRL5CD5YHjwt2j5mn3+U25M4zJfiz8NcHXBrQ4xRypsdebG/4cqNCn
RYmARi6nvb/4/nFUEqGMajjgSjbk84SCWCkx0bzpirRFojGuN7nxpjwOSoScbnpkp6RJtG+djgfk
yqwtrPtBSZir689HAhEgvBrsD6wsvwsleeo39dNWQijtUAnL3iinDwiZtLoppulNPU1uSqoFFisg
TuMiN2T5A21P0yeK7LTNe935MJQgayhptk/UoTndFNt1muw1BAdi1M8Vmm5qVDEndoId99zeVF9R
ediux3LyP1IlC9vE6NoH56YW0yzcQoN2nJwWiwwHzsVwgP7umz+lZoJs6M48+HnlayVHS3Tp2Tch
hJtKrG58GIQJ2JcoyOIJ4odRZ+deFrSVD72WvNuNaadfDYePeICtWNihnFYZO5vcmWkVuup0To79
vo5zeEUn3rKGzE8AZRyt+0oW4IOxl9RPrlXfs3E2Xv1+cF/0Nm5ObZu+tOSIQkCu5ZGMXhO4w1hi
4JufnGIljT78ApP7NeudD3eYhm9m3TFBWFQQ4SgbPtyb7cf1igcs4OFkldqFX46x8ViDHKu8b3+Z
q5JbuIRxVZ9a0wMsMaTFQdZL/2gCtViCgT1Zu2mkH8cveNRkWK7G+piszDvo4JNdan+yWP6rnv4b
9dQg5I6D5F/cnuqq/1r9jSLx19f8dXnShfXHzUpCZFsINkK4Tn4bUnQuRLiIhOkoidQyuCr9NqT8
i5icBUnCslE1DK4+t9Tdf2BQAaz6T7co2wFZYfIf0/YMnDH/ZJtS9C7gSguc74aPXlDcwjmTyunY
rZMvB7cmI0flTAzemidhc6WXj2RQGic/ultcyKXQA2K5SFqsyGtLPqruXOf7Kg0/BH/ODplGruVS
tySg31KVaaq7VfzI4CXQtkLLLu3Ptu6qCjiViko1p/7i9r1LYqalG/g0m6mcrrKhvzjpiQzjaSlY
Jy4OjUO6bwX6EOEiXrSLGGhyYZtIuEvPqtXYtov8HFUAzDASCO/jTPqMlab+kxL2wd6Q3rV2vhdR
FhxNlZ2ofVd6LVQAbSgG96DJQR7HusyaDUWx8+PYanv819hVibNNKteWaEVfAqmt1U+1rNnbbHMc
mCoZh8X8kqCMygPICKnr4Dl0OAjQUrOZzaApbR6xlWpCqQvZKRE3X0mTob3RZLQOXL0w3p/oA+ge
ugar91kth77zilDY0PlZJF8ANazHXuLtsc6ujOc8VEpZgwY9N3vpNQmdXbMxXSGf0/hUsHRZuJdX
O2fF/0+No5UkPan4FPxCS5tZDq7PPa/0lRPqCnSmV4OAcJIPGY94P5Yz/ni9zGlQPhcTBeNoqTNX
Si8/xh6qbLNtDJsSGtPQn7oO0l5BSdj8g6m+yX4pvtuvhUadybwzqs4u9WdgCfqOA99Flm+U2Zpo
jfJdl/54gfOQn5ybOduVOZvNpRiyY2r5lRniYX1ksJahUHbvKMmne9BKI8NPmvG2nPN6uyjDuGbo
+snL8poGL7HuqFDK9zkNk3razE89rAoqXkhsblNfJqB42j4+eR5jeWBRgk4tS+aRA6/E2IeFuVC6
jC1/x/nafa1BZ343+lY3d/7NNi+Vg76/meljSiJwHbDshXaOGGeZcXHKmKH1g1UNn5j52QSutWU/
YAnCw89eO/6MpSXOsfL5l8rxPyrvv8sfdy1UHkAnJP5YqZxAcosMWCo9UN6CBLkh8rOhxy1xHKMb
mXKd6jjCd7hLMYgzEPWFdXFUUIEpTGzWTKiKZJ5M0sx2ngo3DAUl0QlLie1gORfhut07zNLok5nA
30FxwEeg4hO5ClIMutt8ybr1jii2/aje2feRThE1G4EqdFr9is922fDQJhJnNjZuooY7NLZ98avW
F3Ffq7BHjNR+lq01XeoxJwpSOJQQpE68z7Ix30cpRvKI9PoPY8q7fYPT8jm2COJhLTEuYN1fVzIo
lQqjuFrkXJBJ7QvzIbfurJve7JbWik2WzyT/U9P4oC1xnjcDCKh4MxXCfHIM5YSqOvOX5nrIlz2v
xi5X+ZmB1SS2QT+QaQQQXhuW1ifj71jPDayrJDDcsf5ueUv8YmdWLNj2Svtbr0I+FWlKvkejHQtw
lIFpNuyYBgorJuHUp3wGSOMh1dB0mWG7UmEiLF4AoKhl8gjhz9mut2MEDfL36Vn3UcppscgDYqL5
Sze3JASz+skzFno22RLZKuSkwfr3wDEQffKkRo8NTHbvB4Da5MEvvPQwRnX1g92Wj7lFJaqaUrAB
XmoLvBuJq8jJnth2e0cV0N/mvLufdcrFyg2mROOAzBMFE/ktHNv6dpntmPJtFfHKVNirHoT5WasA
GPEjbTtPOl6BWTj2B5ESf2uqCFl9C5O5cnrLkw79zMzqq1Gg8WxGkmj0s43hSGLvFywTjUxKS+te
kXT7GaDhO23v5f2q4m2jCrotKvKmq/CbgQGfVvpJPLu6XPOga0m/7eoacaRTmTqvIf5izUP9RMdI
3QeLSuEl2aBtLL2Pf5EHFYcKYtKHyY1A2668tUIYZ1QW9aQvANqQ86tU4s+blJ/RIwVotCgOfCLN
nRUrgEvrN2dvspNT7cuG4Y1UYd8KLoKLih6mi+yf7TFus6BV8USSJwW3HJ3gYjS3zgbMi3FcJRXm
gWW0P1F9zVCfa59brFFfZ5WN1MxWXlaVl0TmDclx+dd2NIAjubeAJaib/JoIope6CmEWKo6ZqWCm
2xDRFJNKa6It+E8W9XyH0evnYz1HqcXK0qIQg9DZvRyb/K306/aNVh35UFF7+doQrzoPKkOaqDSp
DhIpTESd7RdJ1jRCuYWxUnXJ1uJvW8PPMER/rMiH0aDjDl8smrEXaDzkDbTUJuylkq/sV8RDS6u9
GZKZrU/VLSlbqtAsQKIyR5miG8RTyVrWBtM7Ojyl9yp3u9wiuJlK4+oql2vw/aEQqdhu3CPjOyrO
u6x2h3Vk5UHvVSz2qHjq0p2jIsGo8s1L5MI43mi2xJYYRywqtuSdLoPKF3eNihrfJr7/Dsf/bjg2
MLj8q+H47uc3+bXL/z4d//lFv+3a9h/AGfBiK0A35mz1/X5Px2pwtpmZHc+0/RuB7fdwbKIjmIay
E7o+QS9l9ftLYrDEfyIpGB4T998zBJbNrAlujacW79R/7kwvzEFjBZGMF7NcfVysK0tyZW41qRNf
qsvoptbSlMdULS84ANljUMU4vdhqudGpNUdRemw8Kn58hYl17g21EJlvu5FerUmM28bEMKW2owZq
eLfUQkXediujWrP4vZfeGWr1QlqPLUyjFjKNnnSBvdjmXa/WNRC42p0YvZJ9kKgeerXW8W8bHjg9
+Sve4+lk3TZAILYrIC5T9DqIRIWivNp/KhKvfJJG/+qoRRLiLisltVxy6EV7Ymcln+bYjHamWkKt
EQ162mT2JzAUazArXswIDyO0bhAZKEPFy6DIMmAM20N6w81YijzT8hR/IKeRvMFsGJaAA6XZmjG0
Gj9xmf5uBJvZycJRWBgENVHNF6lYNx7QG2gO4G8YQEHhWIqKIxQfp1KkHAEyJ59n2W1MxdERiqjT
phW6TaU4OyBNGQFafodfCsXh8aYx2WmKzSNLyuQ3CTP/thhh92QVESGS9xB9cD5CcQXyM+VZBjBg
ptFEEYA6UiYHMdWME7QiXCj4Su+SGzSoV/wgTsZhl7MkDnrWeETE5u6wKOKQ24rpwoG4HMgXmF8z
RSbKfL1/dm64olKRi3Cm9rQ0JMj4NMEO15UFyK7VXW1bRUX1qGEhee4VC8lUVKTF6OAjKVKSo5hJ
ZWdrdyYeLfwq/TuvFataaEk+Ry68JRM42U5XDKZK0ZgmxWViKNRC6GczG/auu9d7wrLZDMnJv0Gd
Mt440PIU60k1JMqglTo7C+2Gg5oVGcpSjChlvUMgU+SoRTGkSlGPOw9M24ZN9VcCtN65Uswpy7Sb
O0sSHhsUkUozYFMlilI134BVo2JXNYpiVcTwrHiEFj8zxbgSDS6cVHGvcjtrmk2maFjeDYwV3SBZ
7Q2YBW9mOFep43J+wdNKuVduKAnNtplW2O+pXoo3qQhcsIsw3lhQuVK3QRepm3Z8pK5s/WgLLisb
rWhmMshp/AIU2773WouFeRPvx9FFSRFdz5acu2Fumz3krHHNGZH0ykU0aRWZr5/trdNhrmSxWmko
cvBBj2aWYf/3dXlEsqdjFROMteJYpaMPWkZUvnKMNMw1BW2E2EtC1v52iD9QXN1Er6Y9kEP2SSz9
Q5ks7X0Zl/G9TCyD5lrH/KQNAJcZn+35rYsSRbDBGPjMCs0EK10V4FAzPTkwX5anYWXzBSLEnaJg
1Fp73NGyLu6zCH93gLsT9KiWe/GrqwM72bhOHeH3aNuIkyRtVqCE9Y9CF0LNqOV8NVe35Cmf2ymt
sMuovcZj1/lhptt+xMognrcmTuGarF3VGsRJ2xXvoNfMjwb+6jfZAZHEpIJ1pyVeXSPXXnVU3Zly
AzMuh9nYMZnE+BzjaYGaH85i6MQzNmicIl9waDX9U69U0EON1zCtiAQbnbYGPW5aYA5UruTTs8zm
2PtO02jEfS7BJTHZX8oxm1o39BrAuTsNNF32Y2HNoed7Siek5MHF5ue/c8C/mwNMLk7/cg6gTiD5
x/ZrXvd/nwX+/MLfs4Dzh43BgOevQ1eWZfwtusUsQHoJ1ik0dv7BE//3MHDblKkIAZYDYZM0+H/D
gP0Hnlz453zZn16E/2Q4sFxmkf81HFis1i3TdUwD14HtQZRSw8P/ChgCj206Z3bhsTHJxOseZ9bS
R8rviem7u2q95YdN6YLKHD07azeeZa4fGuhAYl+pfujGRrtEDDIYkTSKhDB4szReuysR2gMi0HDy
SJNuLerSzzUW7mcce01QV7F27lNPbXbghI58qL5k2COrzVBn2l5vWlriO27EDlsXKIKrvjNYUVcb
f4xMlAo+n/zcDPd2fCARdnWgwEKOQuVN2uhxwjM4d0RxeB3Vmk4/tF1jYpL38sAtnJNuEWIfcHEm
cftjsImuDWR4gnKUFKCb1XKNsJFjHBNbXG/fE3AasDYoCoqyTN8tMNT3HJbxpoqNvVbZ1RsFe1nY
NTmt3jgdi1neSyz0oRbn/VdGEnNXuCVOIATUg1k6/PklV2NeKWvbV55/WLohfXLJQIHYpGe7yQ0/
wGSprtMNhrk+u5eLT9a/y9eQg0LfIF2RLhCNyZXGNrdY6uzNxIFDKLfoThCdrolOCEM3yydoDypR
4e79cjiwRaN0s8BIuvhwN9njiK0Rib3GKiewk+XV7kfqEVmwhNxs+23PrXlbLENMck9zwsIbvpUd
92HgAKeGDtRzI0FYm2zU6tXdaWnRYDGFlYUdhIooMi2b1nYOfuSf+gVLhadKptI10l4XM603JttK
rrlc+k0gnTvC1z5lMyTYDCLjL4jIjHFUE8PvmlD0Zp2ERqct224WFiFrm04ML97PAwyClgVj6OvZ
ZzM3sH41lgBVBDLXNon+o3VuTAC1mB/B17ZYXgoeKXnWvkALePXm9ZIZk7uJWYvstCoVoS7WZO82
5dfVzj6ztrf2GY5npMCpCoWfaafW8H9aq5Zt+9G3t7wnXijSwTrOW8KT8SMegHo3xAgaRhzh54/x
pno6sZeuwNzc28fWyPTPxVp1DHvdmaqYb+uCqRm3WBNm8EcPdgXnaV0rj4c57wUGwXYLTsM6wM4C
e0LjRyAK/h2+2Xet68tt7s4R+m8Hd79e2r3u8RusTR8zZoYBMDKzL9Jw4mslknJnet9ivxOnOabR
3m4c7aXA4YZBw0msLXj29KkcqbKvOkewdUqWPTYa+cIk621116fcB//0FpL4tUOX2rGLnEI2A85u
zYdya+OTCslQxpve0ATGDUnujREjRPZP8L7kxpb1LKF5N3OOuoHQncYeHm8jprF5NM6dJoatZiTN
F9zvvIoeVS2GlbnQVvxpa08ETIQNEQj/qviC3YfSdo3AaDlS7tqTUwn8gX0zq5TqOdfM5SFqBnHS
aUKwMbeyBw+otU5C/PMTNJ+SpCmZoNAElbHjRx0uLpWO/B+1/2HvPLbjRras/S49Ry2YgBv0JD0z
SYpeoiZYlCjBuwiYAJ7+/5Al3ZJ4q6WuHv7rzmRIggkTOHHO3t++rOq02Ne5d22I/FM6eAmVNbig
oaU66YPB2Pgz57OZlXvwsT0yQTC/6gjZpR5r97hsb9D4dvdmkF701eAdA4auy7DszouydjuaIM8S
JEOreSy8jRDYPe02/Ey/7i6lyRxZ/U3RVxAEstTaT6nxpRTztCOu/iQ7/zId+XqyCvejh3QbCm21
IwuWpG2JKGCKgLglvhOgAUlf2pqmFh6iewXy+OAv7PoC6N9qDJB/I2ebtnYKqUJW9MpBD8krnLVg
fuyXsEXxHaSZw5xTkc9jJzEWzJD+jbEyedRobLVfBgWy2J+Zbrsyg/xW0JyGvpLvAG/hKZrAkExd
DsM7LINDgn2G8NiPnqcus1hkF8rVT8GoaMTRdV8Xk+Oh/EqrhzAc3hcRGdlN439B90CXJ0q79RgX
D7bVn3zRyesmsI9pDY7BrbEfLVigypQ3RRLBh3BQXUZt+1XKHk59KFBnzH29F4KNRkT9um3xLFxO
xSj3QsuAVh7dxwJBt3JQ8k5B+DCJ6VADPDnNHuQcwurbHX7nYaMDjljNGD8Gkd4oGjOZxUuIfDgM
PSNjJrgKxQ6pMbp1cEdNTtyLh1z3NLXqIpZUpIyCDFS5vb0qyMDZYJjynotcfxijvj/4k/9a94AH
yJJOdgARxz2cQWNHprW79sshfIfX4saMYTMgllt+8fGqaRWcD1yp6xINXQZIbvTSnW6hn7GgAbhK
jPd9COWjZWzh0LxmLez7i2CYJWsNeMEpirwD6296TAYx7mO4SVsEUARPI7AiUc9mdjU77i72R2dH
wxP1hGisfexn78chdS9mI3iYOnVSeStXxAN+dYzGPxZVgRDZL2acxZ61c2s/2FqiNI9BA8CiFrzJ
Z1bVHeqVejMGE1uyTxCKFu8aXX5AuExf4Mwd9GikolnwtkE9PnURIn8exdZTWbFqufvK4F3kynCk
1k/sfHnI6qx0lXNoGe4zDvKXxKBHpx8rh37HhCWQOtxVNat3vkKdPMKvrezIvXNE6XvyuR50NVdH
6UCwCtcZjF9aeFVWpEZCbm8jsRhe/ae8/t9gWh2yKH9ZXv+teffPb/pWWvvuEsPHPzGCC5jyLqLc
b222wPmDNprwBYwgwB4IKP5VWjvhH8J1Bbs8mmGebZkUxH9JeflpToCW1w9sWmD/KM7gDJH9obTm
l+Lw5MvyI/kt2FW+GULTbge3N8XWIQjYG/NE1sFaIkpGADK1LOMOmZTRx6nCW8tbJU4ezZ7ED8Hb
AYBf3F8DrEsxMQzODuKrFeH6c2FOT3GD6qtapJiUOSzzwQU8hodoQA8L16Z9oa+EhH2DsCt+RJJW
PdkdvaumHOHkDbYhX92owvObxOGlYBTyAgOhoAtmK/fFaYhSWtmeCJ86rza+5Jro7JyoHP0l9EEJ
ZMcUxew1NPytpGYIYp2dsO81wd4bouoBwhfl6io2enHddzbzYbJYjAdDkKO1mhNmJE2A28NnzLFS
ZUoB7OO6vbakLjZ4NQLMagVSYdUNAaeltu2Dpcf4MmusHsinR/MGUUKN+hCNzs5qTaR6Kv8kyrk6
xSNp8G4wQ/kCpv5BZqrawiQTG4PYinUROeOTbWfTXYnPKL6gfUKqdVM2aIJm08fxlogLUw/GMzSJ
lKJR68fEZDyAChA4f4tz0X/C08Cg0/e0wZRFzpCidBbRtIzCmAgUf4YY8K4lGKXdGXjsHmQbiJe+
IYIdDPzYPIuY/HoCaq0HGo7LWc4tzkWCf+UhzF2WxckerQfAfsyOi2aJ2Sb23MRbzZj0WjmO3a/9
TvFOdWiKlNvAHWj9BQlqxrUh2yrfjUiuTlipCBc//7HA5TyvIwaOHsO7iq8jTofvwRCZ+5cNYB70
QOQ04KUto6eMOLslyMULcFyLRaGLa9XaxNoNnwLUEj2B5lH4ZPUGXUwZ4Brm1hQW72SXj3Gmso8+
KFMEbaFz4SSd+9JACST3pwskAgat5lMIBoTPSZLAyY6tHEC3mPlA/nJSbMTCaJ3yGZsTBA1+gdFq
dbz1Y5ZfKryoeWa9J54rjkBc4B1h3rsJtA9bOABTZ19HiNajneoik2KyGdJ5FddZ94qhDPZRTr4W
xsjlxyIMkMUebnHXrmsD5i22T8PkP0RQ8eO1t3z4YO7Qf892zhmUo+Zf5tZ3LoQHC1HrhMsyq655
9pD9rYXR8CGi3jZvAmrFy/MRPR8NyG4wPOdiLBjPr1r6OZhux3hRM+ZdsHYEU8iNGO2BPC1piRd4
HCpYi1jXJ8/EYdvCJsN65WqJaypzxS2i8XCbO21SX6TIR9Q28nrHYTKX8vNjp+BjTWUQXCZR4b0X
XTYZT+ffMijmPj4UE69dYIMuvyx1P3eZYTvWdSipgakKlUMF5I1c53wpp++7Ma/zXV0sl9Q2l/ND
7Kaprjv2jqfQU/VpkjV/D6c0zmiVxqQUGiQQoUcwuCFCdqp7H3gBLEWUhQde/hau/7Ypvs4zMyzq
Y2O5pyy7AMrmGkGJpHcY65NvlZrGapPrtfbzjrz70J4PavbGO3MM9M2QTc2zw53m0H7vrYD7tCLu
PhSkGXcBdqDGRUXr2kaLhtOmndeXVQy7VCr/2jP96JShWXziYoLbchzfusuSqSMJiuL5uRO9iuiV
2/p+4C7eZ7CvdqjTFzNj7N72aac+Z8jNiYfkpfNUhIW+DzxS/KBPc2PbEsImMca1cemZwuDTlXnt
rGagsGrdjRiR4N1VKMg5ZcN80KHrH0bieD63QAQYnFaEXm1FNBosDionyRT9xAVSeM7vpJPoSWKu
vPSY+A0csBzfAWlB4jyQ0ro1OmdkDxGRuVBK0ZBgkTp7oggTUDW8MW5J4qjuEAF5FZSYAo+lnyc2
cvVl3z7K6YvwS+cYyS49ZGxWXwtAg09B3Gt/B3Enu2xxEHxx0NE/UNxOF02JaHICRbWuU+NRZoZ8
SmyhNlWbdzXMviDdTxZMM9AwxaWlq5F/09UOvOa0rRCuMFeO2WM6gFFOgQvFEUqaP2HLJfTmGSOG
OnVjxPYU9Zl10cNfvCpdUAXuODIBBXJrY7EDUXHpxu01JWT5BYl5IrZzIAdM5OiujxUQQkI2jDur
NOhP0J4jbASCrLIui7MPfV4s6fg/94ie9W4eFrv6YlwfFwt7vpjZq4HB6mJvr85Od6tCgRyPtP+7
sxOeuYVz2eSVaT9GjVM/jUkh74tR3CTu0N6hUECeQXv/LoIqf1/5HSFhve6Cd+3ixcfv1mxNIm8/
xPaoTwLL/hzj3cc6Y++hcdRy745VHfJ84EE5DFIvD/54IJKRyMjGvlEKght0g8TdFgswYFzQAUBv
OvNWJRgyNLq9bbFIpxDYShplA9vjLTEpFbuOKBk/Ro0ui7V1JhWYZ2oBYAoIBoYliu0AWGMNs7N7
sBkoPad2aJJougAQ+gWFUJpGczF4Dnf16GQfNa/3Ezqn/prJzMdRAggkom9CCTbqBgZkFXWXyoOO
NoC2up9ClF0T4Y23ueV1Xwf2YB+nM7tBnzkObMRhOnTs4QlMyqt108oPeCOj2ySxog3a8mhFKagv
hw5kX8EwYqBwP/bKMd5J2XlbdWZKTH75peiYj7dzikzFnezbLO2G5yCFJBGXiXcTNqEL7mdECUJO
3bmx4DfXKHDyKxPvRoWX3zRuBQSQjS/6ccvp8smR8fSxUWX1Me07scZoAhG4MY+5KZ+6BaSRLEgN
BVvDoqWRgbO4NCZXfBhHsmt45ia5tiJlbUFqJycVi/idE9RYZHx5CPqxW+W+3WEUQfxH07PR4nJM
OsEnXBhbiXCKDeOGntyIybj2FkSICSsEd1V9IHLzfZQJ+liFB+rDrgV8zS7feBogs7WAR5TdiG2i
PXDmThjNm1ig38DRCq0kPJNLbLtxboNYeDdBiOqjxrvDi74CYasyDJL5rNnRgUKpZe6umj5+9Eww
KRVanY3lgE6Jq4kwoq4s7xH3oKrJFsiKTZuQaL8iU9vGBBTVd57brsiyIn1ISzj3C67FlIBbJgXC
BWABC5QX11esQAPCcwhcm64Mb53ORLZV9Ql/tUVzYpJNgKKLfRNcK9CY/syPSRaUTL9AZdLUMzcy
Iqaoy4LLOo+nR/OMoXHL/inpkw9ZVEZrF3w+BYUe4sehIcLAV7rjjaucI2xnfdDwNFYiTCAw9B7X
oYMI6a1KPHBgJv3ew1u70HKGMzinWRg64ozTKRLC9lq/LPbNKIKnJuSDD42W91FW+7Qy2yjb8joE
S56pdNMu068gipZUROsuiejjwT+hGTdPsTrhaBIO1H683nrxj45nKynfo6/8s8HUZ70h6RnXKRxR
/KdnK2qyuFJRureHUIY4VZfSqlncq8XiY53PltZicbemi881I9IBGEfQX42NBdxygnMzDTic88Uj
y8R5uJ6xIzuPvN/yq64qHLjbJfbhm6xLHUSWeBH7UsfeXUEY1YIMwuwydDBoMH+LT7llm/EO7DdT
xsGkFsw9K38X85IFsqwvofIo+PKYQKDvBNGtogxYpFVQZyoG2x/ofFT1ZnYyaiwRPsdYme/maES/
WsYJeOh+AuniutctOFA8Nm1roEd1+6NTF91JW+20D6pU31hupx6SsTy2Y3tqgllv2tBmFqlq9ZlU
PBxEXSuP1uBGexkHTxRq486HlzD4Utxmw0R8pDvkOc0tDWbpyHx4tHZpOM/QEwQc1TUdo5qQXzC/
d71jNp90XsIlYclDxwlXlaFg1XNCnGi+zHuifz9Pg1ZIJic4nsAv0i0yQrf/REbYQ9NPVQ5XBchZ
ZO/x5znGBZbHfZs4/l1tFe8bUK7JqSoA+l46lfnSjUtUL/NP5rXcC0Saprjg54yQ6yDPEv8OG4tr
vk9L/kQ/XOZVdFM3qiX4GtiOUdAIHt/PiQDD5sgg9m9iu2lvePtddCVv0PHww6Ds5t9TxN/gA1GH
I8t2QgueFSkrjMB+njnRy+0nO6au9aUUF6PDTtRNE/thnnz1GkrrtxDNtxgtBmkOASM2oy5TUCq8
GXLh55lQRyv4p6UML7uE0p1ZgvuSGx09OrvuPxMlLcR1PAS9cyGl50TTWllGUl5hBC1Y+Xiw0YNW
Qr4DRWhdlwYogSPh0uHTkHThFj8dBaCYq4iyrfTUqxmbTsiGXnTzve0ZEYZ5nWPoBybz3BG4+1K7
w9jdE5Llqt0MHANydAVeVXyc2U/ka0LD2bDFZIFQ68fsRXJWjIfSd5pn8FnqlVum+gocqrp3wpiK
vmsVXw82rXk2S6H1ZczeiJDnklf3yrdAJ82G6tUOha5U+yCu5WHiC+U7UTeWt5eJ5ekt85b6+bwX
LtG+/gYyunQ7fiCZ/gkWpS8ZwLBEdPs2OT6nQo48ZdYHd1r2y6TaszforYLt2q/vruXu+bcDhYDJ
A3ofjv327kK1JAzQPPWBfHAucROUOHyqluvDsydeVIqVh70hMqLVzFv2+Z8ePTCdIAwR1pL0yxzq
53u7MXDRAp+oDzJr7AdvJNo8bdPpzqqIka+1wVG9zmcTYIwl27ZfH9x643vgJINwtc0ARqiPiObt
ZwepDQwoIiZGWeTlgB6Me3Hl5639UJH8VW6E5fHhB1ITTwhsqFFNWfVs/KrYLw6x0NbD+Rf6j3rg
N+oBR3g2V/5/ttg8di/Jj8DXb9/wL38NAgDX5FkxvTOYkIfpu4LQQjWAKiB0MeGEXG0AAt9VA/Yf
JrsJolpZ/773NH1khbQ62eH4LnWi7f4TucC5ZfnDs0UPM3QcGDImKxFTZufN3U2YM67DKZiuwmo2
UCwHYzNNu9IbwydYRs4FKjbaOkNMj1K5Qr1a05TudUr/cWoreZAtO3y7qfVN1rOglgRn3CXT5N4w
pFeY8OtCp1GAMnE0kSYdyBBlO3xH9ImuAMuGA4qsxyTSISgfplQkycTjsHQFi8h4F0KLLo+1zKQK
1/Qe6+Cr0yAy7g8ja78eLhD2WvhhI18b2REJZjvcUxib4t6oanDUdOpssY2zkTEb51I47wI4A2uT
wyZg400iFUo7bklEZG8DCl6wExuL9Doqy2Tfgrtd2m5e9FCVdvIwd2Qz8qFq3O298QmsWPoQZEK2
6wZ2+q2u3etOy/ZiRqi1S+qofwktky6ZQvGFIglPL5F4DqEzFB5MNfXs29Uxw0bpMoGc81Hb23E0
h/YEVLysQHpXgb5O4nwwLhhBjlgiciOGdjtZMOA3Zpxn8S4SDaijPTSnpN8PkVl37cEy48iiBijz
AcYPVj8gBFcN4gm4jis23XY5/Lk6/2dF+M2KQIHlsVr/zyvCOxgUdfXjmvDtW76vCRjrkBLD3LAZ
K6DY4b33fU2wAUQzuFhercuSsAiOv68J3h+2x5NKc95E/rs8/9+XBrFE0wFAYRjsMSrxmIT8A88d
L9af37vIgxwXaKZNr5ryDt3Sz2++XPXcmH2Y3mR56GQhrcYFYCLj3HsXRo0Qt8JrqT3qwqwQJUQh
pc+KGaK3zqOhHvU1Mg6LQR6+nJXCvA21KAkKo9DvXSbu5L558I2QDlc5kRwLar4rWvOVcKQRAr2v
8OStCUUCIGezQwBUVjMRDIZ9HYp4WyZtdiyzyvrqxBVhXxh2g0/G0pDVKPOOfi5aopFipiCdX9zh
+ogINAY14QAXwROd0nFjgtj3q9Ymgo4I6Ea6q9kRxqMPsT9Y0P3lAvGvFpy/t4D90wXxrxfYvz+4
/ccxIwUAyQ7CHVl5yZ08ZwWARJ5uhn6OQnxmYym3TsMnBvM2d8FWoefchCaNgjbKdzz6dJ7i0fuU
jqQWgFZMsmuXBtuGeAj/XSpN8CkTj3a6LjxQ0p2fJBBdQh3SBjW7dEKd3HXVhisxfYimmrwhMxx6
GotRfI9EDEgp2pEoJ+QpGS7okpCmR3jlBzAjFgm3QpsXceUM29DLVYVgOcNo5XfeAo7EPvl+klqu
Y3wiDIV8lmFDVWaNWQEHC5PpmawJ2DI9w+cFw5DNKWs3mSFq3mSuYpPlFf703OFP8m74JLZJRM5Q
6k24JGPgZHa2yqRuImAt+epLxC3JEqgBf7Xf0VjxNm6b9mz6Ev+2nYVGmZWAYLSnrr4l+lYeMQmx
uy5b69ZYojyqofSOkfCRMsgl6mPEIbphySMChI47ErKpLhNG0BPA3F1bGc0l5qhsujKr3vSbo52L
MWjWIU3dgKk2kVwM34cEAazIl9b8XKUWUUIOPU7wsjSc5IqkJ1o5EaF+jB8qK2BtbdDri03JyNq5
7RVZQuSmDv592VTpuPENHTZPhRz8FoUDdrSJ1KxoJU1IlWvkV77aeDbAjuOiTAovvQbbatkCpVhn
hc/GsQgmDNgD7xa1bCTqa0UA9OVQdcnJi6rxhcwOLGq5GlHtsTWdLjSx2S7iIbuSaI68JRQMDQdh
g3BnrVVnTcQfjXNsdAcTxtiuitP0JtUTqqakHRL0PIiAebIjMhEYT01pt5FZ3Y/kfzXDcDnjCWg3
tiGcdZ1wNTfNsHg1TXJ2oC4aVYhMvyIrey1J4fGv9FyO14Vyzb3M/R6RHpBY7jhhDAS6gr4sDD+9
NhB+kLwXRUWyolLyJJi0YPxgo9bfd0hr4qMw1d2sGePchr3x2ZjDimcKG65eo2OceP/WjkI11CZl
t4v7qf6ggQgJkHs9r28QuUhGokZWe/5xmWcYFegdVqLpXrShBkrmIu0ggaUA+kML1h4vfGTIF07d
yK8Ygx7PkzQnddV8P+T20BzGPLHqCxlNehM0hnVylDKvZiyNt6IaeR5pbmTlNotZzdweHEE+tdl+
1k5wzJiHwQEZDbZ12lpmJKQBAyZtJJLfgKz2woojhlxcq3oXN3RabdrbtwbS6GHn9Emx8cLMPtH8
D7dOkDG+NIiUwfuUUO8jWU83plPYXGciobJPsvWzl8zsjEdHFsOzonSSW1kLwbMm9LAxstnZlpZn
dBfIJMUaewndPQyXsTzxBfSHLaNhhOHaXkMyjhfMZXLEz0tSzHoSvtugK5sKgIho9/AgojMD/uMR
7k2yKHpHo5XLiBczAkaRmnaduKqrpscaiIfgwZpi52kY5/eCW7hbpUqzhwEpZx+8YPRvPTdlZEmI
IF3CpL3wMeqa22omQbwwXKBTtR71XUW81nVR2v3ArMQvrSumNnCkO9Q++6CtnQ9tpz/EgBTCVeel
zECpGgtCuAezI2EYx2N/RfoPxKDJUndlVmcSJuqo41tLD5FE+SWKaZ4OpeN3PoYLAbQvOrbMzYNr
ZqzW7j87rP+VgMRjh/2reup9qj7XlUp/KqmQfCzf9a2kCrw/2GDZLlusfymwv5VUof1HgJHFpkBy
SOFFwv1XScWWir4CcRv8j035xA/8ttsS9h9skHw0HLQf2IVzrH9QUv1cUCHNZgDoOiZdK34a+vHl
/3+QZqNdwajuJt6J8Qh7p9LSN67FLgqSCpusTiLY+OEE/bYv9+cBfZtCUFhsPj2LD/bjAXM+dQNt
yD1h30TuOYzENIS9viHGHtIh8NHftIR+bst9O57wOF8hEp3gbcWIFwuqte3j9K8T7yULOQBWE+tB
ufhtfv3Rfm4KnQ/FpeZau4jxaQK++WgyGVHU5JY4AQpzX1I/kwe3Ix15xYvUuu7mOXzy88y6lpGr
73596L/5lNxJBLiwm2ea+5bhP7bAI01DipOymedWAT12KqMq2JRDTM/u1wd70wE6f1DuQCvk/WOh
aD/v4H+4aTQScEi4qTiNtceB/Eaaw2rMTFpuQ+fzJsNp3iTHUmvEBpNMBvVBWHiVNxqVG3GIVXj5
69/o3z8+cQgBGTGBha6KrtzPNxXeHfBacSSwGcNVX5+FAaaRp/v/47HogLgOiAyMdBgnf7qBY+j/
Bf0Ewct1tK57YahX8Or6rs/s3/X5lhvmr07Icp49ao4ALZlvstt521JOu0ZSTPTihGvyqzoLDezS
+M3V/LtzxyJknQ/GKvXmrjUHRnqdXYjTnCO4yIKB5l3gAaG25hxFxq8vlLWcnbcfCSOIZdPc4RQu
KeY/Pv6Ira1hJgntlNkpvUJEkOiJIgNhx1kdEbS5+yK8iYc0DfXdlHTORYwf4zft27+5g1FHsOwt
IBiamW9vmMimURx5uTjpoLOJ3KoIbyB5J7hsDMUd2ob0c/PcZkMwzf1kbc4PL6qWdM8KIg+/Pil/
dwWEQCsfLlfaN9/cUTm+FV3m2AoU+ro7Om1gKRadlYBTtP3nh6LDj/WXPp3zb0MK3QSyln7rnFJY
iHfhWVXG9pelPljkNr8+2M/vFpZvLOZEfYWCNwu09Le3b5N0ddG2DZzCyWS6YBiyea6conmezyKb
apEi/fqIb2PWOCTw1MWC7PHoLL2Cn2+vJp+FDfAtPJrQ2PeorSgSlVR0nahs76BkcF0dd9Y3MK/t
B/YuNAh1R7VrVM24YSPVHnCXyMN5BelEztRjmm10XVFiUKWlVv27k4T686dHwuXF7y8ubRcrloPQ
9G3QFV21TGgY3kfMG0SWzsm8q1MPTbal8n5Vm+Wk43WB0KJGC5M1k7dd8uVuJTO1s0KG35FBM2tv
5MYdXL2SPEzAaYApk5nnym4NVl5TZtbALmakloUWLV7aJNB3Bd2Sg5nxbZJu7IWPpEQyircRlNlZ
+9yRvHFiXO8cZcYJPPNLb2LCjuSW3hH6zTkxsnVC0q51sBSYEiwDCar6Mkw8SBwgQZxVjIaF3UvV
coyAM+2pZMLkHJjYpgZBDB6BFWgPE4TlGLWs5nkCtjzvjWgOveOI6gWpZlyS0CqtKjkCKO9e86xo
n/0GJ/CxtJaxB1qNGyivBoo55g3pR2sKuWSkvnsLCIxOy1NbMISputx7yVNE3MSV2O7LBFTt9c8h
hjcM7ks55fbnZo7sA1LM9k56XYlEBo2QTwrwgF4qHOgmsSkv1xZEoAewEzykGjWcIIecTbPgjEZp
9DQJYrkix1GvUnVAUWrbeugQ+rGNQHME5Seen+zBVa9NKJaew9LatrBmv+ZlbNsrz2HaNyugm+tg
kuFT30x8lRFNzkUYVfyUMpss2r+cN9GbjHnOb7mKN/UOn10BZ7ZMZLaMWroCVKbPnU1MGUzYkhgU
/5gshYmR+fomBhp0aSJFu8vridlcYRoGnY6qsK5Js+KuQTrhvvheztkk7gVADfJiKI6DGfnesVnW
S4P+gdorMbTF3kbf266xKGLGkR3vRa+G88QdHE+0x+bAuk6MsuBSuiXaxKjGtbdBkrWoUHM22VCd
HO7lgc3jk0Ifwwix67G7GA7KYivgXQTbCsEjGzuKjq5yEaE2TjyD8SNngozy0n0Z6tZ98ZI+tJk3
ybBAxmLJ+9iZ7cM8o8PZ2LEnPlbDUD0EczpdFS1c0lbp2qJJUFgB9HFTHlMgMiiDFiGpKrSm5z7X
/cZUkUc25IzvAfQCc3B2XkssGjkRpUhqtAIEwa7ZjeNfINEI0cg8PeQhAD3aRk2DgGeCOMs9SR8G
bvtt16gACUvUl19qV3ZfAzHXF3TP++vQc2FtIGBiNtDnrEzruWDhAlSOsqEzpuYDmZ1S7ZQ7eZ/p
21sb1VUVdDBTxjsmh/4IlBa+Kcbiaj8QuXYdZoM1QmhUycfYwcpHaG5zRRuOeX81RSeaL35L0vTo
PTcpvQqs1vNHBh/1EdMC8TnAbeePSAHyrevaM1PrgcsYRO4SjT5WH2Gw+N2mGlDOoFLy90sxykRY
twsXWJbGtqUGXA29DakpQH3EwhQRq2FGd32uDNh9bXORyUTtJrefvkRxPW4TIzVukYGWH9J8oAEw
YVWib5WvsnZJvc7li9/R6wlSmDQRvaZ1P0hrV0Jyz2RgXAv0syz/TlSjtJMOQQSeXzjgbfIl9cZd
SdT5cb1c+Wa8pNINDuhUJ3dTpQPwqSjiQNhJow36JOIykDGsC2JgNnM9kd5T1v1jg1S8WQ+V2uE4
g+OfmJ8LX9UfSGa1V2lo6Z0yMJYBKDT3IZ2GW95KM11dlvdLTwCeamKTK+rHdnZZ00O4Mbu+uSlU
x01t0ErvXqYITbZhZzwSSrFj2NZNZ2cnT0cU2Eja6Qyx2navsTRZkOoZjTe+UW5ZsxtCdJw9wuag
h/u/XfIMwSJC+6EbQZL9jG3RqJ8jSwAb062x9ifmxh3pO7BnezdCl20L1PuyWH6apRu1z9OOJYjV
mMJsGa0Zmn2UUhklnEd21sPQCB79PnHbg9AwRg+ulTfPTcNtu2DvlwQx/DrgMNuYei7pR5yjNQC3
FYCOpvxIVETQfJ2aQazUQLrdtkCGvq0yMX4pA0yP4JsM9z39yfACwBaBiVgeklWl45TQJCtLPqmh
e8kal/wBEtvjNfHNrfpQEJ1k3Kdzw5wMnGZwjfmWoVeR5lssX+2BfPF5NwVV8zjDcPVhl4vxkVix
8s6Lm692MX/QtrDe5R0AcdZVv1jbocQciTjyFaZO/AobbbyPe58rxxOP6wvzW7gSsT/OK7BBOWzf
QvlHOkY4hfVYNCVoDNbxdU47djzQQzRPoq2nq1YxifBmndIuhvpBhBdXgbYOju4n5ONEtsNoLa40
UpZ3qMyLd8AR+rsyDVpY2hZJOoNRbMnicD7VoTecOgB3aPAjO/VWKnDSNTFtyWrs4bhDQCtYLsII
V2kZiOM0Dp+ixhjvxy6GD9f35pUkzeVjPnqw4CQyM96VS0+5RSd1HYophfbqOkcjHJkzJEOsXux0
bE6oRsJthbjoZHmmEa1Ep0q5t1jyEP/Ctthoy7YBAoMpJ8akqJwHL29QnVbOfN+kSXRpTv1828FP
wn8dj8990bXE1igl0qNOtXbXQW0a8KaiMcivPW2OzR7mlzqwyzUuCSquHxkr4mQ18IhWK8I+zJz5
bTBej7zhv1pDq676phn2aO+nE0KFEh51mEQEUFlsLxIWt30umFOuGyoLYx0P/nAb2wPBIuQZuw33
ZSGfc90Bip8KF06azTKKsjDs1i0Do3Fjl7IH6YCl5KrzAS1hgG6tAO60L1gQrfFLbXt9tAsNfKRx
E4sLIVp76xQeyvPeT+9UabWPvTWppwAZ/XbQjL7njOyL3Md/LBjSLJlKmb9xyKRP0XiCzjXLjvdQ
ZxI1HwF0KTaCU3UzzOxTAGX4EvVolL7DMKsfTTkaV27aERaUOq2zC4CaoH5rKncHb8od17Wdhmrf
c+9+peGt3zeB030m+Nt/HT16lDuz8Uh6V4XlFrjWCggzUeDUX+lpthiBEoDpB79rvrqJjm9UVjq8
5VLVHRcKXM3gq2o3iU7BXQsEWWsGPPKdUYzZ1jY96I5hTM0ezwt2jgEE7kMXVVNwynsQWYbwhw+J
N9WYU+I5e4fA3jdXRHQX7wjCBhpAGIhxmxgOVw3ZkiUYio+F7kkUbXUk/tzB/me2/JvZsuPRJfth
N7Z56V6+BWlcv5Rf/vu/3jOySqv4x+Hyt+/5Plw+c6nY/MNNtRcRif3XcNmyFmRVGDhLuAWbob8a
oS56E4a938fHi8vueyPUXGbL/sJSWfjKizfvHzRCf+610IpEC8M8DMkLZDQarMsm/YeeVtSPpBBE
7Xjdl68xXPOk+PTD2fibxicn64fOx78f4M3WVGqnKBvNAYKMhRPjax++kLKdhgRGvP76UOed9V9d
Fo5FY4Xuiu2QxOSiunzTUWBoQMQwZTLKwoK9N6UpPhwTYnYY2HnrflRn5AuakKAz92ZzZsLUhTtB
iEHm08blKyqcwI/JVxQJcSJ7aBXmnldl/yWl4E3Ly14ybhEnc0GpFn9iVQMwmSd0cXX0MLXdjgaP
e1QkaN1kBDKmbCCiFpy7vaBbgzPF1R48g8yBcXBC9OZF2Sb5PYLZeJBrjygmn/qsDoi5Sr3JVsC+
7aNEcfY46YJQqqjtgfUjXRl3pIwUTnnyOzfbuNojFMjK3fGjUaOnQaJSYivqiKgklBzBjTD8Zj5l
XZgY9yOWI1FtnSGOQhBjXZ51OlryG1L1Z2v4/5tV49sHWR7q7Xkyctt/kdPdF8V7Vn1/qpb/vanT
qnuo/29f9Osf9FMsz2dALd3yG8T/j7kz7G3bBsLwXzHyAwTbkmO5QAsMKbZknduiLVbsI2uxMRFF
KiR7Sffr95CUHFGWtCzUB/FbbOd0enW84706HlW7YIWZ61S4GJWMvkMSUnFQh2OCo2J37oriYN2T
RpetUbh2MUvpBlN9Ta8uXA6H4mpCzgx7wQZEfSAM359Fc/g3zh2IBIf6liBZqN2h6VcpZp8/E4WW
jAYKnD0csaM5oujLDAqHmiiwvRk/GMJvQ8XoAUpPPZ2GTGH4DkdEAbr0eabQD0IULDch9O+ietQ4
7SYIC+LSpe4Zrtsr6WGrqyZkCuw6oxDrOfOhH4R1wO52GNMFHdWrm3RB2HAy1RrSPuIlgR6TswT2
s7Eu8EIhmgdEfj3vK1PgLpsocJYXr2IuqToDcTOmhgL1phsWFX4oREFMTwMqU6tHDawOCpxcFhLw
KRG0INgLTmhC0GfMF4QwZmEZ006B9+udE2K+CqDtdYiYmg3Qh153V/OygWUcrDYr3czV3r12eo4N
UIAQU5FAazj7g8mhwGu9yCq1e3x1K/NTtDpfJfR6Rcos8HnEP+y9ywjWRAZShhA2dWpGAFW5sEp5
3D7uMNxQZEIFrRlYVdMI1hHdT9jtRLWBHZNbJIHCWTF0z1JxyAjYX0NxDEeGmIFVOSisAlLZOWUQ
VdCYnDtcUtBsFy0vt4UQdxfqV5R4fjNaq6Q1oZF0k/oLu0jSTSbxQBMKCsuI9NbTLbJAoGSJg5ZM
KRE4tEPjMuCbEMf4lFZMDIXV5dLbLc6DmDZ27ACoRis4rNdBTJkVJ4xWtmLXZROyhZC+6d55w4Jt
ElTmxcRbM1ookEKG+AxQoLhPj+mhoBux+s6INTNiQSYdsx7Uo+UXSFMDKhFYnJtWWP8re3qGwZx4
iau9ShPDSChZdhEXfT+oM9Xz76s8/CZ5fQEdeOIVzQ81UWqvLU9FpG+cEGJcX+PL2hU2/726wfNL
dypVf3itZCGK3Z4eJtAZPys1LQH7Syq+iXvhEAUmbX/S5PWFo2fj+f+H4NZZBOxYw516yy3UP7l7
BBg1dcxNf8F3IitFWUvSj5GdPti7r+QrkarveZEpB2abhHvLptFRIZK81lJrbbMZf8lZJncHRXdP
RziEe/13J/t/SiOGrOOtTMWDKGQtSasdx/q0NF+1a+prln+f0drgeP/NhZ3N/SNY4a+grhLneVZZ
lK/+v8m8uHVVrpg7X8nXIK5UjbAxb07dYNnlK/gmEXvHABeR6TnoLTdNFQ1t3RlpWRtv0VmiWgcJ
QtToA0q8JecPrlmw8ZEQ5yv23blvokp6hPnyDs2Ou7uftYrGLnT4rT94+ST/Iz+q8gzmDRSAv+yt
UJnjPSi3GSO8bAVv4kWW1BpqOJZzqIv6g5fDsRVlKXaUF8jDwbHpinnwNZGt2u3VrXC2lVT0nr9o
YkHZPk8AaneECbNVJc2S2Az6w/FNtGecjyQ9PxZt0aMo3n8Y6WmJ97K109BJTt6i/xZu3CLJ1e+t
fU3kvXyYXYv7H+VeuWEd+XqNP4b832VRSsdTVazVGMK38lHtnDCGcM2LjiH8L5qP1ZKMS7E8k7do
c9THlShyIqUTdioKZ5wL9J8l4mmNH/bKRdxSLr5af7hLWZG4WQ1szmaEuNPfDMETio8yy/TRqaKV
JrBdSvMvvpB82ueJnN2UZ7FtzatKf/Gf8yNnznQZIsSJ3s/jq7+9wLkhavEj5CNfQF+WpXSWFCF7
fUbwjF/ko5tVVmSSLyR9nXo8DfFPWdwT2epHpr1VSCgewREOdU73VPqrIO5ktwe37IP3rpqv8gX6
qywPs07l4fFHML7BDcG+wPQX2A1K7mKaTuz8Of9UF2h0/ZtLrulf7FIpijf/AgAA//8=</cx:binary>
              </cx:geoCache>
            </cx:geography>
          </cx:layoutPr>
          <cx:valueColors>
            <cx:minColor>
              <a:srgbClr val="ECF1F4"/>
            </cx:minColor>
            <cx:maxColor>
              <a:srgbClr val="1A677B"/>
            </cx:maxColor>
          </cx:valueColors>
        </cx:series>
      </cx:plotAreaRegion>
    </cx:plotArea>
    <cx:legend pos="t" align="ctr" overlay="0">
      <cx:txPr>
        <a:bodyPr spcFirstLastPara="1" vertOverflow="ellipsis" horzOverflow="overflow" wrap="square" lIns="0" tIns="0" rIns="0" bIns="0" anchor="ctr" anchorCtr="1"/>
        <a:lstStyle/>
        <a:p>
          <a:pPr algn="ctr" rtl="0">
            <a:defRPr b="1">
              <a:solidFill>
                <a:srgbClr val="1A677B"/>
              </a:solidFill>
            </a:defRPr>
          </a:pPr>
          <a:endParaRPr lang="en-US" sz="900" b="1" i="0" u="none" strike="noStrike" baseline="0">
            <a:solidFill>
              <a:srgbClr val="1A677B"/>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PRODUCT!A1"/><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INSIGHTS!A1"/><Relationship Id="rId10" Type="http://schemas.openxmlformats.org/officeDocument/2006/relationships/chart" Target="../charts/chart5.xml"/><Relationship Id="rId4" Type="http://schemas.openxmlformats.org/officeDocument/2006/relationships/hyperlink" Target="#CUSTOMERS!A1"/><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OVERVIEW!A1"/><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hyperlink" Target="#INSIGHTS!A1"/><Relationship Id="rId10" Type="http://schemas.openxmlformats.org/officeDocument/2006/relationships/chart" Target="../charts/chart10.xml"/><Relationship Id="rId4" Type="http://schemas.openxmlformats.org/officeDocument/2006/relationships/hyperlink" Target="#CUSTOMERS!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OVERVIEW!A1"/><Relationship Id="rId7" Type="http://schemas.microsoft.com/office/2014/relationships/chartEx" Target="../charts/chartEx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INSIGHTS!A1"/><Relationship Id="rId5" Type="http://schemas.openxmlformats.org/officeDocument/2006/relationships/hyperlink" Target="#CUSTOMERS!A1"/><Relationship Id="rId4" Type="http://schemas.openxmlformats.org/officeDocument/2006/relationships/hyperlink" Target="#PRODUCT!A1"/><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hyperlink" Target="#OVERVIEW!A1"/><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hyperlink" Target="#CUSTOMERS!A1"/><Relationship Id="rId4"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2</xdr:col>
      <xdr:colOff>49159</xdr:colOff>
      <xdr:row>4</xdr:row>
      <xdr:rowOff>0</xdr:rowOff>
    </xdr:from>
    <xdr:to>
      <xdr:col>21</xdr:col>
      <xdr:colOff>314630</xdr:colOff>
      <xdr:row>43</xdr:row>
      <xdr:rowOff>56905</xdr:rowOff>
    </xdr:to>
    <xdr:sp macro="" textlink="">
      <xdr:nvSpPr>
        <xdr:cNvPr id="70" name="Rectangle: Rounded Corners 69">
          <a:extLst>
            <a:ext uri="{FF2B5EF4-FFF2-40B4-BE49-F238E27FC236}">
              <a16:creationId xmlns:a16="http://schemas.microsoft.com/office/drawing/2014/main" id="{DC4BB76A-F705-4A2D-A284-79DB5BD70682}"/>
            </a:ext>
          </a:extLst>
        </xdr:cNvPr>
        <xdr:cNvSpPr/>
      </xdr:nvSpPr>
      <xdr:spPr>
        <a:xfrm>
          <a:off x="1268359" y="685800"/>
          <a:ext cx="11847871" cy="6743455"/>
        </a:xfrm>
        <a:prstGeom prst="roundRect">
          <a:avLst>
            <a:gd name="adj" fmla="val 4428"/>
          </a:avLst>
        </a:prstGeom>
        <a:solidFill>
          <a:schemeClr val="bg1"/>
        </a:solidFill>
        <a:ln>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73739</xdr:colOff>
      <xdr:row>4</xdr:row>
      <xdr:rowOff>76201</xdr:rowOff>
    </xdr:from>
    <xdr:to>
      <xdr:col>21</xdr:col>
      <xdr:colOff>235972</xdr:colOff>
      <xdr:row>42</xdr:row>
      <xdr:rowOff>168225</xdr:rowOff>
    </xdr:to>
    <xdr:sp macro="" textlink="">
      <xdr:nvSpPr>
        <xdr:cNvPr id="71" name="Rectangle: Top Corners Rounded 70">
          <a:extLst>
            <a:ext uri="{FF2B5EF4-FFF2-40B4-BE49-F238E27FC236}">
              <a16:creationId xmlns:a16="http://schemas.microsoft.com/office/drawing/2014/main" id="{00409072-EEDC-69A6-1121-4317DECF36B4}"/>
            </a:ext>
          </a:extLst>
        </xdr:cNvPr>
        <xdr:cNvSpPr/>
      </xdr:nvSpPr>
      <xdr:spPr>
        <a:xfrm rot="5400000">
          <a:off x="4776094" y="-892354"/>
          <a:ext cx="6607124" cy="9915833"/>
        </a:xfrm>
        <a:prstGeom prst="round2SameRect">
          <a:avLst>
            <a:gd name="adj1" fmla="val 3588"/>
            <a:gd name="adj2" fmla="val 0"/>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0</xdr:colOff>
      <xdr:row>7</xdr:row>
      <xdr:rowOff>717</xdr:rowOff>
    </xdr:from>
    <xdr:to>
      <xdr:col>5</xdr:col>
      <xdr:colOff>181895</xdr:colOff>
      <xdr:row>8</xdr:row>
      <xdr:rowOff>130431</xdr:rowOff>
    </xdr:to>
    <xdr:sp macro="" textlink="">
      <xdr:nvSpPr>
        <xdr:cNvPr id="72" name="TextBox 5">
          <a:extLst>
            <a:ext uri="{FF2B5EF4-FFF2-40B4-BE49-F238E27FC236}">
              <a16:creationId xmlns:a16="http://schemas.microsoft.com/office/drawing/2014/main" id="{D856FE30-1DF8-E92F-ECF6-2B235B9F77A8}"/>
            </a:ext>
          </a:extLst>
        </xdr:cNvPr>
        <xdr:cNvSpPr txBox="1"/>
      </xdr:nvSpPr>
      <xdr:spPr>
        <a:xfrm>
          <a:off x="1219200" y="1200867"/>
          <a:ext cx="2010695" cy="3011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b="1">
              <a:solidFill>
                <a:srgbClr val="1A677B"/>
              </a:solidFill>
              <a:latin typeface="Poppins" panose="00000500000000000000" pitchFamily="2" charset="0"/>
              <a:cs typeface="Poppins" panose="00000500000000000000" pitchFamily="2" charset="0"/>
            </a:rPr>
            <a:t>Customer Sentiment</a:t>
          </a:r>
        </a:p>
      </xdr:txBody>
    </xdr:sp>
    <xdr:clientData/>
  </xdr:twoCellAnchor>
  <xdr:twoCellAnchor>
    <xdr:from>
      <xdr:col>2</xdr:col>
      <xdr:colOff>0</xdr:colOff>
      <xdr:row>8</xdr:row>
      <xdr:rowOff>71438</xdr:rowOff>
    </xdr:from>
    <xdr:to>
      <xdr:col>5</xdr:col>
      <xdr:colOff>181895</xdr:colOff>
      <xdr:row>9</xdr:row>
      <xdr:rowOff>171035</xdr:rowOff>
    </xdr:to>
    <xdr:sp macro="" textlink="">
      <xdr:nvSpPr>
        <xdr:cNvPr id="73" name="TextBox 6">
          <a:extLst>
            <a:ext uri="{FF2B5EF4-FFF2-40B4-BE49-F238E27FC236}">
              <a16:creationId xmlns:a16="http://schemas.microsoft.com/office/drawing/2014/main" id="{CDA277FF-BD4F-C424-4DC8-5C5A14E6FA1B}"/>
            </a:ext>
          </a:extLst>
        </xdr:cNvPr>
        <xdr:cNvSpPr txBox="1"/>
      </xdr:nvSpPr>
      <xdr:spPr>
        <a:xfrm>
          <a:off x="1219200" y="1443038"/>
          <a:ext cx="2010695" cy="2710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50">
              <a:solidFill>
                <a:srgbClr val="1A677B"/>
              </a:solidFill>
              <a:latin typeface="Poppins" panose="00000500000000000000" pitchFamily="2" charset="0"/>
              <a:cs typeface="Poppins" panose="00000500000000000000" pitchFamily="2" charset="0"/>
            </a:rPr>
            <a:t>Feedback Analysis</a:t>
          </a:r>
        </a:p>
      </xdr:txBody>
    </xdr:sp>
    <xdr:clientData/>
  </xdr:twoCellAnchor>
  <xdr:twoCellAnchor>
    <xdr:from>
      <xdr:col>2</xdr:col>
      <xdr:colOff>223682</xdr:colOff>
      <xdr:row>15</xdr:row>
      <xdr:rowOff>100689</xdr:rowOff>
    </xdr:from>
    <xdr:to>
      <xdr:col>4</xdr:col>
      <xdr:colOff>567811</xdr:colOff>
      <xdr:row>17</xdr:row>
      <xdr:rowOff>58953</xdr:rowOff>
    </xdr:to>
    <xdr:sp macro="" textlink="">
      <xdr:nvSpPr>
        <xdr:cNvPr id="74" name="Rectangle: Rounded Corners 73">
          <a:extLst>
            <a:ext uri="{FF2B5EF4-FFF2-40B4-BE49-F238E27FC236}">
              <a16:creationId xmlns:a16="http://schemas.microsoft.com/office/drawing/2014/main" id="{E671340B-D306-2E0E-7F49-DA9B63C921C2}"/>
            </a:ext>
          </a:extLst>
        </xdr:cNvPr>
        <xdr:cNvSpPr/>
      </xdr:nvSpPr>
      <xdr:spPr>
        <a:xfrm>
          <a:off x="1442882" y="2672439"/>
          <a:ext cx="1563329" cy="301164"/>
        </a:xfrm>
        <a:prstGeom prst="roundRect">
          <a:avLst/>
        </a:prstGeom>
        <a:noFill/>
        <a:ln w="19050">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73739</xdr:colOff>
      <xdr:row>8</xdr:row>
      <xdr:rowOff>71438</xdr:rowOff>
    </xdr:from>
    <xdr:to>
      <xdr:col>5</xdr:col>
      <xdr:colOff>73739</xdr:colOff>
      <xdr:row>8</xdr:row>
      <xdr:rowOff>71438</xdr:rowOff>
    </xdr:to>
    <xdr:cxnSp macro="">
      <xdr:nvCxnSpPr>
        <xdr:cNvPr id="75" name="Straight Connector 74">
          <a:extLst>
            <a:ext uri="{FF2B5EF4-FFF2-40B4-BE49-F238E27FC236}">
              <a16:creationId xmlns:a16="http://schemas.microsoft.com/office/drawing/2014/main" id="{5625EDDA-0932-9486-D8DD-0ACFEFB85C5A}"/>
            </a:ext>
          </a:extLst>
        </xdr:cNvPr>
        <xdr:cNvCxnSpPr>
          <a:cxnSpLocks/>
        </xdr:cNvCxnSpPr>
      </xdr:nvCxnSpPr>
      <xdr:spPr>
        <a:xfrm>
          <a:off x="3121739" y="1443038"/>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73739</xdr:colOff>
      <xdr:row>10</xdr:row>
      <xdr:rowOff>82870</xdr:rowOff>
    </xdr:from>
    <xdr:to>
      <xdr:col>21</xdr:col>
      <xdr:colOff>235973</xdr:colOff>
      <xdr:row>10</xdr:row>
      <xdr:rowOff>82870</xdr:rowOff>
    </xdr:to>
    <xdr:cxnSp macro="">
      <xdr:nvCxnSpPr>
        <xdr:cNvPr id="76" name="Straight Connector 75">
          <a:extLst>
            <a:ext uri="{FF2B5EF4-FFF2-40B4-BE49-F238E27FC236}">
              <a16:creationId xmlns:a16="http://schemas.microsoft.com/office/drawing/2014/main" id="{0BA93994-6430-EC39-C4C0-72D3E9574D59}"/>
            </a:ext>
          </a:extLst>
        </xdr:cNvPr>
        <xdr:cNvCxnSpPr/>
      </xdr:nvCxnSpPr>
      <xdr:spPr>
        <a:xfrm>
          <a:off x="3121739" y="1797370"/>
          <a:ext cx="9915834"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113067</xdr:colOff>
      <xdr:row>5</xdr:row>
      <xdr:rowOff>58462</xdr:rowOff>
    </xdr:from>
    <xdr:to>
      <xdr:col>9</xdr:col>
      <xdr:colOff>495300</xdr:colOff>
      <xdr:row>7</xdr:row>
      <xdr:rowOff>76200</xdr:rowOff>
    </xdr:to>
    <xdr:sp macro="" textlink="">
      <xdr:nvSpPr>
        <xdr:cNvPr id="77" name="TextBox 20">
          <a:extLst>
            <a:ext uri="{FF2B5EF4-FFF2-40B4-BE49-F238E27FC236}">
              <a16:creationId xmlns:a16="http://schemas.microsoft.com/office/drawing/2014/main" id="{1F7F72F4-2800-F0BF-799B-87F0DA4EB7C6}"/>
            </a:ext>
          </a:extLst>
        </xdr:cNvPr>
        <xdr:cNvSpPr txBox="1"/>
      </xdr:nvSpPr>
      <xdr:spPr>
        <a:xfrm>
          <a:off x="3161067" y="915712"/>
          <a:ext cx="2820633" cy="36063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1A677B"/>
              </a:solidFill>
              <a:latin typeface="Poppins" panose="00000500000000000000" pitchFamily="2" charset="0"/>
              <a:cs typeface="Poppins" panose="00000500000000000000" pitchFamily="2" charset="0"/>
            </a:rPr>
            <a:t>Executive Overview</a:t>
          </a:r>
        </a:p>
      </xdr:txBody>
    </xdr:sp>
    <xdr:clientData/>
  </xdr:twoCellAnchor>
  <xdr:twoCellAnchor>
    <xdr:from>
      <xdr:col>5</xdr:col>
      <xdr:colOff>103235</xdr:colOff>
      <xdr:row>7</xdr:row>
      <xdr:rowOff>13557</xdr:rowOff>
    </xdr:from>
    <xdr:to>
      <xdr:col>12</xdr:col>
      <xdr:colOff>504825</xdr:colOff>
      <xdr:row>10</xdr:row>
      <xdr:rowOff>47625</xdr:rowOff>
    </xdr:to>
    <xdr:sp macro="" textlink="">
      <xdr:nvSpPr>
        <xdr:cNvPr id="78" name="TextBox 21">
          <a:extLst>
            <a:ext uri="{FF2B5EF4-FFF2-40B4-BE49-F238E27FC236}">
              <a16:creationId xmlns:a16="http://schemas.microsoft.com/office/drawing/2014/main" id="{9381062A-E144-69F4-4C8F-5438F50000B0}"/>
            </a:ext>
          </a:extLst>
        </xdr:cNvPr>
        <xdr:cNvSpPr txBox="1"/>
      </xdr:nvSpPr>
      <xdr:spPr>
        <a:xfrm>
          <a:off x="3151235" y="1213707"/>
          <a:ext cx="4668790" cy="5484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1A677B"/>
              </a:solidFill>
              <a:latin typeface="Poppins" panose="00000500000000000000" pitchFamily="2" charset="0"/>
              <a:cs typeface="Poppins" panose="00000500000000000000" pitchFamily="2" charset="0"/>
            </a:rPr>
            <a:t>A high-level snapshot of sales, customers, and sentiment trends driving overall business performance.</a:t>
          </a:r>
        </a:p>
      </xdr:txBody>
    </xdr:sp>
    <xdr:clientData/>
  </xdr:twoCellAnchor>
  <xdr:twoCellAnchor>
    <xdr:from>
      <xdr:col>5</xdr:col>
      <xdr:colOff>181895</xdr:colOff>
      <xdr:row>11</xdr:row>
      <xdr:rowOff>39843</xdr:rowOff>
    </xdr:from>
    <xdr:to>
      <xdr:col>9</xdr:col>
      <xdr:colOff>34410</xdr:colOff>
      <xdr:row>17</xdr:row>
      <xdr:rowOff>17993</xdr:rowOff>
    </xdr:to>
    <xdr:sp macro="" textlink="">
      <xdr:nvSpPr>
        <xdr:cNvPr id="79" name="Rectangle: Rounded Corners 78">
          <a:extLst>
            <a:ext uri="{FF2B5EF4-FFF2-40B4-BE49-F238E27FC236}">
              <a16:creationId xmlns:a16="http://schemas.microsoft.com/office/drawing/2014/main" id="{B9F007E2-9F76-3772-3BF7-29E77ECBF9B4}"/>
            </a:ext>
          </a:extLst>
        </xdr:cNvPr>
        <xdr:cNvSpPr/>
      </xdr:nvSpPr>
      <xdr:spPr>
        <a:xfrm>
          <a:off x="3229895" y="1925793"/>
          <a:ext cx="2290915" cy="100685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217127</xdr:colOff>
      <xdr:row>11</xdr:row>
      <xdr:rowOff>39843</xdr:rowOff>
    </xdr:from>
    <xdr:to>
      <xdr:col>13</xdr:col>
      <xdr:colOff>69642</xdr:colOff>
      <xdr:row>17</xdr:row>
      <xdr:rowOff>17993</xdr:rowOff>
    </xdr:to>
    <xdr:sp macro="" textlink="">
      <xdr:nvSpPr>
        <xdr:cNvPr id="80" name="Rectangle: Rounded Corners 79">
          <a:extLst>
            <a:ext uri="{FF2B5EF4-FFF2-40B4-BE49-F238E27FC236}">
              <a16:creationId xmlns:a16="http://schemas.microsoft.com/office/drawing/2014/main" id="{81D870B2-45CC-24A2-A522-4662D05B8AFB}"/>
            </a:ext>
          </a:extLst>
        </xdr:cNvPr>
        <xdr:cNvSpPr/>
      </xdr:nvSpPr>
      <xdr:spPr>
        <a:xfrm>
          <a:off x="5703527" y="1925793"/>
          <a:ext cx="2290915" cy="100685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252359</xdr:colOff>
      <xdr:row>11</xdr:row>
      <xdr:rowOff>39843</xdr:rowOff>
    </xdr:from>
    <xdr:to>
      <xdr:col>17</xdr:col>
      <xdr:colOff>104874</xdr:colOff>
      <xdr:row>17</xdr:row>
      <xdr:rowOff>17993</xdr:rowOff>
    </xdr:to>
    <xdr:sp macro="" textlink="">
      <xdr:nvSpPr>
        <xdr:cNvPr id="81" name="Rectangle: Rounded Corners 80">
          <a:extLst>
            <a:ext uri="{FF2B5EF4-FFF2-40B4-BE49-F238E27FC236}">
              <a16:creationId xmlns:a16="http://schemas.microsoft.com/office/drawing/2014/main" id="{5D669CB8-45E7-D433-1D53-0E0659CEAD0F}"/>
            </a:ext>
          </a:extLst>
        </xdr:cNvPr>
        <xdr:cNvSpPr/>
      </xdr:nvSpPr>
      <xdr:spPr>
        <a:xfrm>
          <a:off x="8177159" y="1925793"/>
          <a:ext cx="2290915" cy="100685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287591</xdr:colOff>
      <xdr:row>11</xdr:row>
      <xdr:rowOff>39843</xdr:rowOff>
    </xdr:from>
    <xdr:to>
      <xdr:col>21</xdr:col>
      <xdr:colOff>140106</xdr:colOff>
      <xdr:row>17</xdr:row>
      <xdr:rowOff>17993</xdr:rowOff>
    </xdr:to>
    <xdr:sp macro="" textlink="">
      <xdr:nvSpPr>
        <xdr:cNvPr id="82" name="Rectangle: Rounded Corners 81">
          <a:extLst>
            <a:ext uri="{FF2B5EF4-FFF2-40B4-BE49-F238E27FC236}">
              <a16:creationId xmlns:a16="http://schemas.microsoft.com/office/drawing/2014/main" id="{C5C58326-5E0C-BCC7-2934-5B00C3A88C05}"/>
            </a:ext>
          </a:extLst>
        </xdr:cNvPr>
        <xdr:cNvSpPr/>
      </xdr:nvSpPr>
      <xdr:spPr>
        <a:xfrm>
          <a:off x="10650791" y="1925793"/>
          <a:ext cx="2290915" cy="100685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181894</xdr:colOff>
      <xdr:row>17</xdr:row>
      <xdr:rowOff>93855</xdr:rowOff>
    </xdr:from>
    <xdr:to>
      <xdr:col>14</xdr:col>
      <xdr:colOff>27037</xdr:colOff>
      <xdr:row>29</xdr:row>
      <xdr:rowOff>101002</xdr:rowOff>
    </xdr:to>
    <xdr:sp macro="" textlink="">
      <xdr:nvSpPr>
        <xdr:cNvPr id="83" name="Rectangle: Rounded Corners 82">
          <a:extLst>
            <a:ext uri="{FF2B5EF4-FFF2-40B4-BE49-F238E27FC236}">
              <a16:creationId xmlns:a16="http://schemas.microsoft.com/office/drawing/2014/main" id="{F9413EF7-6726-3BD2-E9C3-C696F5D9AA9F}"/>
            </a:ext>
          </a:extLst>
        </xdr:cNvPr>
        <xdr:cNvSpPr/>
      </xdr:nvSpPr>
      <xdr:spPr>
        <a:xfrm>
          <a:off x="3229894" y="3008505"/>
          <a:ext cx="5331543" cy="2064547"/>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142565</xdr:colOff>
      <xdr:row>17</xdr:row>
      <xdr:rowOff>93855</xdr:rowOff>
    </xdr:from>
    <xdr:to>
      <xdr:col>21</xdr:col>
      <xdr:colOff>140106</xdr:colOff>
      <xdr:row>29</xdr:row>
      <xdr:rowOff>101002</xdr:rowOff>
    </xdr:to>
    <xdr:sp macro="" textlink="">
      <xdr:nvSpPr>
        <xdr:cNvPr id="84" name="Rectangle: Rounded Corners 83">
          <a:extLst>
            <a:ext uri="{FF2B5EF4-FFF2-40B4-BE49-F238E27FC236}">
              <a16:creationId xmlns:a16="http://schemas.microsoft.com/office/drawing/2014/main" id="{1C542DB8-010E-FF67-87A5-4745F978AAA5}"/>
            </a:ext>
          </a:extLst>
        </xdr:cNvPr>
        <xdr:cNvSpPr/>
      </xdr:nvSpPr>
      <xdr:spPr>
        <a:xfrm>
          <a:off x="8676965" y="3008505"/>
          <a:ext cx="4264741" cy="2064547"/>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181895</xdr:colOff>
      <xdr:row>30</xdr:row>
      <xdr:rowOff>11852</xdr:rowOff>
    </xdr:from>
    <xdr:to>
      <xdr:col>10</xdr:col>
      <xdr:colOff>94808</xdr:colOff>
      <xdr:row>42</xdr:row>
      <xdr:rowOff>103266</xdr:rowOff>
    </xdr:to>
    <xdr:sp macro="" textlink="">
      <xdr:nvSpPr>
        <xdr:cNvPr id="85" name="Rectangle: Rounded Corners 84">
          <a:extLst>
            <a:ext uri="{FF2B5EF4-FFF2-40B4-BE49-F238E27FC236}">
              <a16:creationId xmlns:a16="http://schemas.microsoft.com/office/drawing/2014/main" id="{4527A197-D596-AA42-401B-8B198EDA5871}"/>
            </a:ext>
          </a:extLst>
        </xdr:cNvPr>
        <xdr:cNvSpPr/>
      </xdr:nvSpPr>
      <xdr:spPr>
        <a:xfrm>
          <a:off x="3229895" y="5155352"/>
          <a:ext cx="2960913" cy="2148814"/>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210336</xdr:colOff>
      <xdr:row>30</xdr:row>
      <xdr:rowOff>11852</xdr:rowOff>
    </xdr:from>
    <xdr:to>
      <xdr:col>15</xdr:col>
      <xdr:colOff>123249</xdr:colOff>
      <xdr:row>42</xdr:row>
      <xdr:rowOff>103266</xdr:rowOff>
    </xdr:to>
    <xdr:sp macro="" textlink="">
      <xdr:nvSpPr>
        <xdr:cNvPr id="86" name="Rectangle: Rounded Corners 85">
          <a:extLst>
            <a:ext uri="{FF2B5EF4-FFF2-40B4-BE49-F238E27FC236}">
              <a16:creationId xmlns:a16="http://schemas.microsoft.com/office/drawing/2014/main" id="{0DB70D85-2A9F-9D20-0BF7-34B15113E806}"/>
            </a:ext>
          </a:extLst>
        </xdr:cNvPr>
        <xdr:cNvSpPr/>
      </xdr:nvSpPr>
      <xdr:spPr>
        <a:xfrm>
          <a:off x="6306336" y="5155352"/>
          <a:ext cx="2960913" cy="2148814"/>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243756</xdr:colOff>
      <xdr:row>30</xdr:row>
      <xdr:rowOff>11852</xdr:rowOff>
    </xdr:from>
    <xdr:to>
      <xdr:col>21</xdr:col>
      <xdr:colOff>140106</xdr:colOff>
      <xdr:row>42</xdr:row>
      <xdr:rowOff>103266</xdr:rowOff>
    </xdr:to>
    <xdr:sp macro="" textlink="">
      <xdr:nvSpPr>
        <xdr:cNvPr id="87" name="Rectangle: Rounded Corners 86">
          <a:extLst>
            <a:ext uri="{FF2B5EF4-FFF2-40B4-BE49-F238E27FC236}">
              <a16:creationId xmlns:a16="http://schemas.microsoft.com/office/drawing/2014/main" id="{3EAD0DFA-D869-91C3-FD08-787AB7F122CD}"/>
            </a:ext>
          </a:extLst>
        </xdr:cNvPr>
        <xdr:cNvSpPr/>
      </xdr:nvSpPr>
      <xdr:spPr>
        <a:xfrm>
          <a:off x="9387756" y="5155352"/>
          <a:ext cx="3553950" cy="2148814"/>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196562</xdr:colOff>
      <xdr:row>11</xdr:row>
      <xdr:rowOff>46138</xdr:rowOff>
    </xdr:from>
    <xdr:to>
      <xdr:col>7</xdr:col>
      <xdr:colOff>248179</xdr:colOff>
      <xdr:row>12</xdr:row>
      <xdr:rowOff>130677</xdr:rowOff>
    </xdr:to>
    <xdr:sp macro="" textlink="">
      <xdr:nvSpPr>
        <xdr:cNvPr id="88" name="TextBox 35">
          <a:extLst>
            <a:ext uri="{FF2B5EF4-FFF2-40B4-BE49-F238E27FC236}">
              <a16:creationId xmlns:a16="http://schemas.microsoft.com/office/drawing/2014/main" id="{286CF418-DC1C-0D93-0874-32FAD6194B04}"/>
            </a:ext>
          </a:extLst>
        </xdr:cNvPr>
        <xdr:cNvSpPr txBox="1"/>
      </xdr:nvSpPr>
      <xdr:spPr>
        <a:xfrm>
          <a:off x="3244562" y="1932088"/>
          <a:ext cx="1270817" cy="25598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Revenue</a:t>
          </a:r>
        </a:p>
      </xdr:txBody>
    </xdr:sp>
    <xdr:clientData/>
  </xdr:twoCellAnchor>
  <xdr:twoCellAnchor>
    <xdr:from>
      <xdr:col>9</xdr:col>
      <xdr:colOff>243817</xdr:colOff>
      <xdr:row>11</xdr:row>
      <xdr:rowOff>46138</xdr:rowOff>
    </xdr:from>
    <xdr:to>
      <xdr:col>11</xdr:col>
      <xdr:colOff>295434</xdr:colOff>
      <xdr:row>12</xdr:row>
      <xdr:rowOff>130677</xdr:rowOff>
    </xdr:to>
    <xdr:sp macro="" textlink="">
      <xdr:nvSpPr>
        <xdr:cNvPr id="89" name="TextBox 36">
          <a:extLst>
            <a:ext uri="{FF2B5EF4-FFF2-40B4-BE49-F238E27FC236}">
              <a16:creationId xmlns:a16="http://schemas.microsoft.com/office/drawing/2014/main" id="{36526153-95B9-EE08-DF22-A73E02896ECA}"/>
            </a:ext>
          </a:extLst>
        </xdr:cNvPr>
        <xdr:cNvSpPr txBox="1"/>
      </xdr:nvSpPr>
      <xdr:spPr>
        <a:xfrm>
          <a:off x="5730217" y="1932088"/>
          <a:ext cx="1270817" cy="25598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Orders</a:t>
          </a:r>
        </a:p>
      </xdr:txBody>
    </xdr:sp>
    <xdr:clientData/>
  </xdr:twoCellAnchor>
  <xdr:twoCellAnchor>
    <xdr:from>
      <xdr:col>13</xdr:col>
      <xdr:colOff>257399</xdr:colOff>
      <xdr:row>11</xdr:row>
      <xdr:rowOff>46138</xdr:rowOff>
    </xdr:from>
    <xdr:to>
      <xdr:col>15</xdr:col>
      <xdr:colOff>309016</xdr:colOff>
      <xdr:row>12</xdr:row>
      <xdr:rowOff>130677</xdr:rowOff>
    </xdr:to>
    <xdr:sp macro="" textlink="">
      <xdr:nvSpPr>
        <xdr:cNvPr id="90" name="TextBox 37">
          <a:extLst>
            <a:ext uri="{FF2B5EF4-FFF2-40B4-BE49-F238E27FC236}">
              <a16:creationId xmlns:a16="http://schemas.microsoft.com/office/drawing/2014/main" id="{D2053724-21BD-3FB7-07E9-8B371D75C3DC}"/>
            </a:ext>
          </a:extLst>
        </xdr:cNvPr>
        <xdr:cNvSpPr txBox="1"/>
      </xdr:nvSpPr>
      <xdr:spPr>
        <a:xfrm>
          <a:off x="8182199" y="1932088"/>
          <a:ext cx="1270817" cy="25598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Feedbacks</a:t>
          </a:r>
        </a:p>
      </xdr:txBody>
    </xdr:sp>
    <xdr:clientData/>
  </xdr:twoCellAnchor>
  <xdr:twoCellAnchor>
    <xdr:from>
      <xdr:col>17</xdr:col>
      <xdr:colOff>304654</xdr:colOff>
      <xdr:row>11</xdr:row>
      <xdr:rowOff>46138</xdr:rowOff>
    </xdr:from>
    <xdr:to>
      <xdr:col>19</xdr:col>
      <xdr:colOff>356271</xdr:colOff>
      <xdr:row>12</xdr:row>
      <xdr:rowOff>130677</xdr:rowOff>
    </xdr:to>
    <xdr:sp macro="" textlink="">
      <xdr:nvSpPr>
        <xdr:cNvPr id="91" name="TextBox 38">
          <a:extLst>
            <a:ext uri="{FF2B5EF4-FFF2-40B4-BE49-F238E27FC236}">
              <a16:creationId xmlns:a16="http://schemas.microsoft.com/office/drawing/2014/main" id="{75DFE5C8-49B4-289B-2ED9-8D3E459C04D8}"/>
            </a:ext>
          </a:extLst>
        </xdr:cNvPr>
        <xdr:cNvSpPr txBox="1"/>
      </xdr:nvSpPr>
      <xdr:spPr>
        <a:xfrm>
          <a:off x="10667854" y="1932088"/>
          <a:ext cx="1270817" cy="25598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Average Rating</a:t>
          </a:r>
        </a:p>
      </xdr:txBody>
    </xdr:sp>
    <xdr:clientData/>
  </xdr:twoCellAnchor>
  <xdr:twoCellAnchor>
    <xdr:from>
      <xdr:col>5</xdr:col>
      <xdr:colOff>240890</xdr:colOff>
      <xdr:row>12</xdr:row>
      <xdr:rowOff>130677</xdr:rowOff>
    </xdr:from>
    <xdr:to>
      <xdr:col>8</xdr:col>
      <xdr:colOff>585015</xdr:colOff>
      <xdr:row>16</xdr:row>
      <xdr:rowOff>127940</xdr:rowOff>
    </xdr:to>
    <xdr:sp macro="" textlink="">
      <xdr:nvSpPr>
        <xdr:cNvPr id="92" name="Rectangle: Rounded Corners 91">
          <a:extLst>
            <a:ext uri="{FF2B5EF4-FFF2-40B4-BE49-F238E27FC236}">
              <a16:creationId xmlns:a16="http://schemas.microsoft.com/office/drawing/2014/main" id="{0A8A3A4C-C5B2-B38A-DB70-0A816A1F94DF}"/>
            </a:ext>
          </a:extLst>
        </xdr:cNvPr>
        <xdr:cNvSpPr/>
      </xdr:nvSpPr>
      <xdr:spPr>
        <a:xfrm>
          <a:off x="3288890" y="2188077"/>
          <a:ext cx="2172925" cy="68306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276121</xdr:colOff>
      <xdr:row>12</xdr:row>
      <xdr:rowOff>130677</xdr:rowOff>
    </xdr:from>
    <xdr:to>
      <xdr:col>13</xdr:col>
      <xdr:colOff>10646</xdr:colOff>
      <xdr:row>16</xdr:row>
      <xdr:rowOff>127940</xdr:rowOff>
    </xdr:to>
    <xdr:sp macro="" textlink="">
      <xdr:nvSpPr>
        <xdr:cNvPr id="93" name="Rectangle: Rounded Corners 92">
          <a:extLst>
            <a:ext uri="{FF2B5EF4-FFF2-40B4-BE49-F238E27FC236}">
              <a16:creationId xmlns:a16="http://schemas.microsoft.com/office/drawing/2014/main" id="{382FC935-24CE-2DAE-5BC0-59BA5F22E3DF}"/>
            </a:ext>
          </a:extLst>
        </xdr:cNvPr>
        <xdr:cNvSpPr/>
      </xdr:nvSpPr>
      <xdr:spPr>
        <a:xfrm>
          <a:off x="5762521" y="2188077"/>
          <a:ext cx="2172925" cy="68306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311354</xdr:colOff>
      <xdr:row>12</xdr:row>
      <xdr:rowOff>130677</xdr:rowOff>
    </xdr:from>
    <xdr:to>
      <xdr:col>17</xdr:col>
      <xdr:colOff>45879</xdr:colOff>
      <xdr:row>16</xdr:row>
      <xdr:rowOff>127940</xdr:rowOff>
    </xdr:to>
    <xdr:sp macro="" textlink="">
      <xdr:nvSpPr>
        <xdr:cNvPr id="94" name="Rectangle: Rounded Corners 93">
          <a:extLst>
            <a:ext uri="{FF2B5EF4-FFF2-40B4-BE49-F238E27FC236}">
              <a16:creationId xmlns:a16="http://schemas.microsoft.com/office/drawing/2014/main" id="{73F101E4-D131-454A-FC1A-455C0E1C4565}"/>
            </a:ext>
          </a:extLst>
        </xdr:cNvPr>
        <xdr:cNvSpPr/>
      </xdr:nvSpPr>
      <xdr:spPr>
        <a:xfrm>
          <a:off x="8236154" y="2188077"/>
          <a:ext cx="2172925" cy="68306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346586</xdr:colOff>
      <xdr:row>12</xdr:row>
      <xdr:rowOff>130677</xdr:rowOff>
    </xdr:from>
    <xdr:to>
      <xdr:col>21</xdr:col>
      <xdr:colOff>81111</xdr:colOff>
      <xdr:row>16</xdr:row>
      <xdr:rowOff>127940</xdr:rowOff>
    </xdr:to>
    <xdr:sp macro="" textlink="">
      <xdr:nvSpPr>
        <xdr:cNvPr id="95" name="Rectangle: Rounded Corners 94">
          <a:extLst>
            <a:ext uri="{FF2B5EF4-FFF2-40B4-BE49-F238E27FC236}">
              <a16:creationId xmlns:a16="http://schemas.microsoft.com/office/drawing/2014/main" id="{9FCF259D-D4B6-35A8-37DD-CAC1488FA371}"/>
            </a:ext>
          </a:extLst>
        </xdr:cNvPr>
        <xdr:cNvSpPr/>
      </xdr:nvSpPr>
      <xdr:spPr>
        <a:xfrm>
          <a:off x="10709786" y="2188077"/>
          <a:ext cx="2172925" cy="68306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52314</xdr:colOff>
      <xdr:row>15</xdr:row>
      <xdr:rowOff>35153</xdr:rowOff>
    </xdr:from>
    <xdr:to>
      <xdr:col>8</xdr:col>
      <xdr:colOff>570966</xdr:colOff>
      <xdr:row>16</xdr:row>
      <xdr:rowOff>117467</xdr:rowOff>
    </xdr:to>
    <xdr:sp macro="" textlink="">
      <xdr:nvSpPr>
        <xdr:cNvPr id="96" name="TextBox 46">
          <a:extLst>
            <a:ext uri="{FF2B5EF4-FFF2-40B4-BE49-F238E27FC236}">
              <a16:creationId xmlns:a16="http://schemas.microsoft.com/office/drawing/2014/main" id="{F8A64EE5-B4A9-34BD-F324-48A431E0E89A}"/>
            </a:ext>
          </a:extLst>
        </xdr:cNvPr>
        <xdr:cNvSpPr txBox="1"/>
      </xdr:nvSpPr>
      <xdr:spPr>
        <a:xfrm>
          <a:off x="4929114" y="2606903"/>
          <a:ext cx="518652" cy="2537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12</xdr:col>
      <xdr:colOff>95044</xdr:colOff>
      <xdr:row>15</xdr:row>
      <xdr:rowOff>35153</xdr:rowOff>
    </xdr:from>
    <xdr:to>
      <xdr:col>13</xdr:col>
      <xdr:colOff>4096</xdr:colOff>
      <xdr:row>16</xdr:row>
      <xdr:rowOff>117467</xdr:rowOff>
    </xdr:to>
    <xdr:sp macro="" textlink="">
      <xdr:nvSpPr>
        <xdr:cNvPr id="97" name="TextBox 47">
          <a:extLst>
            <a:ext uri="{FF2B5EF4-FFF2-40B4-BE49-F238E27FC236}">
              <a16:creationId xmlns:a16="http://schemas.microsoft.com/office/drawing/2014/main" id="{302DD850-9B3F-CDFC-CB6D-799675BA9BEB}"/>
            </a:ext>
          </a:extLst>
        </xdr:cNvPr>
        <xdr:cNvSpPr txBox="1"/>
      </xdr:nvSpPr>
      <xdr:spPr>
        <a:xfrm>
          <a:off x="7410244" y="2606903"/>
          <a:ext cx="518652" cy="2537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16</xdr:col>
      <xdr:colOff>126052</xdr:colOff>
      <xdr:row>15</xdr:row>
      <xdr:rowOff>35153</xdr:rowOff>
    </xdr:from>
    <xdr:to>
      <xdr:col>17</xdr:col>
      <xdr:colOff>35104</xdr:colOff>
      <xdr:row>16</xdr:row>
      <xdr:rowOff>117467</xdr:rowOff>
    </xdr:to>
    <xdr:sp macro="" textlink="">
      <xdr:nvSpPr>
        <xdr:cNvPr id="98" name="TextBox 48">
          <a:extLst>
            <a:ext uri="{FF2B5EF4-FFF2-40B4-BE49-F238E27FC236}">
              <a16:creationId xmlns:a16="http://schemas.microsoft.com/office/drawing/2014/main" id="{E2A03698-FB75-63A7-6176-F876E1A493C7}"/>
            </a:ext>
          </a:extLst>
        </xdr:cNvPr>
        <xdr:cNvSpPr txBox="1"/>
      </xdr:nvSpPr>
      <xdr:spPr>
        <a:xfrm>
          <a:off x="9879652" y="2606903"/>
          <a:ext cx="518652" cy="2537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20</xdr:col>
      <xdr:colOff>168782</xdr:colOff>
      <xdr:row>15</xdr:row>
      <xdr:rowOff>35153</xdr:rowOff>
    </xdr:from>
    <xdr:to>
      <xdr:col>21</xdr:col>
      <xdr:colOff>77834</xdr:colOff>
      <xdr:row>16</xdr:row>
      <xdr:rowOff>117467</xdr:rowOff>
    </xdr:to>
    <xdr:sp macro="" textlink="">
      <xdr:nvSpPr>
        <xdr:cNvPr id="99" name="TextBox 49">
          <a:extLst>
            <a:ext uri="{FF2B5EF4-FFF2-40B4-BE49-F238E27FC236}">
              <a16:creationId xmlns:a16="http://schemas.microsoft.com/office/drawing/2014/main" id="{576F8FA4-3BE8-6F7C-046C-85395A4FAAAB}"/>
            </a:ext>
          </a:extLst>
        </xdr:cNvPr>
        <xdr:cNvSpPr txBox="1"/>
      </xdr:nvSpPr>
      <xdr:spPr>
        <a:xfrm>
          <a:off x="12360782" y="2606903"/>
          <a:ext cx="518652" cy="2537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5</xdr:col>
      <xdr:colOff>201563</xdr:colOff>
      <xdr:row>17</xdr:row>
      <xdr:rowOff>93855</xdr:rowOff>
    </xdr:from>
    <xdr:to>
      <xdr:col>8</xdr:col>
      <xdr:colOff>570967</xdr:colOff>
      <xdr:row>18</xdr:row>
      <xdr:rowOff>170865</xdr:rowOff>
    </xdr:to>
    <xdr:sp macro="" textlink="">
      <xdr:nvSpPr>
        <xdr:cNvPr id="100" name="TextBox 50">
          <a:extLst>
            <a:ext uri="{FF2B5EF4-FFF2-40B4-BE49-F238E27FC236}">
              <a16:creationId xmlns:a16="http://schemas.microsoft.com/office/drawing/2014/main" id="{50BD70CA-2156-FD21-C2C5-1C31D1A1500D}"/>
            </a:ext>
          </a:extLst>
        </xdr:cNvPr>
        <xdr:cNvSpPr txBox="1"/>
      </xdr:nvSpPr>
      <xdr:spPr>
        <a:xfrm>
          <a:off x="3249563" y="3008505"/>
          <a:ext cx="2198204"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Monthly Feedback Trend</a:t>
          </a:r>
        </a:p>
      </xdr:txBody>
    </xdr:sp>
    <xdr:clientData/>
  </xdr:twoCellAnchor>
  <xdr:twoCellAnchor>
    <xdr:from>
      <xdr:col>3</xdr:col>
      <xdr:colOff>215387</xdr:colOff>
      <xdr:row>37</xdr:row>
      <xdr:rowOff>169225</xdr:rowOff>
    </xdr:from>
    <xdr:to>
      <xdr:col>3</xdr:col>
      <xdr:colOff>576105</xdr:colOff>
      <xdr:row>40</xdr:row>
      <xdr:rowOff>7842</xdr:rowOff>
    </xdr:to>
    <xdr:pic>
      <xdr:nvPicPr>
        <xdr:cNvPr id="101" name="Picture 100">
          <a:extLst>
            <a:ext uri="{FF2B5EF4-FFF2-40B4-BE49-F238E27FC236}">
              <a16:creationId xmlns:a16="http://schemas.microsoft.com/office/drawing/2014/main" id="{400C752F-E509-8462-9970-2CBA6FF150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44187" y="6512875"/>
          <a:ext cx="360718" cy="352967"/>
        </a:xfrm>
        <a:prstGeom prst="rect">
          <a:avLst/>
        </a:prstGeom>
      </xdr:spPr>
    </xdr:pic>
    <xdr:clientData/>
  </xdr:twoCellAnchor>
  <xdr:twoCellAnchor>
    <xdr:from>
      <xdr:col>2</xdr:col>
      <xdr:colOff>338442</xdr:colOff>
      <xdr:row>40</xdr:row>
      <xdr:rowOff>32746</xdr:rowOff>
    </xdr:from>
    <xdr:to>
      <xdr:col>4</xdr:col>
      <xdr:colOff>394057</xdr:colOff>
      <xdr:row>42</xdr:row>
      <xdr:rowOff>107260</xdr:rowOff>
    </xdr:to>
    <xdr:grpSp>
      <xdr:nvGrpSpPr>
        <xdr:cNvPr id="102" name="Group 101">
          <a:extLst>
            <a:ext uri="{FF2B5EF4-FFF2-40B4-BE49-F238E27FC236}">
              <a16:creationId xmlns:a16="http://schemas.microsoft.com/office/drawing/2014/main" id="{F77DB884-6033-E75B-BB72-E70FDC8E7685}"/>
            </a:ext>
          </a:extLst>
        </xdr:cNvPr>
        <xdr:cNvGrpSpPr/>
      </xdr:nvGrpSpPr>
      <xdr:grpSpPr>
        <a:xfrm>
          <a:off x="1557642" y="6941546"/>
          <a:ext cx="1274815" cy="419954"/>
          <a:chOff x="283299" y="5506732"/>
          <a:chExt cx="1274815" cy="426580"/>
        </a:xfrm>
      </xdr:grpSpPr>
      <xdr:sp macro="" textlink="">
        <xdr:nvSpPr>
          <xdr:cNvPr id="128" name="TextBox 53">
            <a:extLst>
              <a:ext uri="{FF2B5EF4-FFF2-40B4-BE49-F238E27FC236}">
                <a16:creationId xmlns:a16="http://schemas.microsoft.com/office/drawing/2014/main" id="{F5DB835B-3DA0-A190-FB78-E79D845A1A7B}"/>
              </a:ext>
            </a:extLst>
          </xdr:cNvPr>
          <xdr:cNvSpPr txBox="1"/>
        </xdr:nvSpPr>
        <xdr:spPr>
          <a:xfrm>
            <a:off x="283299" y="5506732"/>
            <a:ext cx="127081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1A677B"/>
                </a:solidFill>
              </a:rPr>
              <a:t>Abdulsamad. K</a:t>
            </a:r>
          </a:p>
        </xdr:txBody>
      </xdr:sp>
      <xdr:sp macro="" textlink="">
        <xdr:nvSpPr>
          <xdr:cNvPr id="129" name="TextBox 54">
            <a:extLst>
              <a:ext uri="{FF2B5EF4-FFF2-40B4-BE49-F238E27FC236}">
                <a16:creationId xmlns:a16="http://schemas.microsoft.com/office/drawing/2014/main" id="{13BB3561-40E9-F398-E836-F1AC78BA5BE9}"/>
              </a:ext>
            </a:extLst>
          </xdr:cNvPr>
          <xdr:cNvSpPr txBox="1"/>
        </xdr:nvSpPr>
        <xdr:spPr>
          <a:xfrm>
            <a:off x="287297" y="5687091"/>
            <a:ext cx="127081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1A677B"/>
                </a:solidFill>
              </a:rPr>
              <a:t>Data Analyst</a:t>
            </a:r>
          </a:p>
        </xdr:txBody>
      </xdr:sp>
    </xdr:grpSp>
    <xdr:clientData/>
  </xdr:twoCellAnchor>
  <xdr:twoCellAnchor>
    <xdr:from>
      <xdr:col>3</xdr:col>
      <xdr:colOff>237585</xdr:colOff>
      <xdr:row>35</xdr:row>
      <xdr:rowOff>150154</xdr:rowOff>
    </xdr:from>
    <xdr:to>
      <xdr:col>3</xdr:col>
      <xdr:colOff>561585</xdr:colOff>
      <xdr:row>37</xdr:row>
      <xdr:rowOff>124292</xdr:rowOff>
    </xdr:to>
    <xdr:pic>
      <xdr:nvPicPr>
        <xdr:cNvPr id="103" name="Picture 102">
          <a:extLst>
            <a:ext uri="{FF2B5EF4-FFF2-40B4-BE49-F238E27FC236}">
              <a16:creationId xmlns:a16="http://schemas.microsoft.com/office/drawing/2014/main" id="{50FE0376-75D8-19CA-9184-EAAECC9C1AF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66385" y="6150904"/>
          <a:ext cx="324000" cy="317038"/>
        </a:xfrm>
        <a:prstGeom prst="rect">
          <a:avLst/>
        </a:prstGeom>
      </xdr:spPr>
    </xdr:pic>
    <xdr:clientData/>
  </xdr:twoCellAnchor>
  <xdr:twoCellAnchor>
    <xdr:from>
      <xdr:col>2</xdr:col>
      <xdr:colOff>49159</xdr:colOff>
      <xdr:row>27</xdr:row>
      <xdr:rowOff>112241</xdr:rowOff>
    </xdr:from>
    <xdr:to>
      <xdr:col>5</xdr:col>
      <xdr:colOff>73739</xdr:colOff>
      <xdr:row>27</xdr:row>
      <xdr:rowOff>112241</xdr:rowOff>
    </xdr:to>
    <xdr:cxnSp macro="">
      <xdr:nvCxnSpPr>
        <xdr:cNvPr id="104" name="Straight Connector 103">
          <a:extLst>
            <a:ext uri="{FF2B5EF4-FFF2-40B4-BE49-F238E27FC236}">
              <a16:creationId xmlns:a16="http://schemas.microsoft.com/office/drawing/2014/main" id="{76EF85F8-3E1B-8820-3120-227053A04616}"/>
            </a:ext>
          </a:extLst>
        </xdr:cNvPr>
        <xdr:cNvCxnSpPr/>
      </xdr:nvCxnSpPr>
      <xdr:spPr>
        <a:xfrm>
          <a:off x="1268359" y="4741391"/>
          <a:ext cx="1853380" cy="0"/>
        </a:xfrm>
        <a:prstGeom prst="line">
          <a:avLst/>
        </a:prstGeom>
        <a:ln w="38100">
          <a:solidFill>
            <a:srgbClr val="E2EAE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157662</xdr:colOff>
      <xdr:row>17</xdr:row>
      <xdr:rowOff>93855</xdr:rowOff>
    </xdr:from>
    <xdr:to>
      <xdr:col>17</xdr:col>
      <xdr:colOff>527066</xdr:colOff>
      <xdr:row>18</xdr:row>
      <xdr:rowOff>170865</xdr:rowOff>
    </xdr:to>
    <xdr:sp macro="" textlink="">
      <xdr:nvSpPr>
        <xdr:cNvPr id="105" name="TextBox 59">
          <a:extLst>
            <a:ext uri="{FF2B5EF4-FFF2-40B4-BE49-F238E27FC236}">
              <a16:creationId xmlns:a16="http://schemas.microsoft.com/office/drawing/2014/main" id="{3BB09E06-098B-8F58-6DD0-AEEA3D828027}"/>
            </a:ext>
          </a:extLst>
        </xdr:cNvPr>
        <xdr:cNvSpPr txBox="1"/>
      </xdr:nvSpPr>
      <xdr:spPr>
        <a:xfrm>
          <a:off x="8692062" y="3008505"/>
          <a:ext cx="2198204"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Daily Feedback Trend</a:t>
          </a:r>
        </a:p>
      </xdr:txBody>
    </xdr:sp>
    <xdr:clientData/>
  </xdr:twoCellAnchor>
  <xdr:twoCellAnchor>
    <xdr:from>
      <xdr:col>2</xdr:col>
      <xdr:colOff>285159</xdr:colOff>
      <xdr:row>12</xdr:row>
      <xdr:rowOff>13863</xdr:rowOff>
    </xdr:from>
    <xdr:to>
      <xdr:col>4</xdr:col>
      <xdr:colOff>447339</xdr:colOff>
      <xdr:row>13</xdr:row>
      <xdr:rowOff>113460</xdr:rowOff>
    </xdr:to>
    <xdr:sp macro="" textlink="">
      <xdr:nvSpPr>
        <xdr:cNvPr id="106" name="Rectangle: Rounded Corners 105">
          <a:extLst>
            <a:ext uri="{FF2B5EF4-FFF2-40B4-BE49-F238E27FC236}">
              <a16:creationId xmlns:a16="http://schemas.microsoft.com/office/drawing/2014/main" id="{57919275-C955-16BD-A8E5-2A9D9ABA7912}"/>
            </a:ext>
          </a:extLst>
        </xdr:cNvPr>
        <xdr:cNvSpPr/>
      </xdr:nvSpPr>
      <xdr:spPr>
        <a:xfrm>
          <a:off x="1504359" y="2071263"/>
          <a:ext cx="1381380" cy="271047"/>
        </a:xfrm>
        <a:prstGeom prst="roundRect">
          <a:avLst/>
        </a:prstGeom>
        <a:solidFill>
          <a:srgbClr val="E2EAED"/>
        </a:solidFill>
        <a:ln w="3175">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rgbClr val="1A677B"/>
              </a:solidFill>
            </a:rPr>
            <a:t>Overview</a:t>
          </a:r>
        </a:p>
      </xdr:txBody>
    </xdr:sp>
    <xdr:clientData/>
  </xdr:twoCellAnchor>
  <xdr:twoCellAnchor>
    <xdr:from>
      <xdr:col>2</xdr:col>
      <xdr:colOff>285159</xdr:colOff>
      <xdr:row>15</xdr:row>
      <xdr:rowOff>83394</xdr:rowOff>
    </xdr:from>
    <xdr:to>
      <xdr:col>4</xdr:col>
      <xdr:colOff>447339</xdr:colOff>
      <xdr:row>17</xdr:row>
      <xdr:rowOff>11541</xdr:rowOff>
    </xdr:to>
    <xdr:sp macro="" textlink="">
      <xdr:nvSpPr>
        <xdr:cNvPr id="107" name="Rectangle: Rounded Corners 106">
          <a:hlinkClick xmlns:r="http://schemas.openxmlformats.org/officeDocument/2006/relationships" r:id="rId3"/>
          <a:extLst>
            <a:ext uri="{FF2B5EF4-FFF2-40B4-BE49-F238E27FC236}">
              <a16:creationId xmlns:a16="http://schemas.microsoft.com/office/drawing/2014/main" id="{6B31B932-A9E9-EDFA-96A4-127C834C4834}"/>
            </a:ext>
          </a:extLst>
        </xdr:cNvPr>
        <xdr:cNvSpPr/>
      </xdr:nvSpPr>
      <xdr:spPr>
        <a:xfrm>
          <a:off x="1504359" y="2655144"/>
          <a:ext cx="1381380" cy="27104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rgbClr val="1A677B"/>
              </a:solidFill>
            </a:rPr>
            <a:t>Product</a:t>
          </a:r>
        </a:p>
      </xdr:txBody>
    </xdr:sp>
    <xdr:clientData/>
  </xdr:twoCellAnchor>
  <xdr:twoCellAnchor>
    <xdr:from>
      <xdr:col>2</xdr:col>
      <xdr:colOff>285159</xdr:colOff>
      <xdr:row>18</xdr:row>
      <xdr:rowOff>152925</xdr:rowOff>
    </xdr:from>
    <xdr:to>
      <xdr:col>4</xdr:col>
      <xdr:colOff>447339</xdr:colOff>
      <xdr:row>20</xdr:row>
      <xdr:rowOff>81072</xdr:rowOff>
    </xdr:to>
    <xdr:sp macro="" textlink="">
      <xdr:nvSpPr>
        <xdr:cNvPr id="108" name="Rectangle: Rounded Corners 107">
          <a:hlinkClick xmlns:r="http://schemas.openxmlformats.org/officeDocument/2006/relationships" r:id="rId4"/>
          <a:extLst>
            <a:ext uri="{FF2B5EF4-FFF2-40B4-BE49-F238E27FC236}">
              <a16:creationId xmlns:a16="http://schemas.microsoft.com/office/drawing/2014/main" id="{3F1937EC-7F4F-5706-7921-F1700241B6BC}"/>
            </a:ext>
          </a:extLst>
        </xdr:cNvPr>
        <xdr:cNvSpPr/>
      </xdr:nvSpPr>
      <xdr:spPr>
        <a:xfrm>
          <a:off x="1504359" y="3239025"/>
          <a:ext cx="1381380" cy="27104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rgbClr val="1A677B"/>
              </a:solidFill>
            </a:rPr>
            <a:t>Customers</a:t>
          </a:r>
        </a:p>
      </xdr:txBody>
    </xdr:sp>
    <xdr:clientData/>
  </xdr:twoCellAnchor>
  <xdr:twoCellAnchor>
    <xdr:from>
      <xdr:col>2</xdr:col>
      <xdr:colOff>285159</xdr:colOff>
      <xdr:row>22</xdr:row>
      <xdr:rowOff>51006</xdr:rowOff>
    </xdr:from>
    <xdr:to>
      <xdr:col>4</xdr:col>
      <xdr:colOff>447339</xdr:colOff>
      <xdr:row>23</xdr:row>
      <xdr:rowOff>149556</xdr:rowOff>
    </xdr:to>
    <xdr:sp macro="" textlink="">
      <xdr:nvSpPr>
        <xdr:cNvPr id="109" name="Rectangle: Rounded Corners 108">
          <a:hlinkClick xmlns:r="http://schemas.openxmlformats.org/officeDocument/2006/relationships" r:id="rId5"/>
          <a:extLst>
            <a:ext uri="{FF2B5EF4-FFF2-40B4-BE49-F238E27FC236}">
              <a16:creationId xmlns:a16="http://schemas.microsoft.com/office/drawing/2014/main" id="{AA6A33D8-0625-EE2C-593C-53264D56E346}"/>
            </a:ext>
          </a:extLst>
        </xdr:cNvPr>
        <xdr:cNvSpPr/>
      </xdr:nvSpPr>
      <xdr:spPr>
        <a:xfrm>
          <a:off x="1504359" y="3822906"/>
          <a:ext cx="138138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rgbClr val="1A677B"/>
              </a:solidFill>
            </a:rPr>
            <a:t>Insights</a:t>
          </a:r>
        </a:p>
      </xdr:txBody>
    </xdr:sp>
    <xdr:clientData/>
  </xdr:twoCellAnchor>
  <xdr:twoCellAnchor>
    <xdr:from>
      <xdr:col>5</xdr:col>
      <xdr:colOff>201563</xdr:colOff>
      <xdr:row>30</xdr:row>
      <xdr:rowOff>11852</xdr:rowOff>
    </xdr:from>
    <xdr:to>
      <xdr:col>8</xdr:col>
      <xdr:colOff>570967</xdr:colOff>
      <xdr:row>31</xdr:row>
      <xdr:rowOff>88862</xdr:rowOff>
    </xdr:to>
    <xdr:sp macro="" textlink="">
      <xdr:nvSpPr>
        <xdr:cNvPr id="110" name="TextBox 71">
          <a:extLst>
            <a:ext uri="{FF2B5EF4-FFF2-40B4-BE49-F238E27FC236}">
              <a16:creationId xmlns:a16="http://schemas.microsoft.com/office/drawing/2014/main" id="{E79C9CB8-C940-58D0-33A3-E642A940566D}"/>
            </a:ext>
          </a:extLst>
        </xdr:cNvPr>
        <xdr:cNvSpPr txBox="1"/>
      </xdr:nvSpPr>
      <xdr:spPr>
        <a:xfrm>
          <a:off x="3249563" y="5155352"/>
          <a:ext cx="2198204"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Feedbacks by Product Category</a:t>
          </a:r>
        </a:p>
      </xdr:txBody>
    </xdr:sp>
    <xdr:clientData/>
  </xdr:twoCellAnchor>
  <xdr:twoCellAnchor>
    <xdr:from>
      <xdr:col>10</xdr:col>
      <xdr:colOff>227904</xdr:colOff>
      <xdr:row>30</xdr:row>
      <xdr:rowOff>11852</xdr:rowOff>
    </xdr:from>
    <xdr:to>
      <xdr:col>14</xdr:col>
      <xdr:colOff>157661</xdr:colOff>
      <xdr:row>31</xdr:row>
      <xdr:rowOff>88862</xdr:rowOff>
    </xdr:to>
    <xdr:sp macro="" textlink="">
      <xdr:nvSpPr>
        <xdr:cNvPr id="111" name="TextBox 72">
          <a:extLst>
            <a:ext uri="{FF2B5EF4-FFF2-40B4-BE49-F238E27FC236}">
              <a16:creationId xmlns:a16="http://schemas.microsoft.com/office/drawing/2014/main" id="{AD858F69-2A41-97C6-46D8-B1DED6472CB5}"/>
            </a:ext>
          </a:extLst>
        </xdr:cNvPr>
        <xdr:cNvSpPr txBox="1"/>
      </xdr:nvSpPr>
      <xdr:spPr>
        <a:xfrm>
          <a:off x="6323904" y="5155352"/>
          <a:ext cx="2368157"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Feedbacks by Sentiment Distribution</a:t>
          </a:r>
        </a:p>
      </xdr:txBody>
    </xdr:sp>
    <xdr:clientData/>
  </xdr:twoCellAnchor>
  <xdr:twoCellAnchor>
    <xdr:from>
      <xdr:col>15</xdr:col>
      <xdr:colOff>256704</xdr:colOff>
      <xdr:row>30</xdr:row>
      <xdr:rowOff>11852</xdr:rowOff>
    </xdr:from>
    <xdr:to>
      <xdr:col>19</xdr:col>
      <xdr:colOff>186461</xdr:colOff>
      <xdr:row>31</xdr:row>
      <xdr:rowOff>88862</xdr:rowOff>
    </xdr:to>
    <xdr:sp macro="" textlink="">
      <xdr:nvSpPr>
        <xdr:cNvPr id="112" name="TextBox 73">
          <a:extLst>
            <a:ext uri="{FF2B5EF4-FFF2-40B4-BE49-F238E27FC236}">
              <a16:creationId xmlns:a16="http://schemas.microsoft.com/office/drawing/2014/main" id="{D6DE1D17-DDBC-FDF2-3073-784C1E47EADE}"/>
            </a:ext>
          </a:extLst>
        </xdr:cNvPr>
        <xdr:cNvSpPr txBox="1"/>
      </xdr:nvSpPr>
      <xdr:spPr>
        <a:xfrm>
          <a:off x="9400704" y="5155352"/>
          <a:ext cx="2368157"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Top 5 States by Feedbacks</a:t>
          </a:r>
        </a:p>
      </xdr:txBody>
    </xdr:sp>
    <xdr:clientData/>
  </xdr:twoCellAnchor>
  <xdr:twoCellAnchor>
    <xdr:from>
      <xdr:col>5</xdr:col>
      <xdr:colOff>254000</xdr:colOff>
      <xdr:row>18</xdr:row>
      <xdr:rowOff>124882</xdr:rowOff>
    </xdr:from>
    <xdr:to>
      <xdr:col>13</xdr:col>
      <xdr:colOff>575734</xdr:colOff>
      <xdr:row>29</xdr:row>
      <xdr:rowOff>57149</xdr:rowOff>
    </xdr:to>
    <xdr:graphicFrame macro="">
      <xdr:nvGraphicFramePr>
        <xdr:cNvPr id="113" name="Chart 112">
          <a:extLst>
            <a:ext uri="{FF2B5EF4-FFF2-40B4-BE49-F238E27FC236}">
              <a16:creationId xmlns:a16="http://schemas.microsoft.com/office/drawing/2014/main" id="{0833C1E5-6981-4EE7-20BA-15F0DBB10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247649</xdr:colOff>
      <xdr:row>12</xdr:row>
      <xdr:rowOff>142876</xdr:rowOff>
    </xdr:from>
    <xdr:to>
      <xdr:col>7</xdr:col>
      <xdr:colOff>457200</xdr:colOff>
      <xdr:row>15</xdr:row>
      <xdr:rowOff>66676</xdr:rowOff>
    </xdr:to>
    <xdr:sp macro="" textlink="TOTALREVENUE">
      <xdr:nvSpPr>
        <xdr:cNvPr id="114" name="TextBox 113">
          <a:extLst>
            <a:ext uri="{FF2B5EF4-FFF2-40B4-BE49-F238E27FC236}">
              <a16:creationId xmlns:a16="http://schemas.microsoft.com/office/drawing/2014/main" id="{C5F1E660-9507-21B3-013B-977603AE7B2B}"/>
            </a:ext>
          </a:extLst>
        </xdr:cNvPr>
        <xdr:cNvSpPr txBox="1"/>
      </xdr:nvSpPr>
      <xdr:spPr>
        <a:xfrm>
          <a:off x="3295649" y="2200276"/>
          <a:ext cx="14287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EB65E06-6951-4873-8897-3584D58CE413}" type="TxLink">
            <a:rPr lang="en-US" sz="1800" b="1" i="0" u="none" strike="noStrike">
              <a:solidFill>
                <a:srgbClr val="1A677B"/>
              </a:solidFill>
              <a:latin typeface="Poppins" panose="00000500000000000000" pitchFamily="2" charset="0"/>
              <a:cs typeface="Poppins" panose="00000500000000000000" pitchFamily="2" charset="0"/>
            </a:rPr>
            <a:pPr algn="l"/>
            <a:t>$1.27M</a:t>
          </a:fld>
          <a:endParaRPr lang="en-US" sz="2400" b="1">
            <a:solidFill>
              <a:srgbClr val="1A677B"/>
            </a:solidFill>
            <a:latin typeface="Poppins" panose="00000500000000000000" pitchFamily="2" charset="0"/>
            <a:cs typeface="Poppins" panose="00000500000000000000" pitchFamily="2" charset="0"/>
          </a:endParaRPr>
        </a:p>
      </xdr:txBody>
    </xdr:sp>
    <xdr:clientData/>
  </xdr:twoCellAnchor>
  <xdr:twoCellAnchor>
    <xdr:from>
      <xdr:col>7</xdr:col>
      <xdr:colOff>47625</xdr:colOff>
      <xdr:row>15</xdr:row>
      <xdr:rowOff>38100</xdr:rowOff>
    </xdr:from>
    <xdr:to>
      <xdr:col>8</xdr:col>
      <xdr:colOff>190500</xdr:colOff>
      <xdr:row>16</xdr:row>
      <xdr:rowOff>95250</xdr:rowOff>
    </xdr:to>
    <xdr:sp macro="" textlink="YOYREVENUE">
      <xdr:nvSpPr>
        <xdr:cNvPr id="115" name="TextBox 114">
          <a:extLst>
            <a:ext uri="{FF2B5EF4-FFF2-40B4-BE49-F238E27FC236}">
              <a16:creationId xmlns:a16="http://schemas.microsoft.com/office/drawing/2014/main" id="{E2B3EC67-47DE-8516-C8EC-C7892976476E}"/>
            </a:ext>
          </a:extLst>
        </xdr:cNvPr>
        <xdr:cNvSpPr txBox="1"/>
      </xdr:nvSpPr>
      <xdr:spPr>
        <a:xfrm>
          <a:off x="4314825" y="2609850"/>
          <a:ext cx="7524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E60376D-9CD7-4D4C-B046-2A4A3F8DB2EF}" type="TxLink">
            <a:rPr lang="en-US" sz="1050" b="1" i="0" u="none" strike="noStrike">
              <a:solidFill>
                <a:srgbClr val="1A677B"/>
              </a:solidFill>
              <a:latin typeface="Aptos"/>
            </a:rPr>
            <a:pPr algn="r"/>
            <a:t>▲97.27%</a:t>
          </a:fld>
          <a:endParaRPr lang="en-US" sz="1200" b="1">
            <a:solidFill>
              <a:srgbClr val="1A677B"/>
            </a:solidFill>
          </a:endParaRPr>
        </a:p>
      </xdr:txBody>
    </xdr:sp>
    <xdr:clientData/>
  </xdr:twoCellAnchor>
  <xdr:twoCellAnchor>
    <xdr:from>
      <xdr:col>9</xdr:col>
      <xdr:colOff>276224</xdr:colOff>
      <xdr:row>12</xdr:row>
      <xdr:rowOff>142876</xdr:rowOff>
    </xdr:from>
    <xdr:to>
      <xdr:col>11</xdr:col>
      <xdr:colOff>485775</xdr:colOff>
      <xdr:row>15</xdr:row>
      <xdr:rowOff>66676</xdr:rowOff>
    </xdr:to>
    <xdr:sp macro="" textlink="ORDERS">
      <xdr:nvSpPr>
        <xdr:cNvPr id="116" name="TextBox 115">
          <a:extLst>
            <a:ext uri="{FF2B5EF4-FFF2-40B4-BE49-F238E27FC236}">
              <a16:creationId xmlns:a16="http://schemas.microsoft.com/office/drawing/2014/main" id="{95360526-9C62-41AE-B07E-E8FF0A44D9D7}"/>
            </a:ext>
          </a:extLst>
        </xdr:cNvPr>
        <xdr:cNvSpPr txBox="1"/>
      </xdr:nvSpPr>
      <xdr:spPr>
        <a:xfrm>
          <a:off x="5762624" y="2200276"/>
          <a:ext cx="14287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EB823EC-E86A-4F67-9BED-F27227F12CA9}"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10000</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13</xdr:col>
      <xdr:colOff>323849</xdr:colOff>
      <xdr:row>12</xdr:row>
      <xdr:rowOff>142876</xdr:rowOff>
    </xdr:from>
    <xdr:to>
      <xdr:col>15</xdr:col>
      <xdr:colOff>533400</xdr:colOff>
      <xdr:row>15</xdr:row>
      <xdr:rowOff>66676</xdr:rowOff>
    </xdr:to>
    <xdr:sp macro="" textlink="FEEDBACKS">
      <xdr:nvSpPr>
        <xdr:cNvPr id="117" name="TextBox 116">
          <a:extLst>
            <a:ext uri="{FF2B5EF4-FFF2-40B4-BE49-F238E27FC236}">
              <a16:creationId xmlns:a16="http://schemas.microsoft.com/office/drawing/2014/main" id="{10A217BB-5CF4-BF26-5C55-9735E14ECA0C}"/>
            </a:ext>
          </a:extLst>
        </xdr:cNvPr>
        <xdr:cNvSpPr txBox="1"/>
      </xdr:nvSpPr>
      <xdr:spPr>
        <a:xfrm>
          <a:off x="8248649" y="2200276"/>
          <a:ext cx="14287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57960E4-6B30-4456-A501-7CCD5DC1C97C}"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7814</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17</xdr:col>
      <xdr:colOff>352424</xdr:colOff>
      <xdr:row>12</xdr:row>
      <xdr:rowOff>142876</xdr:rowOff>
    </xdr:from>
    <xdr:to>
      <xdr:col>19</xdr:col>
      <xdr:colOff>561975</xdr:colOff>
      <xdr:row>15</xdr:row>
      <xdr:rowOff>66676</xdr:rowOff>
    </xdr:to>
    <xdr:sp macro="" textlink="AVGRATING">
      <xdr:nvSpPr>
        <xdr:cNvPr id="118" name="TextBox 117">
          <a:extLst>
            <a:ext uri="{FF2B5EF4-FFF2-40B4-BE49-F238E27FC236}">
              <a16:creationId xmlns:a16="http://schemas.microsoft.com/office/drawing/2014/main" id="{2D2CD464-5545-90BB-175C-C3B82C27AECA}"/>
            </a:ext>
          </a:extLst>
        </xdr:cNvPr>
        <xdr:cNvSpPr txBox="1"/>
      </xdr:nvSpPr>
      <xdr:spPr>
        <a:xfrm>
          <a:off x="10715624" y="2200276"/>
          <a:ext cx="14287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4B725CB-E86C-4E19-997B-A38BEECDDB9C}"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3.55</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11</xdr:col>
      <xdr:colOff>66675</xdr:colOff>
      <xdr:row>15</xdr:row>
      <xdr:rowOff>38100</xdr:rowOff>
    </xdr:from>
    <xdr:to>
      <xdr:col>12</xdr:col>
      <xdr:colOff>209550</xdr:colOff>
      <xdr:row>16</xdr:row>
      <xdr:rowOff>95250</xdr:rowOff>
    </xdr:to>
    <xdr:sp macro="" textlink="YOYORDERS">
      <xdr:nvSpPr>
        <xdr:cNvPr id="119" name="TextBox 118">
          <a:extLst>
            <a:ext uri="{FF2B5EF4-FFF2-40B4-BE49-F238E27FC236}">
              <a16:creationId xmlns:a16="http://schemas.microsoft.com/office/drawing/2014/main" id="{38D87FE3-C4D9-D8D6-D260-09E5D2C559C2}"/>
            </a:ext>
          </a:extLst>
        </xdr:cNvPr>
        <xdr:cNvSpPr txBox="1"/>
      </xdr:nvSpPr>
      <xdr:spPr>
        <a:xfrm>
          <a:off x="6772275" y="2609850"/>
          <a:ext cx="7524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59D4FAC5-8260-4CE4-BB69-A5D9EC6988CB}" type="TxLink">
            <a:rPr lang="en-US" sz="1050" b="1" i="0" u="none" strike="noStrike">
              <a:solidFill>
                <a:srgbClr val="1A677B"/>
              </a:solidFill>
              <a:latin typeface="Aptos"/>
              <a:ea typeface="+mn-ea"/>
              <a:cs typeface="+mn-cs"/>
            </a:rPr>
            <a:pPr marL="0" indent="0" algn="r"/>
            <a:t>▲98.10%</a:t>
          </a:fld>
          <a:endParaRPr lang="en-US" sz="1050" b="1" i="0" u="none" strike="noStrike">
            <a:solidFill>
              <a:srgbClr val="1A677B"/>
            </a:solidFill>
            <a:latin typeface="Aptos"/>
            <a:ea typeface="+mn-ea"/>
            <a:cs typeface="+mn-cs"/>
          </a:endParaRPr>
        </a:p>
      </xdr:txBody>
    </xdr:sp>
    <xdr:clientData/>
  </xdr:twoCellAnchor>
  <xdr:twoCellAnchor>
    <xdr:from>
      <xdr:col>15</xdr:col>
      <xdr:colOff>114300</xdr:colOff>
      <xdr:row>15</xdr:row>
      <xdr:rowOff>38100</xdr:rowOff>
    </xdr:from>
    <xdr:to>
      <xdr:col>16</xdr:col>
      <xdr:colOff>257175</xdr:colOff>
      <xdr:row>16</xdr:row>
      <xdr:rowOff>95250</xdr:rowOff>
    </xdr:to>
    <xdr:sp macro="" textlink="YOYFEEDBACKS">
      <xdr:nvSpPr>
        <xdr:cNvPr id="120" name="TextBox 119">
          <a:extLst>
            <a:ext uri="{FF2B5EF4-FFF2-40B4-BE49-F238E27FC236}">
              <a16:creationId xmlns:a16="http://schemas.microsoft.com/office/drawing/2014/main" id="{493FB48F-391F-20F5-1CFF-CB12EFCFC8CF}"/>
            </a:ext>
          </a:extLst>
        </xdr:cNvPr>
        <xdr:cNvSpPr txBox="1"/>
      </xdr:nvSpPr>
      <xdr:spPr>
        <a:xfrm>
          <a:off x="9258300" y="2609850"/>
          <a:ext cx="7524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C245D826-A414-4BBA-A4CC-8A0D08B71B5D}" type="TxLink">
            <a:rPr lang="en-US" sz="1050" b="1" i="0" u="none" strike="noStrike">
              <a:solidFill>
                <a:srgbClr val="1A677B"/>
              </a:solidFill>
              <a:latin typeface="Aptos"/>
              <a:ea typeface="+mn-ea"/>
              <a:cs typeface="+mn-cs"/>
            </a:rPr>
            <a:pPr marL="0" indent="0" algn="r"/>
            <a:t>▲98.88%</a:t>
          </a:fld>
          <a:endParaRPr lang="en-US" sz="1050" b="1" i="0" u="none" strike="noStrike">
            <a:solidFill>
              <a:srgbClr val="1A677B"/>
            </a:solidFill>
            <a:latin typeface="Aptos"/>
            <a:ea typeface="+mn-ea"/>
            <a:cs typeface="+mn-cs"/>
          </a:endParaRPr>
        </a:p>
      </xdr:txBody>
    </xdr:sp>
    <xdr:clientData/>
  </xdr:twoCellAnchor>
  <xdr:twoCellAnchor>
    <xdr:from>
      <xdr:col>19</xdr:col>
      <xdr:colOff>114300</xdr:colOff>
      <xdr:row>15</xdr:row>
      <xdr:rowOff>38100</xdr:rowOff>
    </xdr:from>
    <xdr:to>
      <xdr:col>20</xdr:col>
      <xdr:colOff>257175</xdr:colOff>
      <xdr:row>16</xdr:row>
      <xdr:rowOff>95250</xdr:rowOff>
    </xdr:to>
    <xdr:sp macro="" textlink="YOYAVGRATING">
      <xdr:nvSpPr>
        <xdr:cNvPr id="121" name="TextBox 120">
          <a:extLst>
            <a:ext uri="{FF2B5EF4-FFF2-40B4-BE49-F238E27FC236}">
              <a16:creationId xmlns:a16="http://schemas.microsoft.com/office/drawing/2014/main" id="{6F0CCDEF-230B-DB28-E846-90871A7512FF}"/>
            </a:ext>
          </a:extLst>
        </xdr:cNvPr>
        <xdr:cNvSpPr txBox="1"/>
      </xdr:nvSpPr>
      <xdr:spPr>
        <a:xfrm>
          <a:off x="11696700" y="2609850"/>
          <a:ext cx="7524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A4A32100-8BB5-4E9C-8C7E-7830E46D23AB}" type="TxLink">
            <a:rPr lang="en-US" sz="1050" b="1" i="0" u="none" strike="noStrike">
              <a:solidFill>
                <a:srgbClr val="1A677B"/>
              </a:solidFill>
              <a:latin typeface="Aptos"/>
              <a:ea typeface="+mn-ea"/>
              <a:cs typeface="+mn-cs"/>
            </a:rPr>
            <a:pPr marL="0" indent="0" algn="r"/>
            <a:t>▼0.17%</a:t>
          </a:fld>
          <a:endParaRPr lang="en-US" sz="1050" b="1" i="0" u="none" strike="noStrike">
            <a:solidFill>
              <a:srgbClr val="1A677B"/>
            </a:solidFill>
            <a:latin typeface="Aptos"/>
            <a:ea typeface="+mn-ea"/>
            <a:cs typeface="+mn-cs"/>
          </a:endParaRPr>
        </a:p>
      </xdr:txBody>
    </xdr:sp>
    <xdr:clientData/>
  </xdr:twoCellAnchor>
  <xdr:twoCellAnchor>
    <xdr:from>
      <xdr:col>10</xdr:col>
      <xdr:colOff>238911</xdr:colOff>
      <xdr:row>31</xdr:row>
      <xdr:rowOff>47625</xdr:rowOff>
    </xdr:from>
    <xdr:to>
      <xdr:col>15</xdr:col>
      <xdr:colOff>76200</xdr:colOff>
      <xdr:row>42</xdr:row>
      <xdr:rowOff>76200</xdr:rowOff>
    </xdr:to>
    <xdr:graphicFrame macro="">
      <xdr:nvGraphicFramePr>
        <xdr:cNvPr id="124" name="Chart 123">
          <a:extLst>
            <a:ext uri="{FF2B5EF4-FFF2-40B4-BE49-F238E27FC236}">
              <a16:creationId xmlns:a16="http://schemas.microsoft.com/office/drawing/2014/main" id="{62F5E12E-33DB-FD02-6795-04994D48E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300906</xdr:colOff>
      <xdr:row>31</xdr:row>
      <xdr:rowOff>85724</xdr:rowOff>
    </xdr:from>
    <xdr:to>
      <xdr:col>21</xdr:col>
      <xdr:colOff>85725</xdr:colOff>
      <xdr:row>42</xdr:row>
      <xdr:rowOff>47625</xdr:rowOff>
    </xdr:to>
    <xdr:graphicFrame macro="">
      <xdr:nvGraphicFramePr>
        <xdr:cNvPr id="125" name="Chart 124">
          <a:extLst>
            <a:ext uri="{FF2B5EF4-FFF2-40B4-BE49-F238E27FC236}">
              <a16:creationId xmlns:a16="http://schemas.microsoft.com/office/drawing/2014/main" id="{7F5A2AFC-F88E-41BA-3347-CFFBBDA62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368300</xdr:colOff>
      <xdr:row>4</xdr:row>
      <xdr:rowOff>104776</xdr:rowOff>
    </xdr:from>
    <xdr:to>
      <xdr:col>17</xdr:col>
      <xdr:colOff>409576</xdr:colOff>
      <xdr:row>10</xdr:row>
      <xdr:rowOff>12076</xdr:rowOff>
    </xdr:to>
    <mc:AlternateContent xmlns:mc="http://schemas.openxmlformats.org/markup-compatibility/2006" xmlns:tsle="http://schemas.microsoft.com/office/drawing/2012/timeslicer">
      <mc:Choice Requires="tsle">
        <xdr:graphicFrame macro="">
          <xdr:nvGraphicFramePr>
            <xdr:cNvPr id="127" name="order_date">
              <a:extLst>
                <a:ext uri="{FF2B5EF4-FFF2-40B4-BE49-F238E27FC236}">
                  <a16:creationId xmlns:a16="http://schemas.microsoft.com/office/drawing/2014/main" id="{EF9DCEF2-2449-29C6-50AD-4E7E5AEA647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8293100" y="790576"/>
              <a:ext cx="2479676" cy="93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238125</xdr:colOff>
      <xdr:row>4</xdr:row>
      <xdr:rowOff>38100</xdr:rowOff>
    </xdr:from>
    <xdr:to>
      <xdr:col>13</xdr:col>
      <xdr:colOff>247650</xdr:colOff>
      <xdr:row>10</xdr:row>
      <xdr:rowOff>66675</xdr:rowOff>
    </xdr:to>
    <xdr:cxnSp macro="">
      <xdr:nvCxnSpPr>
        <xdr:cNvPr id="131" name="Straight Connector 130">
          <a:extLst>
            <a:ext uri="{FF2B5EF4-FFF2-40B4-BE49-F238E27FC236}">
              <a16:creationId xmlns:a16="http://schemas.microsoft.com/office/drawing/2014/main" id="{4E050252-7D40-D6A2-6D44-FEB1DCDAD348}"/>
            </a:ext>
          </a:extLst>
        </xdr:cNvPr>
        <xdr:cNvCxnSpPr/>
      </xdr:nvCxnSpPr>
      <xdr:spPr>
        <a:xfrm>
          <a:off x="8162925" y="723900"/>
          <a:ext cx="9525" cy="1057275"/>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171450</xdr:colOff>
      <xdr:row>18</xdr:row>
      <xdr:rowOff>161925</xdr:rowOff>
    </xdr:from>
    <xdr:to>
      <xdr:col>21</xdr:col>
      <xdr:colOff>66675</xdr:colOff>
      <xdr:row>29</xdr:row>
      <xdr:rowOff>28575</xdr:rowOff>
    </xdr:to>
    <xdr:graphicFrame macro="">
      <xdr:nvGraphicFramePr>
        <xdr:cNvPr id="135" name="Chart 134">
          <a:extLst>
            <a:ext uri="{FF2B5EF4-FFF2-40B4-BE49-F238E27FC236}">
              <a16:creationId xmlns:a16="http://schemas.microsoft.com/office/drawing/2014/main" id="{89B0DC1B-C0B2-4A97-A51D-E6E5C8BCE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238125</xdr:colOff>
      <xdr:row>31</xdr:row>
      <xdr:rowOff>19050</xdr:rowOff>
    </xdr:from>
    <xdr:to>
      <xdr:col>10</xdr:col>
      <xdr:colOff>28575</xdr:colOff>
      <xdr:row>42</xdr:row>
      <xdr:rowOff>66675</xdr:rowOff>
    </xdr:to>
    <xdr:graphicFrame macro="">
      <xdr:nvGraphicFramePr>
        <xdr:cNvPr id="137" name="Chart 136">
          <a:extLst>
            <a:ext uri="{FF2B5EF4-FFF2-40B4-BE49-F238E27FC236}">
              <a16:creationId xmlns:a16="http://schemas.microsoft.com/office/drawing/2014/main" id="{CB45FD08-E7DA-464F-BCFC-0DD9A670B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428625</xdr:colOff>
      <xdr:row>4</xdr:row>
      <xdr:rowOff>85725</xdr:rowOff>
    </xdr:from>
    <xdr:to>
      <xdr:col>21</xdr:col>
      <xdr:colOff>123825</xdr:colOff>
      <xdr:row>10</xdr:row>
      <xdr:rowOff>51434</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826A95B3-376E-4197-A514-9A6FDB411EB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0791825" y="771525"/>
              <a:ext cx="2133600" cy="994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49159</xdr:colOff>
      <xdr:row>4</xdr:row>
      <xdr:rowOff>0</xdr:rowOff>
    </xdr:from>
    <xdr:to>
      <xdr:col>21</xdr:col>
      <xdr:colOff>314630</xdr:colOff>
      <xdr:row>43</xdr:row>
      <xdr:rowOff>56905</xdr:rowOff>
    </xdr:to>
    <xdr:sp macro="" textlink="">
      <xdr:nvSpPr>
        <xdr:cNvPr id="2" name="Rectangle: Rounded Corners 1">
          <a:extLst>
            <a:ext uri="{FF2B5EF4-FFF2-40B4-BE49-F238E27FC236}">
              <a16:creationId xmlns:a16="http://schemas.microsoft.com/office/drawing/2014/main" id="{F067AA10-1872-4928-9E1B-D7B8678CF40B}"/>
            </a:ext>
          </a:extLst>
        </xdr:cNvPr>
        <xdr:cNvSpPr/>
      </xdr:nvSpPr>
      <xdr:spPr>
        <a:xfrm>
          <a:off x="1268359" y="701040"/>
          <a:ext cx="11847871" cy="6892045"/>
        </a:xfrm>
        <a:prstGeom prst="roundRect">
          <a:avLst>
            <a:gd name="adj" fmla="val 4428"/>
          </a:avLst>
        </a:prstGeom>
        <a:solidFill>
          <a:schemeClr val="bg1"/>
        </a:solidFill>
        <a:ln>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73739</xdr:colOff>
      <xdr:row>4</xdr:row>
      <xdr:rowOff>76201</xdr:rowOff>
    </xdr:from>
    <xdr:to>
      <xdr:col>21</xdr:col>
      <xdr:colOff>235972</xdr:colOff>
      <xdr:row>42</xdr:row>
      <xdr:rowOff>168225</xdr:rowOff>
    </xdr:to>
    <xdr:sp macro="" textlink="">
      <xdr:nvSpPr>
        <xdr:cNvPr id="3" name="Rectangle: Top Corners Rounded 2">
          <a:extLst>
            <a:ext uri="{FF2B5EF4-FFF2-40B4-BE49-F238E27FC236}">
              <a16:creationId xmlns:a16="http://schemas.microsoft.com/office/drawing/2014/main" id="{D7D8619E-D5DD-4B04-B38A-9FA693E79780}"/>
            </a:ext>
          </a:extLst>
        </xdr:cNvPr>
        <xdr:cNvSpPr/>
      </xdr:nvSpPr>
      <xdr:spPr>
        <a:xfrm rot="5400000">
          <a:off x="4703704" y="-804724"/>
          <a:ext cx="6751904" cy="9915833"/>
        </a:xfrm>
        <a:prstGeom prst="round2SameRect">
          <a:avLst>
            <a:gd name="adj1" fmla="val 3588"/>
            <a:gd name="adj2" fmla="val 0"/>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0</xdr:colOff>
      <xdr:row>7</xdr:row>
      <xdr:rowOff>717</xdr:rowOff>
    </xdr:from>
    <xdr:to>
      <xdr:col>5</xdr:col>
      <xdr:colOff>181895</xdr:colOff>
      <xdr:row>8</xdr:row>
      <xdr:rowOff>130431</xdr:rowOff>
    </xdr:to>
    <xdr:sp macro="" textlink="">
      <xdr:nvSpPr>
        <xdr:cNvPr id="4" name="TextBox 5">
          <a:extLst>
            <a:ext uri="{FF2B5EF4-FFF2-40B4-BE49-F238E27FC236}">
              <a16:creationId xmlns:a16="http://schemas.microsoft.com/office/drawing/2014/main" id="{88D64F28-8A88-44AD-82A6-714E05A1B656}"/>
            </a:ext>
          </a:extLst>
        </xdr:cNvPr>
        <xdr:cNvSpPr txBox="1"/>
      </xdr:nvSpPr>
      <xdr:spPr>
        <a:xfrm>
          <a:off x="1219200" y="1227537"/>
          <a:ext cx="2010695" cy="3049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b="1">
              <a:solidFill>
                <a:srgbClr val="1A677B"/>
              </a:solidFill>
              <a:latin typeface="Poppins" panose="00000500000000000000" pitchFamily="2" charset="0"/>
              <a:cs typeface="Poppins" panose="00000500000000000000" pitchFamily="2" charset="0"/>
            </a:rPr>
            <a:t>Customer Sentiment</a:t>
          </a:r>
        </a:p>
      </xdr:txBody>
    </xdr:sp>
    <xdr:clientData/>
  </xdr:twoCellAnchor>
  <xdr:twoCellAnchor>
    <xdr:from>
      <xdr:col>2</xdr:col>
      <xdr:colOff>0</xdr:colOff>
      <xdr:row>8</xdr:row>
      <xdr:rowOff>71438</xdr:rowOff>
    </xdr:from>
    <xdr:to>
      <xdr:col>5</xdr:col>
      <xdr:colOff>181895</xdr:colOff>
      <xdr:row>9</xdr:row>
      <xdr:rowOff>171035</xdr:rowOff>
    </xdr:to>
    <xdr:sp macro="" textlink="">
      <xdr:nvSpPr>
        <xdr:cNvPr id="5" name="TextBox 6">
          <a:extLst>
            <a:ext uri="{FF2B5EF4-FFF2-40B4-BE49-F238E27FC236}">
              <a16:creationId xmlns:a16="http://schemas.microsoft.com/office/drawing/2014/main" id="{2181A774-94DA-43B7-86B5-3B04980E5CD6}"/>
            </a:ext>
          </a:extLst>
        </xdr:cNvPr>
        <xdr:cNvSpPr txBox="1"/>
      </xdr:nvSpPr>
      <xdr:spPr>
        <a:xfrm>
          <a:off x="1219200" y="1473518"/>
          <a:ext cx="2010695" cy="27485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50">
              <a:solidFill>
                <a:srgbClr val="1A677B"/>
              </a:solidFill>
              <a:latin typeface="Poppins" panose="00000500000000000000" pitchFamily="2" charset="0"/>
              <a:cs typeface="Poppins" panose="00000500000000000000" pitchFamily="2" charset="0"/>
            </a:rPr>
            <a:t>Feedback Analysis</a:t>
          </a:r>
        </a:p>
      </xdr:txBody>
    </xdr:sp>
    <xdr:clientData/>
  </xdr:twoCellAnchor>
  <xdr:twoCellAnchor>
    <xdr:from>
      <xdr:col>2</xdr:col>
      <xdr:colOff>223682</xdr:colOff>
      <xdr:row>15</xdr:row>
      <xdr:rowOff>100689</xdr:rowOff>
    </xdr:from>
    <xdr:to>
      <xdr:col>4</xdr:col>
      <xdr:colOff>567811</xdr:colOff>
      <xdr:row>17</xdr:row>
      <xdr:rowOff>58953</xdr:rowOff>
    </xdr:to>
    <xdr:sp macro="" textlink="">
      <xdr:nvSpPr>
        <xdr:cNvPr id="6" name="Rectangle: Rounded Corners 5">
          <a:extLst>
            <a:ext uri="{FF2B5EF4-FFF2-40B4-BE49-F238E27FC236}">
              <a16:creationId xmlns:a16="http://schemas.microsoft.com/office/drawing/2014/main" id="{65A7DA57-F0DE-4CA5-8E19-6B8F43087A52}"/>
            </a:ext>
          </a:extLst>
        </xdr:cNvPr>
        <xdr:cNvSpPr/>
      </xdr:nvSpPr>
      <xdr:spPr>
        <a:xfrm>
          <a:off x="1442882" y="2729589"/>
          <a:ext cx="1563329" cy="308784"/>
        </a:xfrm>
        <a:prstGeom prst="roundRect">
          <a:avLst/>
        </a:prstGeom>
        <a:noFill/>
        <a:ln w="19050">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73739</xdr:colOff>
      <xdr:row>8</xdr:row>
      <xdr:rowOff>71438</xdr:rowOff>
    </xdr:from>
    <xdr:to>
      <xdr:col>5</xdr:col>
      <xdr:colOff>73739</xdr:colOff>
      <xdr:row>8</xdr:row>
      <xdr:rowOff>71438</xdr:rowOff>
    </xdr:to>
    <xdr:cxnSp macro="">
      <xdr:nvCxnSpPr>
        <xdr:cNvPr id="7" name="Straight Connector 6">
          <a:extLst>
            <a:ext uri="{FF2B5EF4-FFF2-40B4-BE49-F238E27FC236}">
              <a16:creationId xmlns:a16="http://schemas.microsoft.com/office/drawing/2014/main" id="{253C9E8F-DCAC-4221-AF67-FEA0DCFD9E27}"/>
            </a:ext>
          </a:extLst>
        </xdr:cNvPr>
        <xdr:cNvCxnSpPr>
          <a:cxnSpLocks/>
        </xdr:cNvCxnSpPr>
      </xdr:nvCxnSpPr>
      <xdr:spPr>
        <a:xfrm>
          <a:off x="3121739" y="1473518"/>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73739</xdr:colOff>
      <xdr:row>10</xdr:row>
      <xdr:rowOff>82870</xdr:rowOff>
    </xdr:from>
    <xdr:to>
      <xdr:col>21</xdr:col>
      <xdr:colOff>235973</xdr:colOff>
      <xdr:row>10</xdr:row>
      <xdr:rowOff>82870</xdr:rowOff>
    </xdr:to>
    <xdr:cxnSp macro="">
      <xdr:nvCxnSpPr>
        <xdr:cNvPr id="8" name="Straight Connector 7">
          <a:extLst>
            <a:ext uri="{FF2B5EF4-FFF2-40B4-BE49-F238E27FC236}">
              <a16:creationId xmlns:a16="http://schemas.microsoft.com/office/drawing/2014/main" id="{B2CCA2D3-AFDF-4676-A384-0D570670598F}"/>
            </a:ext>
          </a:extLst>
        </xdr:cNvPr>
        <xdr:cNvCxnSpPr/>
      </xdr:nvCxnSpPr>
      <xdr:spPr>
        <a:xfrm>
          <a:off x="3121739" y="1835470"/>
          <a:ext cx="9915834"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113067</xdr:colOff>
      <xdr:row>5</xdr:row>
      <xdr:rowOff>58462</xdr:rowOff>
    </xdr:from>
    <xdr:to>
      <xdr:col>9</xdr:col>
      <xdr:colOff>495300</xdr:colOff>
      <xdr:row>7</xdr:row>
      <xdr:rowOff>76200</xdr:rowOff>
    </xdr:to>
    <xdr:sp macro="" textlink="">
      <xdr:nvSpPr>
        <xdr:cNvPr id="9" name="TextBox 20">
          <a:extLst>
            <a:ext uri="{FF2B5EF4-FFF2-40B4-BE49-F238E27FC236}">
              <a16:creationId xmlns:a16="http://schemas.microsoft.com/office/drawing/2014/main" id="{5C399EE3-238E-4FE8-9C57-AE3F2156658C}"/>
            </a:ext>
          </a:extLst>
        </xdr:cNvPr>
        <xdr:cNvSpPr txBox="1"/>
      </xdr:nvSpPr>
      <xdr:spPr>
        <a:xfrm>
          <a:off x="3161067" y="934762"/>
          <a:ext cx="2820633" cy="368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1A677B"/>
              </a:solidFill>
              <a:latin typeface="Poppins" panose="00000500000000000000" pitchFamily="2" charset="0"/>
              <a:cs typeface="Poppins" panose="00000500000000000000" pitchFamily="2" charset="0"/>
            </a:rPr>
            <a:t>Product Insights</a:t>
          </a:r>
        </a:p>
      </xdr:txBody>
    </xdr:sp>
    <xdr:clientData/>
  </xdr:twoCellAnchor>
  <xdr:twoCellAnchor>
    <xdr:from>
      <xdr:col>5</xdr:col>
      <xdr:colOff>103235</xdr:colOff>
      <xdr:row>7</xdr:row>
      <xdr:rowOff>13557</xdr:rowOff>
    </xdr:from>
    <xdr:to>
      <xdr:col>12</xdr:col>
      <xdr:colOff>504825</xdr:colOff>
      <xdr:row>10</xdr:row>
      <xdr:rowOff>47625</xdr:rowOff>
    </xdr:to>
    <xdr:sp macro="" textlink="">
      <xdr:nvSpPr>
        <xdr:cNvPr id="10" name="TextBox 21">
          <a:extLst>
            <a:ext uri="{FF2B5EF4-FFF2-40B4-BE49-F238E27FC236}">
              <a16:creationId xmlns:a16="http://schemas.microsoft.com/office/drawing/2014/main" id="{9BCAFFF6-9A4B-4DA5-AE80-A4E9F2AEFF50}"/>
            </a:ext>
          </a:extLst>
        </xdr:cNvPr>
        <xdr:cNvSpPr txBox="1"/>
      </xdr:nvSpPr>
      <xdr:spPr>
        <a:xfrm>
          <a:off x="3151235" y="1240377"/>
          <a:ext cx="4668790" cy="55984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1A677B"/>
              </a:solidFill>
              <a:latin typeface="Poppins" panose="00000500000000000000" pitchFamily="2" charset="0"/>
              <a:cs typeface="Poppins" panose="00000500000000000000" pitchFamily="2" charset="0"/>
            </a:rPr>
            <a:t>A</a:t>
          </a:r>
          <a:r>
            <a:rPr lang="en-US" sz="1000" baseline="0">
              <a:solidFill>
                <a:srgbClr val="1A677B"/>
              </a:solidFill>
              <a:latin typeface="Poppins" panose="00000500000000000000" pitchFamily="2" charset="0"/>
              <a:cs typeface="Poppins" panose="00000500000000000000" pitchFamily="2" charset="0"/>
            </a:rPr>
            <a:t> d</a:t>
          </a:r>
          <a:r>
            <a:rPr lang="en-US" sz="1000">
              <a:solidFill>
                <a:srgbClr val="1A677B"/>
              </a:solidFill>
              <a:latin typeface="Poppins" panose="00000500000000000000" pitchFamily="2" charset="0"/>
              <a:cs typeface="Poppins" panose="00000500000000000000" pitchFamily="2" charset="0"/>
            </a:rPr>
            <a:t>eep dive into product performance, customer ratings, and revenue drivers across categories.</a:t>
          </a:r>
        </a:p>
      </xdr:txBody>
    </xdr:sp>
    <xdr:clientData/>
  </xdr:twoCellAnchor>
  <xdr:twoCellAnchor>
    <xdr:from>
      <xdr:col>5</xdr:col>
      <xdr:colOff>181895</xdr:colOff>
      <xdr:row>11</xdr:row>
      <xdr:rowOff>39843</xdr:rowOff>
    </xdr:from>
    <xdr:to>
      <xdr:col>9</xdr:col>
      <xdr:colOff>34410</xdr:colOff>
      <xdr:row>17</xdr:row>
      <xdr:rowOff>17993</xdr:rowOff>
    </xdr:to>
    <xdr:sp macro="" textlink="">
      <xdr:nvSpPr>
        <xdr:cNvPr id="11" name="Rectangle: Rounded Corners 10">
          <a:extLst>
            <a:ext uri="{FF2B5EF4-FFF2-40B4-BE49-F238E27FC236}">
              <a16:creationId xmlns:a16="http://schemas.microsoft.com/office/drawing/2014/main" id="{430B35CE-BF30-4DD6-9294-6232E38F3B16}"/>
            </a:ext>
          </a:extLst>
        </xdr:cNvPr>
        <xdr:cNvSpPr/>
      </xdr:nvSpPr>
      <xdr:spPr>
        <a:xfrm>
          <a:off x="3229895" y="1967703"/>
          <a:ext cx="2290915" cy="102971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217127</xdr:colOff>
      <xdr:row>11</xdr:row>
      <xdr:rowOff>39843</xdr:rowOff>
    </xdr:from>
    <xdr:to>
      <xdr:col>13</xdr:col>
      <xdr:colOff>69642</xdr:colOff>
      <xdr:row>17</xdr:row>
      <xdr:rowOff>17993</xdr:rowOff>
    </xdr:to>
    <xdr:sp macro="" textlink="">
      <xdr:nvSpPr>
        <xdr:cNvPr id="12" name="Rectangle: Rounded Corners 11">
          <a:extLst>
            <a:ext uri="{FF2B5EF4-FFF2-40B4-BE49-F238E27FC236}">
              <a16:creationId xmlns:a16="http://schemas.microsoft.com/office/drawing/2014/main" id="{E92BCDE5-CCCA-4E9E-AA9F-647D177C7E4D}"/>
            </a:ext>
          </a:extLst>
        </xdr:cNvPr>
        <xdr:cNvSpPr/>
      </xdr:nvSpPr>
      <xdr:spPr>
        <a:xfrm>
          <a:off x="5703527" y="1967703"/>
          <a:ext cx="2290915" cy="102971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252359</xdr:colOff>
      <xdr:row>11</xdr:row>
      <xdr:rowOff>39843</xdr:rowOff>
    </xdr:from>
    <xdr:to>
      <xdr:col>17</xdr:col>
      <xdr:colOff>104874</xdr:colOff>
      <xdr:row>17</xdr:row>
      <xdr:rowOff>17993</xdr:rowOff>
    </xdr:to>
    <xdr:sp macro="" textlink="">
      <xdr:nvSpPr>
        <xdr:cNvPr id="13" name="Rectangle: Rounded Corners 12">
          <a:extLst>
            <a:ext uri="{FF2B5EF4-FFF2-40B4-BE49-F238E27FC236}">
              <a16:creationId xmlns:a16="http://schemas.microsoft.com/office/drawing/2014/main" id="{3338B45B-0F1C-446E-A30B-D98D0C4F69A5}"/>
            </a:ext>
          </a:extLst>
        </xdr:cNvPr>
        <xdr:cNvSpPr/>
      </xdr:nvSpPr>
      <xdr:spPr>
        <a:xfrm>
          <a:off x="8177159" y="1967703"/>
          <a:ext cx="2290915" cy="102971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287591</xdr:colOff>
      <xdr:row>11</xdr:row>
      <xdr:rowOff>39843</xdr:rowOff>
    </xdr:from>
    <xdr:to>
      <xdr:col>21</xdr:col>
      <xdr:colOff>140106</xdr:colOff>
      <xdr:row>17</xdr:row>
      <xdr:rowOff>17993</xdr:rowOff>
    </xdr:to>
    <xdr:sp macro="" textlink="">
      <xdr:nvSpPr>
        <xdr:cNvPr id="14" name="Rectangle: Rounded Corners 13">
          <a:extLst>
            <a:ext uri="{FF2B5EF4-FFF2-40B4-BE49-F238E27FC236}">
              <a16:creationId xmlns:a16="http://schemas.microsoft.com/office/drawing/2014/main" id="{15DC52E6-5D1F-404E-97CA-826ED2F8FFCF}"/>
            </a:ext>
          </a:extLst>
        </xdr:cNvPr>
        <xdr:cNvSpPr/>
      </xdr:nvSpPr>
      <xdr:spPr>
        <a:xfrm>
          <a:off x="10650791" y="1967703"/>
          <a:ext cx="2290915" cy="102971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181894</xdr:colOff>
      <xdr:row>17</xdr:row>
      <xdr:rowOff>93855</xdr:rowOff>
    </xdr:from>
    <xdr:to>
      <xdr:col>14</xdr:col>
      <xdr:colOff>27037</xdr:colOff>
      <xdr:row>29</xdr:row>
      <xdr:rowOff>101002</xdr:rowOff>
    </xdr:to>
    <xdr:sp macro="" textlink="">
      <xdr:nvSpPr>
        <xdr:cNvPr id="15" name="Rectangle: Rounded Corners 14">
          <a:extLst>
            <a:ext uri="{FF2B5EF4-FFF2-40B4-BE49-F238E27FC236}">
              <a16:creationId xmlns:a16="http://schemas.microsoft.com/office/drawing/2014/main" id="{695755BF-1E23-4BC4-8A1B-38DBE9D8869C}"/>
            </a:ext>
          </a:extLst>
        </xdr:cNvPr>
        <xdr:cNvSpPr/>
      </xdr:nvSpPr>
      <xdr:spPr>
        <a:xfrm>
          <a:off x="3229894" y="3073275"/>
          <a:ext cx="5331543" cy="2110267"/>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142565</xdr:colOff>
      <xdr:row>17</xdr:row>
      <xdr:rowOff>93855</xdr:rowOff>
    </xdr:from>
    <xdr:to>
      <xdr:col>21</xdr:col>
      <xdr:colOff>140106</xdr:colOff>
      <xdr:row>29</xdr:row>
      <xdr:rowOff>101002</xdr:rowOff>
    </xdr:to>
    <xdr:sp macro="" textlink="">
      <xdr:nvSpPr>
        <xdr:cNvPr id="16" name="Rectangle: Rounded Corners 15">
          <a:extLst>
            <a:ext uri="{FF2B5EF4-FFF2-40B4-BE49-F238E27FC236}">
              <a16:creationId xmlns:a16="http://schemas.microsoft.com/office/drawing/2014/main" id="{92F34AF6-848B-4613-A77E-EA60189E2213}"/>
            </a:ext>
          </a:extLst>
        </xdr:cNvPr>
        <xdr:cNvSpPr/>
      </xdr:nvSpPr>
      <xdr:spPr>
        <a:xfrm>
          <a:off x="8676965" y="3073275"/>
          <a:ext cx="4264741" cy="2110267"/>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181895</xdr:colOff>
      <xdr:row>30</xdr:row>
      <xdr:rowOff>11852</xdr:rowOff>
    </xdr:from>
    <xdr:to>
      <xdr:col>10</xdr:col>
      <xdr:colOff>228600</xdr:colOff>
      <xdr:row>42</xdr:row>
      <xdr:rowOff>103266</xdr:rowOff>
    </xdr:to>
    <xdr:sp macro="" textlink="">
      <xdr:nvSpPr>
        <xdr:cNvPr id="17" name="Rectangle: Rounded Corners 16">
          <a:extLst>
            <a:ext uri="{FF2B5EF4-FFF2-40B4-BE49-F238E27FC236}">
              <a16:creationId xmlns:a16="http://schemas.microsoft.com/office/drawing/2014/main" id="{D158BF29-FC33-420A-9381-0CF8E2C1AFEF}"/>
            </a:ext>
          </a:extLst>
        </xdr:cNvPr>
        <xdr:cNvSpPr/>
      </xdr:nvSpPr>
      <xdr:spPr>
        <a:xfrm>
          <a:off x="3229895" y="5155352"/>
          <a:ext cx="3094705" cy="2148814"/>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333374</xdr:colOff>
      <xdr:row>30</xdr:row>
      <xdr:rowOff>11852</xdr:rowOff>
    </xdr:from>
    <xdr:to>
      <xdr:col>15</xdr:col>
      <xdr:colOff>457199</xdr:colOff>
      <xdr:row>42</xdr:row>
      <xdr:rowOff>103266</xdr:rowOff>
    </xdr:to>
    <xdr:sp macro="" textlink="">
      <xdr:nvSpPr>
        <xdr:cNvPr id="18" name="Rectangle: Rounded Corners 17">
          <a:extLst>
            <a:ext uri="{FF2B5EF4-FFF2-40B4-BE49-F238E27FC236}">
              <a16:creationId xmlns:a16="http://schemas.microsoft.com/office/drawing/2014/main" id="{066E7D05-4B7C-4AC9-B7C4-244DC0CA2CB9}"/>
            </a:ext>
          </a:extLst>
        </xdr:cNvPr>
        <xdr:cNvSpPr/>
      </xdr:nvSpPr>
      <xdr:spPr>
        <a:xfrm>
          <a:off x="6429374" y="5155352"/>
          <a:ext cx="3171825" cy="2148814"/>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561974</xdr:colOff>
      <xdr:row>30</xdr:row>
      <xdr:rowOff>11852</xdr:rowOff>
    </xdr:from>
    <xdr:to>
      <xdr:col>21</xdr:col>
      <xdr:colOff>140105</xdr:colOff>
      <xdr:row>42</xdr:row>
      <xdr:rowOff>103266</xdr:rowOff>
    </xdr:to>
    <xdr:sp macro="" textlink="">
      <xdr:nvSpPr>
        <xdr:cNvPr id="19" name="Rectangle: Rounded Corners 18">
          <a:extLst>
            <a:ext uri="{FF2B5EF4-FFF2-40B4-BE49-F238E27FC236}">
              <a16:creationId xmlns:a16="http://schemas.microsoft.com/office/drawing/2014/main" id="{E1940B31-24BE-478A-8E36-FD475515D822}"/>
            </a:ext>
          </a:extLst>
        </xdr:cNvPr>
        <xdr:cNvSpPr/>
      </xdr:nvSpPr>
      <xdr:spPr>
        <a:xfrm>
          <a:off x="9705974" y="5155352"/>
          <a:ext cx="3235731" cy="2148814"/>
        </a:xfrm>
        <a:prstGeom prst="roundRect">
          <a:avLst>
            <a:gd name="adj" fmla="val 3779"/>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196562</xdr:colOff>
      <xdr:row>11</xdr:row>
      <xdr:rowOff>46138</xdr:rowOff>
    </xdr:from>
    <xdr:to>
      <xdr:col>7</xdr:col>
      <xdr:colOff>248179</xdr:colOff>
      <xdr:row>12</xdr:row>
      <xdr:rowOff>130677</xdr:rowOff>
    </xdr:to>
    <xdr:sp macro="" textlink="">
      <xdr:nvSpPr>
        <xdr:cNvPr id="20" name="TextBox 35">
          <a:extLst>
            <a:ext uri="{FF2B5EF4-FFF2-40B4-BE49-F238E27FC236}">
              <a16:creationId xmlns:a16="http://schemas.microsoft.com/office/drawing/2014/main" id="{20E09280-D2CC-4F31-8257-E678F8786F32}"/>
            </a:ext>
          </a:extLst>
        </xdr:cNvPr>
        <xdr:cNvSpPr txBox="1"/>
      </xdr:nvSpPr>
      <xdr:spPr>
        <a:xfrm>
          <a:off x="3244562" y="1973998"/>
          <a:ext cx="1270817" cy="25979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Average</a:t>
          </a:r>
          <a:r>
            <a:rPr lang="en-US" sz="1050" b="1" baseline="0">
              <a:solidFill>
                <a:schemeClr val="bg1"/>
              </a:solidFill>
            </a:rPr>
            <a:t> Rating</a:t>
          </a:r>
          <a:endParaRPr lang="en-US" sz="1050" b="1">
            <a:solidFill>
              <a:schemeClr val="bg1"/>
            </a:solidFill>
          </a:endParaRPr>
        </a:p>
      </xdr:txBody>
    </xdr:sp>
    <xdr:clientData/>
  </xdr:twoCellAnchor>
  <xdr:twoCellAnchor>
    <xdr:from>
      <xdr:col>9</xdr:col>
      <xdr:colOff>243817</xdr:colOff>
      <xdr:row>11</xdr:row>
      <xdr:rowOff>46138</xdr:rowOff>
    </xdr:from>
    <xdr:to>
      <xdr:col>11</xdr:col>
      <xdr:colOff>295434</xdr:colOff>
      <xdr:row>12</xdr:row>
      <xdr:rowOff>130677</xdr:rowOff>
    </xdr:to>
    <xdr:sp macro="" textlink="">
      <xdr:nvSpPr>
        <xdr:cNvPr id="21" name="TextBox 36">
          <a:extLst>
            <a:ext uri="{FF2B5EF4-FFF2-40B4-BE49-F238E27FC236}">
              <a16:creationId xmlns:a16="http://schemas.microsoft.com/office/drawing/2014/main" id="{E7D031E9-97E0-4C83-A9BF-E10DF66011E6}"/>
            </a:ext>
          </a:extLst>
        </xdr:cNvPr>
        <xdr:cNvSpPr txBox="1"/>
      </xdr:nvSpPr>
      <xdr:spPr>
        <a:xfrm>
          <a:off x="5730217" y="1973998"/>
          <a:ext cx="1270817" cy="25979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Quantity Sold</a:t>
          </a:r>
        </a:p>
      </xdr:txBody>
    </xdr:sp>
    <xdr:clientData/>
  </xdr:twoCellAnchor>
  <xdr:twoCellAnchor>
    <xdr:from>
      <xdr:col>13</xdr:col>
      <xdr:colOff>257399</xdr:colOff>
      <xdr:row>11</xdr:row>
      <xdr:rowOff>46138</xdr:rowOff>
    </xdr:from>
    <xdr:to>
      <xdr:col>15</xdr:col>
      <xdr:colOff>309016</xdr:colOff>
      <xdr:row>12</xdr:row>
      <xdr:rowOff>130677</xdr:rowOff>
    </xdr:to>
    <xdr:sp macro="" textlink="">
      <xdr:nvSpPr>
        <xdr:cNvPr id="22" name="TextBox 37">
          <a:extLst>
            <a:ext uri="{FF2B5EF4-FFF2-40B4-BE49-F238E27FC236}">
              <a16:creationId xmlns:a16="http://schemas.microsoft.com/office/drawing/2014/main" id="{13BDCA3F-B862-4D23-89A0-56451024CD3A}"/>
            </a:ext>
          </a:extLst>
        </xdr:cNvPr>
        <xdr:cNvSpPr txBox="1"/>
      </xdr:nvSpPr>
      <xdr:spPr>
        <a:xfrm>
          <a:off x="8182199" y="1973998"/>
          <a:ext cx="1270817" cy="25979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Feedbacks</a:t>
          </a:r>
        </a:p>
      </xdr:txBody>
    </xdr:sp>
    <xdr:clientData/>
  </xdr:twoCellAnchor>
  <xdr:twoCellAnchor>
    <xdr:from>
      <xdr:col>17</xdr:col>
      <xdr:colOff>304654</xdr:colOff>
      <xdr:row>11</xdr:row>
      <xdr:rowOff>46138</xdr:rowOff>
    </xdr:from>
    <xdr:to>
      <xdr:col>19</xdr:col>
      <xdr:colOff>356271</xdr:colOff>
      <xdr:row>12</xdr:row>
      <xdr:rowOff>130677</xdr:rowOff>
    </xdr:to>
    <xdr:sp macro="" textlink="">
      <xdr:nvSpPr>
        <xdr:cNvPr id="23" name="TextBox 38">
          <a:extLst>
            <a:ext uri="{FF2B5EF4-FFF2-40B4-BE49-F238E27FC236}">
              <a16:creationId xmlns:a16="http://schemas.microsoft.com/office/drawing/2014/main" id="{A7980A96-0683-48F2-9026-6B84B2BE70B7}"/>
            </a:ext>
          </a:extLst>
        </xdr:cNvPr>
        <xdr:cNvSpPr txBox="1"/>
      </xdr:nvSpPr>
      <xdr:spPr>
        <a:xfrm>
          <a:off x="10667854" y="1973998"/>
          <a:ext cx="1270817" cy="25979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Average Price</a:t>
          </a:r>
        </a:p>
      </xdr:txBody>
    </xdr:sp>
    <xdr:clientData/>
  </xdr:twoCellAnchor>
  <xdr:twoCellAnchor>
    <xdr:from>
      <xdr:col>5</xdr:col>
      <xdr:colOff>240890</xdr:colOff>
      <xdr:row>12</xdr:row>
      <xdr:rowOff>130677</xdr:rowOff>
    </xdr:from>
    <xdr:to>
      <xdr:col>8</xdr:col>
      <xdr:colOff>585015</xdr:colOff>
      <xdr:row>16</xdr:row>
      <xdr:rowOff>127940</xdr:rowOff>
    </xdr:to>
    <xdr:sp macro="" textlink="">
      <xdr:nvSpPr>
        <xdr:cNvPr id="24" name="Rectangle: Rounded Corners 23">
          <a:extLst>
            <a:ext uri="{FF2B5EF4-FFF2-40B4-BE49-F238E27FC236}">
              <a16:creationId xmlns:a16="http://schemas.microsoft.com/office/drawing/2014/main" id="{280D1653-BE51-4EED-B5A3-F3F64C2234DC}"/>
            </a:ext>
          </a:extLst>
        </xdr:cNvPr>
        <xdr:cNvSpPr/>
      </xdr:nvSpPr>
      <xdr:spPr>
        <a:xfrm>
          <a:off x="3288890" y="2233797"/>
          <a:ext cx="2172925" cy="69830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276121</xdr:colOff>
      <xdr:row>12</xdr:row>
      <xdr:rowOff>130677</xdr:rowOff>
    </xdr:from>
    <xdr:to>
      <xdr:col>13</xdr:col>
      <xdr:colOff>10646</xdr:colOff>
      <xdr:row>16</xdr:row>
      <xdr:rowOff>127940</xdr:rowOff>
    </xdr:to>
    <xdr:sp macro="" textlink="">
      <xdr:nvSpPr>
        <xdr:cNvPr id="25" name="Rectangle: Rounded Corners 24">
          <a:extLst>
            <a:ext uri="{FF2B5EF4-FFF2-40B4-BE49-F238E27FC236}">
              <a16:creationId xmlns:a16="http://schemas.microsoft.com/office/drawing/2014/main" id="{1BBF3521-1C21-4F8A-80A8-CCE4870BC9EE}"/>
            </a:ext>
          </a:extLst>
        </xdr:cNvPr>
        <xdr:cNvSpPr/>
      </xdr:nvSpPr>
      <xdr:spPr>
        <a:xfrm>
          <a:off x="5762521" y="2233797"/>
          <a:ext cx="2172925" cy="69830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311354</xdr:colOff>
      <xdr:row>12</xdr:row>
      <xdr:rowOff>130677</xdr:rowOff>
    </xdr:from>
    <xdr:to>
      <xdr:col>17</xdr:col>
      <xdr:colOff>45879</xdr:colOff>
      <xdr:row>16</xdr:row>
      <xdr:rowOff>127940</xdr:rowOff>
    </xdr:to>
    <xdr:sp macro="" textlink="">
      <xdr:nvSpPr>
        <xdr:cNvPr id="26" name="Rectangle: Rounded Corners 25">
          <a:extLst>
            <a:ext uri="{FF2B5EF4-FFF2-40B4-BE49-F238E27FC236}">
              <a16:creationId xmlns:a16="http://schemas.microsoft.com/office/drawing/2014/main" id="{12E4599D-50C4-45FD-A158-EDEAC9ACCDF5}"/>
            </a:ext>
          </a:extLst>
        </xdr:cNvPr>
        <xdr:cNvSpPr/>
      </xdr:nvSpPr>
      <xdr:spPr>
        <a:xfrm>
          <a:off x="8236154" y="2233797"/>
          <a:ext cx="2172925" cy="69830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346586</xdr:colOff>
      <xdr:row>12</xdr:row>
      <xdr:rowOff>130677</xdr:rowOff>
    </xdr:from>
    <xdr:to>
      <xdr:col>21</xdr:col>
      <xdr:colOff>81111</xdr:colOff>
      <xdr:row>16</xdr:row>
      <xdr:rowOff>127940</xdr:rowOff>
    </xdr:to>
    <xdr:sp macro="" textlink="">
      <xdr:nvSpPr>
        <xdr:cNvPr id="27" name="Rectangle: Rounded Corners 26">
          <a:extLst>
            <a:ext uri="{FF2B5EF4-FFF2-40B4-BE49-F238E27FC236}">
              <a16:creationId xmlns:a16="http://schemas.microsoft.com/office/drawing/2014/main" id="{9B0FB99E-4931-4360-8AF1-D70F5341D3EF}"/>
            </a:ext>
          </a:extLst>
        </xdr:cNvPr>
        <xdr:cNvSpPr/>
      </xdr:nvSpPr>
      <xdr:spPr>
        <a:xfrm>
          <a:off x="10709786" y="2233797"/>
          <a:ext cx="2172925" cy="69830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52314</xdr:colOff>
      <xdr:row>15</xdr:row>
      <xdr:rowOff>35153</xdr:rowOff>
    </xdr:from>
    <xdr:to>
      <xdr:col>8</xdr:col>
      <xdr:colOff>570966</xdr:colOff>
      <xdr:row>16</xdr:row>
      <xdr:rowOff>117467</xdr:rowOff>
    </xdr:to>
    <xdr:sp macro="" textlink="">
      <xdr:nvSpPr>
        <xdr:cNvPr id="28" name="TextBox 46">
          <a:extLst>
            <a:ext uri="{FF2B5EF4-FFF2-40B4-BE49-F238E27FC236}">
              <a16:creationId xmlns:a16="http://schemas.microsoft.com/office/drawing/2014/main" id="{349C3724-FA39-4AAB-BA62-0052E50DF3AB}"/>
            </a:ext>
          </a:extLst>
        </xdr:cNvPr>
        <xdr:cNvSpPr txBox="1"/>
      </xdr:nvSpPr>
      <xdr:spPr>
        <a:xfrm>
          <a:off x="4929114" y="2664053"/>
          <a:ext cx="518652" cy="25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12</xdr:col>
      <xdr:colOff>95044</xdr:colOff>
      <xdr:row>15</xdr:row>
      <xdr:rowOff>35153</xdr:rowOff>
    </xdr:from>
    <xdr:to>
      <xdr:col>13</xdr:col>
      <xdr:colOff>4096</xdr:colOff>
      <xdr:row>16</xdr:row>
      <xdr:rowOff>117467</xdr:rowOff>
    </xdr:to>
    <xdr:sp macro="" textlink="">
      <xdr:nvSpPr>
        <xdr:cNvPr id="29" name="TextBox 47">
          <a:extLst>
            <a:ext uri="{FF2B5EF4-FFF2-40B4-BE49-F238E27FC236}">
              <a16:creationId xmlns:a16="http://schemas.microsoft.com/office/drawing/2014/main" id="{612181DE-3579-47B6-8ECA-6E7298CB4401}"/>
            </a:ext>
          </a:extLst>
        </xdr:cNvPr>
        <xdr:cNvSpPr txBox="1"/>
      </xdr:nvSpPr>
      <xdr:spPr>
        <a:xfrm>
          <a:off x="7410244" y="2664053"/>
          <a:ext cx="518652" cy="25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16</xdr:col>
      <xdr:colOff>126052</xdr:colOff>
      <xdr:row>15</xdr:row>
      <xdr:rowOff>35153</xdr:rowOff>
    </xdr:from>
    <xdr:to>
      <xdr:col>17</xdr:col>
      <xdr:colOff>35104</xdr:colOff>
      <xdr:row>16</xdr:row>
      <xdr:rowOff>117467</xdr:rowOff>
    </xdr:to>
    <xdr:sp macro="" textlink="">
      <xdr:nvSpPr>
        <xdr:cNvPr id="30" name="TextBox 48">
          <a:extLst>
            <a:ext uri="{FF2B5EF4-FFF2-40B4-BE49-F238E27FC236}">
              <a16:creationId xmlns:a16="http://schemas.microsoft.com/office/drawing/2014/main" id="{0CE831AC-ADBC-485D-B2B7-01024F8F9B6C}"/>
            </a:ext>
          </a:extLst>
        </xdr:cNvPr>
        <xdr:cNvSpPr txBox="1"/>
      </xdr:nvSpPr>
      <xdr:spPr>
        <a:xfrm>
          <a:off x="9879652" y="2664053"/>
          <a:ext cx="518652" cy="25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20</xdr:col>
      <xdr:colOff>168782</xdr:colOff>
      <xdr:row>15</xdr:row>
      <xdr:rowOff>35153</xdr:rowOff>
    </xdr:from>
    <xdr:to>
      <xdr:col>21</xdr:col>
      <xdr:colOff>77834</xdr:colOff>
      <xdr:row>16</xdr:row>
      <xdr:rowOff>117467</xdr:rowOff>
    </xdr:to>
    <xdr:sp macro="" textlink="">
      <xdr:nvSpPr>
        <xdr:cNvPr id="31" name="TextBox 49">
          <a:extLst>
            <a:ext uri="{FF2B5EF4-FFF2-40B4-BE49-F238E27FC236}">
              <a16:creationId xmlns:a16="http://schemas.microsoft.com/office/drawing/2014/main" id="{37B5B0BD-AC5C-42E0-B0C3-3D4F7CCE01B8}"/>
            </a:ext>
          </a:extLst>
        </xdr:cNvPr>
        <xdr:cNvSpPr txBox="1"/>
      </xdr:nvSpPr>
      <xdr:spPr>
        <a:xfrm>
          <a:off x="12360782" y="2664053"/>
          <a:ext cx="518652" cy="25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5</xdr:col>
      <xdr:colOff>201563</xdr:colOff>
      <xdr:row>17</xdr:row>
      <xdr:rowOff>93855</xdr:rowOff>
    </xdr:from>
    <xdr:to>
      <xdr:col>8</xdr:col>
      <xdr:colOff>570967</xdr:colOff>
      <xdr:row>18</xdr:row>
      <xdr:rowOff>170865</xdr:rowOff>
    </xdr:to>
    <xdr:sp macro="" textlink="">
      <xdr:nvSpPr>
        <xdr:cNvPr id="32" name="TextBox 50">
          <a:extLst>
            <a:ext uri="{FF2B5EF4-FFF2-40B4-BE49-F238E27FC236}">
              <a16:creationId xmlns:a16="http://schemas.microsoft.com/office/drawing/2014/main" id="{6A9E04EE-99A8-4550-BCAB-764E832EB793}"/>
            </a:ext>
          </a:extLst>
        </xdr:cNvPr>
        <xdr:cNvSpPr txBox="1"/>
      </xdr:nvSpPr>
      <xdr:spPr>
        <a:xfrm>
          <a:off x="3249563" y="3073275"/>
          <a:ext cx="2198204" cy="2522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Monthly Quantity</a:t>
          </a:r>
          <a:r>
            <a:rPr lang="en-US" sz="1050" b="1" baseline="0">
              <a:solidFill>
                <a:srgbClr val="1A677B"/>
              </a:solidFill>
            </a:rPr>
            <a:t> Sold </a:t>
          </a:r>
          <a:r>
            <a:rPr lang="en-US" sz="1050" b="1">
              <a:solidFill>
                <a:srgbClr val="1A677B"/>
              </a:solidFill>
            </a:rPr>
            <a:t>Trend</a:t>
          </a:r>
        </a:p>
      </xdr:txBody>
    </xdr:sp>
    <xdr:clientData/>
  </xdr:twoCellAnchor>
  <xdr:twoCellAnchor>
    <xdr:from>
      <xdr:col>3</xdr:col>
      <xdr:colOff>215387</xdr:colOff>
      <xdr:row>37</xdr:row>
      <xdr:rowOff>169225</xdr:rowOff>
    </xdr:from>
    <xdr:to>
      <xdr:col>3</xdr:col>
      <xdr:colOff>576105</xdr:colOff>
      <xdr:row>40</xdr:row>
      <xdr:rowOff>7842</xdr:rowOff>
    </xdr:to>
    <xdr:pic>
      <xdr:nvPicPr>
        <xdr:cNvPr id="33" name="Picture 32">
          <a:extLst>
            <a:ext uri="{FF2B5EF4-FFF2-40B4-BE49-F238E27FC236}">
              <a16:creationId xmlns:a16="http://schemas.microsoft.com/office/drawing/2014/main" id="{52B3EA8E-523F-485E-8D81-D843E53CF0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44187" y="6653845"/>
          <a:ext cx="360718" cy="364397"/>
        </a:xfrm>
        <a:prstGeom prst="rect">
          <a:avLst/>
        </a:prstGeom>
      </xdr:spPr>
    </xdr:pic>
    <xdr:clientData/>
  </xdr:twoCellAnchor>
  <xdr:twoCellAnchor>
    <xdr:from>
      <xdr:col>2</xdr:col>
      <xdr:colOff>338442</xdr:colOff>
      <xdr:row>40</xdr:row>
      <xdr:rowOff>32746</xdr:rowOff>
    </xdr:from>
    <xdr:to>
      <xdr:col>4</xdr:col>
      <xdr:colOff>394057</xdr:colOff>
      <xdr:row>42</xdr:row>
      <xdr:rowOff>107260</xdr:rowOff>
    </xdr:to>
    <xdr:grpSp>
      <xdr:nvGrpSpPr>
        <xdr:cNvPr id="34" name="Group 33">
          <a:extLst>
            <a:ext uri="{FF2B5EF4-FFF2-40B4-BE49-F238E27FC236}">
              <a16:creationId xmlns:a16="http://schemas.microsoft.com/office/drawing/2014/main" id="{A089B744-23D5-44F1-AD01-CA9E3631D252}"/>
            </a:ext>
          </a:extLst>
        </xdr:cNvPr>
        <xdr:cNvGrpSpPr/>
      </xdr:nvGrpSpPr>
      <xdr:grpSpPr>
        <a:xfrm>
          <a:off x="1557642" y="6941546"/>
          <a:ext cx="1274815" cy="419954"/>
          <a:chOff x="283299" y="5506732"/>
          <a:chExt cx="1274815" cy="426580"/>
        </a:xfrm>
      </xdr:grpSpPr>
      <xdr:sp macro="" textlink="">
        <xdr:nvSpPr>
          <xdr:cNvPr id="35" name="TextBox 53">
            <a:extLst>
              <a:ext uri="{FF2B5EF4-FFF2-40B4-BE49-F238E27FC236}">
                <a16:creationId xmlns:a16="http://schemas.microsoft.com/office/drawing/2014/main" id="{6122AAB6-EF2D-0E41-9303-2F9180DF28E6}"/>
              </a:ext>
            </a:extLst>
          </xdr:cNvPr>
          <xdr:cNvSpPr txBox="1"/>
        </xdr:nvSpPr>
        <xdr:spPr>
          <a:xfrm>
            <a:off x="283299" y="5506732"/>
            <a:ext cx="127081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1A677B"/>
                </a:solidFill>
              </a:rPr>
              <a:t>Abdulsamad. K</a:t>
            </a:r>
          </a:p>
        </xdr:txBody>
      </xdr:sp>
      <xdr:sp macro="" textlink="">
        <xdr:nvSpPr>
          <xdr:cNvPr id="36" name="TextBox 54">
            <a:extLst>
              <a:ext uri="{FF2B5EF4-FFF2-40B4-BE49-F238E27FC236}">
                <a16:creationId xmlns:a16="http://schemas.microsoft.com/office/drawing/2014/main" id="{652D139B-EC09-FC59-5546-8157117FF33C}"/>
              </a:ext>
            </a:extLst>
          </xdr:cNvPr>
          <xdr:cNvSpPr txBox="1"/>
        </xdr:nvSpPr>
        <xdr:spPr>
          <a:xfrm>
            <a:off x="287297" y="5687091"/>
            <a:ext cx="127081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1A677B"/>
                </a:solidFill>
              </a:rPr>
              <a:t>Data Analyst</a:t>
            </a:r>
          </a:p>
        </xdr:txBody>
      </xdr:sp>
    </xdr:grpSp>
    <xdr:clientData/>
  </xdr:twoCellAnchor>
  <xdr:twoCellAnchor>
    <xdr:from>
      <xdr:col>3</xdr:col>
      <xdr:colOff>237585</xdr:colOff>
      <xdr:row>35</xdr:row>
      <xdr:rowOff>150154</xdr:rowOff>
    </xdr:from>
    <xdr:to>
      <xdr:col>3</xdr:col>
      <xdr:colOff>561585</xdr:colOff>
      <xdr:row>37</xdr:row>
      <xdr:rowOff>124292</xdr:rowOff>
    </xdr:to>
    <xdr:pic>
      <xdr:nvPicPr>
        <xdr:cNvPr id="37" name="Picture 36">
          <a:extLst>
            <a:ext uri="{FF2B5EF4-FFF2-40B4-BE49-F238E27FC236}">
              <a16:creationId xmlns:a16="http://schemas.microsoft.com/office/drawing/2014/main" id="{1372362E-CC83-468E-8F0D-D8A652A3AAF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66385" y="6284254"/>
          <a:ext cx="324000" cy="324658"/>
        </a:xfrm>
        <a:prstGeom prst="rect">
          <a:avLst/>
        </a:prstGeom>
      </xdr:spPr>
    </xdr:pic>
    <xdr:clientData/>
  </xdr:twoCellAnchor>
  <xdr:twoCellAnchor>
    <xdr:from>
      <xdr:col>2</xdr:col>
      <xdr:colOff>49159</xdr:colOff>
      <xdr:row>27</xdr:row>
      <xdr:rowOff>112241</xdr:rowOff>
    </xdr:from>
    <xdr:to>
      <xdr:col>5</xdr:col>
      <xdr:colOff>73739</xdr:colOff>
      <xdr:row>27</xdr:row>
      <xdr:rowOff>112241</xdr:rowOff>
    </xdr:to>
    <xdr:cxnSp macro="">
      <xdr:nvCxnSpPr>
        <xdr:cNvPr id="38" name="Straight Connector 37">
          <a:extLst>
            <a:ext uri="{FF2B5EF4-FFF2-40B4-BE49-F238E27FC236}">
              <a16:creationId xmlns:a16="http://schemas.microsoft.com/office/drawing/2014/main" id="{B544BB54-E7A5-4431-9C55-333F6AA28E15}"/>
            </a:ext>
          </a:extLst>
        </xdr:cNvPr>
        <xdr:cNvCxnSpPr/>
      </xdr:nvCxnSpPr>
      <xdr:spPr>
        <a:xfrm>
          <a:off x="1268359" y="4844261"/>
          <a:ext cx="1853380" cy="0"/>
        </a:xfrm>
        <a:prstGeom prst="line">
          <a:avLst/>
        </a:prstGeom>
        <a:ln w="38100">
          <a:solidFill>
            <a:srgbClr val="E2EAE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157662</xdr:colOff>
      <xdr:row>17</xdr:row>
      <xdr:rowOff>93855</xdr:rowOff>
    </xdr:from>
    <xdr:to>
      <xdr:col>17</xdr:col>
      <xdr:colOff>527066</xdr:colOff>
      <xdr:row>18</xdr:row>
      <xdr:rowOff>170865</xdr:rowOff>
    </xdr:to>
    <xdr:sp macro="" textlink="">
      <xdr:nvSpPr>
        <xdr:cNvPr id="39" name="TextBox 59">
          <a:extLst>
            <a:ext uri="{FF2B5EF4-FFF2-40B4-BE49-F238E27FC236}">
              <a16:creationId xmlns:a16="http://schemas.microsoft.com/office/drawing/2014/main" id="{E8F0B06A-0069-4641-B998-615EFBAFD726}"/>
            </a:ext>
          </a:extLst>
        </xdr:cNvPr>
        <xdr:cNvSpPr txBox="1"/>
      </xdr:nvSpPr>
      <xdr:spPr>
        <a:xfrm>
          <a:off x="8692062" y="3073275"/>
          <a:ext cx="2198204" cy="2522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Daily Quantity</a:t>
          </a:r>
          <a:r>
            <a:rPr lang="en-US" sz="1050" b="1" baseline="0">
              <a:solidFill>
                <a:srgbClr val="1A677B"/>
              </a:solidFill>
            </a:rPr>
            <a:t> Sold</a:t>
          </a:r>
          <a:r>
            <a:rPr lang="en-US" sz="1050" b="1">
              <a:solidFill>
                <a:srgbClr val="1A677B"/>
              </a:solidFill>
            </a:rPr>
            <a:t> Trend</a:t>
          </a:r>
        </a:p>
      </xdr:txBody>
    </xdr:sp>
    <xdr:clientData/>
  </xdr:twoCellAnchor>
  <xdr:twoCellAnchor>
    <xdr:from>
      <xdr:col>2</xdr:col>
      <xdr:colOff>285159</xdr:colOff>
      <xdr:row>12</xdr:row>
      <xdr:rowOff>13863</xdr:rowOff>
    </xdr:from>
    <xdr:to>
      <xdr:col>4</xdr:col>
      <xdr:colOff>447339</xdr:colOff>
      <xdr:row>13</xdr:row>
      <xdr:rowOff>113460</xdr:rowOff>
    </xdr:to>
    <xdr:sp macro="" textlink="">
      <xdr:nvSpPr>
        <xdr:cNvPr id="40" name="Rectangle: Rounded Corners 39">
          <a:hlinkClick xmlns:r="http://schemas.openxmlformats.org/officeDocument/2006/relationships" r:id="rId3"/>
          <a:extLst>
            <a:ext uri="{FF2B5EF4-FFF2-40B4-BE49-F238E27FC236}">
              <a16:creationId xmlns:a16="http://schemas.microsoft.com/office/drawing/2014/main" id="{C14B0DB2-6757-44EE-ACC2-4DFD69ED15D4}"/>
            </a:ext>
          </a:extLst>
        </xdr:cNvPr>
        <xdr:cNvSpPr/>
      </xdr:nvSpPr>
      <xdr:spPr>
        <a:xfrm>
          <a:off x="1504359" y="2116983"/>
          <a:ext cx="1381380" cy="2748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200" kern="1200">
              <a:solidFill>
                <a:srgbClr val="1A677B"/>
              </a:solidFill>
              <a:latin typeface="+mn-lt"/>
              <a:ea typeface="+mn-ea"/>
              <a:cs typeface="+mn-cs"/>
            </a:rPr>
            <a:t>Overview</a:t>
          </a:r>
        </a:p>
      </xdr:txBody>
    </xdr:sp>
    <xdr:clientData/>
  </xdr:twoCellAnchor>
  <xdr:twoCellAnchor>
    <xdr:from>
      <xdr:col>2</xdr:col>
      <xdr:colOff>285159</xdr:colOff>
      <xdr:row>15</xdr:row>
      <xdr:rowOff>83394</xdr:rowOff>
    </xdr:from>
    <xdr:to>
      <xdr:col>4</xdr:col>
      <xdr:colOff>447339</xdr:colOff>
      <xdr:row>17</xdr:row>
      <xdr:rowOff>11541</xdr:rowOff>
    </xdr:to>
    <xdr:sp macro="" textlink="">
      <xdr:nvSpPr>
        <xdr:cNvPr id="41" name="Rectangle: Rounded Corners 40">
          <a:extLst>
            <a:ext uri="{FF2B5EF4-FFF2-40B4-BE49-F238E27FC236}">
              <a16:creationId xmlns:a16="http://schemas.microsoft.com/office/drawing/2014/main" id="{3B836C8C-33D8-4C9D-806F-94BCFB25E82C}"/>
            </a:ext>
          </a:extLst>
        </xdr:cNvPr>
        <xdr:cNvSpPr/>
      </xdr:nvSpPr>
      <xdr:spPr>
        <a:xfrm>
          <a:off x="1504359" y="2712294"/>
          <a:ext cx="1381380" cy="278667"/>
        </a:xfrm>
        <a:prstGeom prst="roundRect">
          <a:avLst/>
        </a:prstGeom>
        <a:solidFill>
          <a:srgbClr val="E2EAED"/>
        </a:solidFill>
        <a:ln w="3175">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400" b="1" kern="1200">
              <a:solidFill>
                <a:srgbClr val="1A677B"/>
              </a:solidFill>
              <a:latin typeface="+mn-lt"/>
              <a:ea typeface="+mn-ea"/>
              <a:cs typeface="+mn-cs"/>
            </a:rPr>
            <a:t>Product</a:t>
          </a:r>
        </a:p>
      </xdr:txBody>
    </xdr:sp>
    <xdr:clientData/>
  </xdr:twoCellAnchor>
  <xdr:twoCellAnchor>
    <xdr:from>
      <xdr:col>2</xdr:col>
      <xdr:colOff>285159</xdr:colOff>
      <xdr:row>18</xdr:row>
      <xdr:rowOff>152925</xdr:rowOff>
    </xdr:from>
    <xdr:to>
      <xdr:col>4</xdr:col>
      <xdr:colOff>447339</xdr:colOff>
      <xdr:row>20</xdr:row>
      <xdr:rowOff>81072</xdr:rowOff>
    </xdr:to>
    <xdr:sp macro="" textlink="">
      <xdr:nvSpPr>
        <xdr:cNvPr id="42" name="Rectangle: Rounded Corners 41">
          <a:hlinkClick xmlns:r="http://schemas.openxmlformats.org/officeDocument/2006/relationships" r:id="rId4"/>
          <a:extLst>
            <a:ext uri="{FF2B5EF4-FFF2-40B4-BE49-F238E27FC236}">
              <a16:creationId xmlns:a16="http://schemas.microsoft.com/office/drawing/2014/main" id="{610BAC8F-BCAD-40B3-ACD7-3E09796E9685}"/>
            </a:ext>
          </a:extLst>
        </xdr:cNvPr>
        <xdr:cNvSpPr/>
      </xdr:nvSpPr>
      <xdr:spPr>
        <a:xfrm>
          <a:off x="1504359" y="3307605"/>
          <a:ext cx="1381380" cy="2786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rgbClr val="1A677B"/>
              </a:solidFill>
            </a:rPr>
            <a:t>Customers</a:t>
          </a:r>
        </a:p>
      </xdr:txBody>
    </xdr:sp>
    <xdr:clientData/>
  </xdr:twoCellAnchor>
  <xdr:twoCellAnchor>
    <xdr:from>
      <xdr:col>2</xdr:col>
      <xdr:colOff>285159</xdr:colOff>
      <xdr:row>22</xdr:row>
      <xdr:rowOff>51006</xdr:rowOff>
    </xdr:from>
    <xdr:to>
      <xdr:col>4</xdr:col>
      <xdr:colOff>447339</xdr:colOff>
      <xdr:row>23</xdr:row>
      <xdr:rowOff>149556</xdr:rowOff>
    </xdr:to>
    <xdr:sp macro="" textlink="">
      <xdr:nvSpPr>
        <xdr:cNvPr id="43" name="Rectangle: Rounded Corners 42">
          <a:hlinkClick xmlns:r="http://schemas.openxmlformats.org/officeDocument/2006/relationships" r:id="rId5"/>
          <a:extLst>
            <a:ext uri="{FF2B5EF4-FFF2-40B4-BE49-F238E27FC236}">
              <a16:creationId xmlns:a16="http://schemas.microsoft.com/office/drawing/2014/main" id="{48226158-B2C2-43AA-9863-1FD1E8560201}"/>
            </a:ext>
          </a:extLst>
        </xdr:cNvPr>
        <xdr:cNvSpPr/>
      </xdr:nvSpPr>
      <xdr:spPr>
        <a:xfrm>
          <a:off x="1504359" y="3822906"/>
          <a:ext cx="138138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rgbClr val="1A677B"/>
              </a:solidFill>
            </a:rPr>
            <a:t>Insights</a:t>
          </a:r>
        </a:p>
      </xdr:txBody>
    </xdr:sp>
    <xdr:clientData/>
  </xdr:twoCellAnchor>
  <xdr:twoCellAnchor>
    <xdr:from>
      <xdr:col>5</xdr:col>
      <xdr:colOff>201563</xdr:colOff>
      <xdr:row>30</xdr:row>
      <xdr:rowOff>11852</xdr:rowOff>
    </xdr:from>
    <xdr:to>
      <xdr:col>8</xdr:col>
      <xdr:colOff>570967</xdr:colOff>
      <xdr:row>31</xdr:row>
      <xdr:rowOff>88862</xdr:rowOff>
    </xdr:to>
    <xdr:sp macro="" textlink="">
      <xdr:nvSpPr>
        <xdr:cNvPr id="44" name="TextBox 71">
          <a:extLst>
            <a:ext uri="{FF2B5EF4-FFF2-40B4-BE49-F238E27FC236}">
              <a16:creationId xmlns:a16="http://schemas.microsoft.com/office/drawing/2014/main" id="{F6A9C5F3-1659-42DC-AC64-475AC0B814E4}"/>
            </a:ext>
          </a:extLst>
        </xdr:cNvPr>
        <xdr:cNvSpPr txBox="1"/>
      </xdr:nvSpPr>
      <xdr:spPr>
        <a:xfrm>
          <a:off x="3249563" y="5269652"/>
          <a:ext cx="2198204" cy="2522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Negative Feedbacks by Products</a:t>
          </a:r>
        </a:p>
      </xdr:txBody>
    </xdr:sp>
    <xdr:clientData/>
  </xdr:twoCellAnchor>
  <xdr:twoCellAnchor>
    <xdr:from>
      <xdr:col>10</xdr:col>
      <xdr:colOff>332679</xdr:colOff>
      <xdr:row>30</xdr:row>
      <xdr:rowOff>11852</xdr:rowOff>
    </xdr:from>
    <xdr:to>
      <xdr:col>14</xdr:col>
      <xdr:colOff>262436</xdr:colOff>
      <xdr:row>31</xdr:row>
      <xdr:rowOff>88862</xdr:rowOff>
    </xdr:to>
    <xdr:sp macro="" textlink="">
      <xdr:nvSpPr>
        <xdr:cNvPr id="45" name="TextBox 72">
          <a:extLst>
            <a:ext uri="{FF2B5EF4-FFF2-40B4-BE49-F238E27FC236}">
              <a16:creationId xmlns:a16="http://schemas.microsoft.com/office/drawing/2014/main" id="{B3D83031-B03A-48CE-A6DE-FCFFC48C6423}"/>
            </a:ext>
          </a:extLst>
        </xdr:cNvPr>
        <xdr:cNvSpPr txBox="1"/>
      </xdr:nvSpPr>
      <xdr:spPr>
        <a:xfrm>
          <a:off x="6428679" y="5155352"/>
          <a:ext cx="2368157"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Top</a:t>
          </a:r>
          <a:r>
            <a:rPr lang="en-US" sz="1050" b="1" baseline="0">
              <a:solidFill>
                <a:srgbClr val="1A677B"/>
              </a:solidFill>
            </a:rPr>
            <a:t> 5 Average Rating by Products</a:t>
          </a:r>
          <a:endParaRPr lang="en-US" sz="1050" b="1">
            <a:solidFill>
              <a:srgbClr val="1A677B"/>
            </a:solidFill>
          </a:endParaRPr>
        </a:p>
      </xdr:txBody>
    </xdr:sp>
    <xdr:clientData/>
  </xdr:twoCellAnchor>
  <xdr:twoCellAnchor>
    <xdr:from>
      <xdr:col>15</xdr:col>
      <xdr:colOff>580554</xdr:colOff>
      <xdr:row>30</xdr:row>
      <xdr:rowOff>11852</xdr:rowOff>
    </xdr:from>
    <xdr:to>
      <xdr:col>19</xdr:col>
      <xdr:colOff>510311</xdr:colOff>
      <xdr:row>31</xdr:row>
      <xdr:rowOff>88862</xdr:rowOff>
    </xdr:to>
    <xdr:sp macro="" textlink="">
      <xdr:nvSpPr>
        <xdr:cNvPr id="46" name="TextBox 73">
          <a:extLst>
            <a:ext uri="{FF2B5EF4-FFF2-40B4-BE49-F238E27FC236}">
              <a16:creationId xmlns:a16="http://schemas.microsoft.com/office/drawing/2014/main" id="{D04C2FBC-74E1-4519-8C17-371F207DBE9D}"/>
            </a:ext>
          </a:extLst>
        </xdr:cNvPr>
        <xdr:cNvSpPr txBox="1"/>
      </xdr:nvSpPr>
      <xdr:spPr>
        <a:xfrm>
          <a:off x="9724554" y="5155352"/>
          <a:ext cx="2368157"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Top 5 States by Feedbacks</a:t>
          </a:r>
        </a:p>
      </xdr:txBody>
    </xdr:sp>
    <xdr:clientData/>
  </xdr:twoCellAnchor>
  <xdr:twoCellAnchor>
    <xdr:from>
      <xdr:col>5</xdr:col>
      <xdr:colOff>247649</xdr:colOff>
      <xdr:row>12</xdr:row>
      <xdr:rowOff>142876</xdr:rowOff>
    </xdr:from>
    <xdr:to>
      <xdr:col>7</xdr:col>
      <xdr:colOff>457200</xdr:colOff>
      <xdr:row>15</xdr:row>
      <xdr:rowOff>66676</xdr:rowOff>
    </xdr:to>
    <xdr:sp macro="" textlink="AVGRATING">
      <xdr:nvSpPr>
        <xdr:cNvPr id="48" name="TextBox 47">
          <a:extLst>
            <a:ext uri="{FF2B5EF4-FFF2-40B4-BE49-F238E27FC236}">
              <a16:creationId xmlns:a16="http://schemas.microsoft.com/office/drawing/2014/main" id="{988DBAD5-7F3F-442F-8A31-1BE216984E0F}"/>
            </a:ext>
          </a:extLst>
        </xdr:cNvPr>
        <xdr:cNvSpPr txBox="1"/>
      </xdr:nvSpPr>
      <xdr:spPr>
        <a:xfrm>
          <a:off x="3295649" y="2245996"/>
          <a:ext cx="1428751"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8676EDB-E9D2-4BB5-A277-7D7E3A3584EE}"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3.55</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7</xdr:col>
      <xdr:colOff>47625</xdr:colOff>
      <xdr:row>15</xdr:row>
      <xdr:rowOff>38100</xdr:rowOff>
    </xdr:from>
    <xdr:to>
      <xdr:col>8</xdr:col>
      <xdr:colOff>190500</xdr:colOff>
      <xdr:row>16</xdr:row>
      <xdr:rowOff>95250</xdr:rowOff>
    </xdr:to>
    <xdr:sp macro="" textlink="YOYAVGRATING">
      <xdr:nvSpPr>
        <xdr:cNvPr id="49" name="TextBox 48">
          <a:extLst>
            <a:ext uri="{FF2B5EF4-FFF2-40B4-BE49-F238E27FC236}">
              <a16:creationId xmlns:a16="http://schemas.microsoft.com/office/drawing/2014/main" id="{E893C0CC-A43B-4275-BDBA-BBE8EB0FAB93}"/>
            </a:ext>
          </a:extLst>
        </xdr:cNvPr>
        <xdr:cNvSpPr txBox="1"/>
      </xdr:nvSpPr>
      <xdr:spPr>
        <a:xfrm>
          <a:off x="4314825" y="2667000"/>
          <a:ext cx="752475"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1440B0D7-FE87-45EA-B1A2-B31F418BC17F}" type="TxLink">
            <a:rPr lang="en-US" sz="1050" b="1" i="0" u="none" strike="noStrike">
              <a:solidFill>
                <a:srgbClr val="1A677B"/>
              </a:solidFill>
              <a:latin typeface="Aptos"/>
              <a:ea typeface="+mn-ea"/>
              <a:cs typeface="+mn-cs"/>
            </a:rPr>
            <a:pPr marL="0" indent="0" algn="r"/>
            <a:t>▼0.17%</a:t>
          </a:fld>
          <a:endParaRPr lang="en-US" sz="1050" b="1" i="0" u="none" strike="noStrike">
            <a:solidFill>
              <a:srgbClr val="1A677B"/>
            </a:solidFill>
            <a:latin typeface="Aptos"/>
            <a:ea typeface="+mn-ea"/>
            <a:cs typeface="+mn-cs"/>
          </a:endParaRPr>
        </a:p>
      </xdr:txBody>
    </xdr:sp>
    <xdr:clientData/>
  </xdr:twoCellAnchor>
  <xdr:twoCellAnchor>
    <xdr:from>
      <xdr:col>9</xdr:col>
      <xdr:colOff>276224</xdr:colOff>
      <xdr:row>12</xdr:row>
      <xdr:rowOff>142876</xdr:rowOff>
    </xdr:from>
    <xdr:to>
      <xdr:col>11</xdr:col>
      <xdr:colOff>485775</xdr:colOff>
      <xdr:row>15</xdr:row>
      <xdr:rowOff>66676</xdr:rowOff>
    </xdr:to>
    <xdr:sp macro="" textlink="QUANTITYSOLD">
      <xdr:nvSpPr>
        <xdr:cNvPr id="50" name="TextBox 49">
          <a:extLst>
            <a:ext uri="{FF2B5EF4-FFF2-40B4-BE49-F238E27FC236}">
              <a16:creationId xmlns:a16="http://schemas.microsoft.com/office/drawing/2014/main" id="{5F3F8595-316A-4FF4-8278-C967DB71C5AB}"/>
            </a:ext>
          </a:extLst>
        </xdr:cNvPr>
        <xdr:cNvSpPr txBox="1"/>
      </xdr:nvSpPr>
      <xdr:spPr>
        <a:xfrm>
          <a:off x="5762624" y="2245996"/>
          <a:ext cx="1428751"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EDDB8B8-B873-4572-997C-D5B9C133BF0E}"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11262</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13</xdr:col>
      <xdr:colOff>323849</xdr:colOff>
      <xdr:row>12</xdr:row>
      <xdr:rowOff>142876</xdr:rowOff>
    </xdr:from>
    <xdr:to>
      <xdr:col>15</xdr:col>
      <xdr:colOff>533400</xdr:colOff>
      <xdr:row>15</xdr:row>
      <xdr:rowOff>66676</xdr:rowOff>
    </xdr:to>
    <xdr:sp macro="" textlink="FEEDBACKS">
      <xdr:nvSpPr>
        <xdr:cNvPr id="51" name="TextBox 50">
          <a:extLst>
            <a:ext uri="{FF2B5EF4-FFF2-40B4-BE49-F238E27FC236}">
              <a16:creationId xmlns:a16="http://schemas.microsoft.com/office/drawing/2014/main" id="{83499FBE-3CA0-4AB8-A854-05C5BF4E3317}"/>
            </a:ext>
          </a:extLst>
        </xdr:cNvPr>
        <xdr:cNvSpPr txBox="1"/>
      </xdr:nvSpPr>
      <xdr:spPr>
        <a:xfrm>
          <a:off x="8248649" y="2245996"/>
          <a:ext cx="1428751"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57960E4-6B30-4456-A501-7CCD5DC1C97C}"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7814</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17</xdr:col>
      <xdr:colOff>352424</xdr:colOff>
      <xdr:row>12</xdr:row>
      <xdr:rowOff>142876</xdr:rowOff>
    </xdr:from>
    <xdr:to>
      <xdr:col>19</xdr:col>
      <xdr:colOff>561975</xdr:colOff>
      <xdr:row>15</xdr:row>
      <xdr:rowOff>66676</xdr:rowOff>
    </xdr:to>
    <xdr:sp macro="" textlink="AVGPRICE">
      <xdr:nvSpPr>
        <xdr:cNvPr id="52" name="TextBox 51">
          <a:extLst>
            <a:ext uri="{FF2B5EF4-FFF2-40B4-BE49-F238E27FC236}">
              <a16:creationId xmlns:a16="http://schemas.microsoft.com/office/drawing/2014/main" id="{BC4A2640-DB2D-482A-BB93-2161D5C1B96D}"/>
            </a:ext>
          </a:extLst>
        </xdr:cNvPr>
        <xdr:cNvSpPr txBox="1"/>
      </xdr:nvSpPr>
      <xdr:spPr>
        <a:xfrm>
          <a:off x="10715624" y="2245996"/>
          <a:ext cx="1428751"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D91C98F-D6D3-4E49-A66C-0FE24EDE76DB}"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$127.23</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11</xdr:col>
      <xdr:colOff>66675</xdr:colOff>
      <xdr:row>15</xdr:row>
      <xdr:rowOff>38100</xdr:rowOff>
    </xdr:from>
    <xdr:to>
      <xdr:col>12</xdr:col>
      <xdr:colOff>209550</xdr:colOff>
      <xdr:row>16</xdr:row>
      <xdr:rowOff>95250</xdr:rowOff>
    </xdr:to>
    <xdr:sp macro="" textlink="YOYQUANTITYSOLD">
      <xdr:nvSpPr>
        <xdr:cNvPr id="53" name="TextBox 52">
          <a:extLst>
            <a:ext uri="{FF2B5EF4-FFF2-40B4-BE49-F238E27FC236}">
              <a16:creationId xmlns:a16="http://schemas.microsoft.com/office/drawing/2014/main" id="{CD04C833-4A23-4426-9E29-347E37B68FA9}"/>
            </a:ext>
          </a:extLst>
        </xdr:cNvPr>
        <xdr:cNvSpPr txBox="1"/>
      </xdr:nvSpPr>
      <xdr:spPr>
        <a:xfrm>
          <a:off x="6772275" y="2667000"/>
          <a:ext cx="752475"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498F8616-CA37-4A67-B7EC-D03679007C62}" type="TxLink">
            <a:rPr lang="en-US" sz="1050" b="1" i="0" u="none" strike="noStrike">
              <a:solidFill>
                <a:srgbClr val="1A677B"/>
              </a:solidFill>
              <a:latin typeface="Aptos"/>
              <a:ea typeface="+mn-ea"/>
              <a:cs typeface="+mn-cs"/>
            </a:rPr>
            <a:pPr marL="0" indent="0" algn="r"/>
            <a:t>▲98.14%</a:t>
          </a:fld>
          <a:endParaRPr lang="en-US" sz="1050" b="1" i="0" u="none" strike="noStrike">
            <a:solidFill>
              <a:srgbClr val="1A677B"/>
            </a:solidFill>
            <a:latin typeface="Aptos"/>
            <a:ea typeface="+mn-ea"/>
            <a:cs typeface="+mn-cs"/>
          </a:endParaRPr>
        </a:p>
      </xdr:txBody>
    </xdr:sp>
    <xdr:clientData/>
  </xdr:twoCellAnchor>
  <xdr:twoCellAnchor>
    <xdr:from>
      <xdr:col>15</xdr:col>
      <xdr:colOff>114300</xdr:colOff>
      <xdr:row>15</xdr:row>
      <xdr:rowOff>38100</xdr:rowOff>
    </xdr:from>
    <xdr:to>
      <xdr:col>16</xdr:col>
      <xdr:colOff>257175</xdr:colOff>
      <xdr:row>16</xdr:row>
      <xdr:rowOff>95250</xdr:rowOff>
    </xdr:to>
    <xdr:sp macro="" textlink="YOYFEEDBACKS">
      <xdr:nvSpPr>
        <xdr:cNvPr id="54" name="TextBox 53">
          <a:extLst>
            <a:ext uri="{FF2B5EF4-FFF2-40B4-BE49-F238E27FC236}">
              <a16:creationId xmlns:a16="http://schemas.microsoft.com/office/drawing/2014/main" id="{E92CA690-C0A5-4AF4-891F-2036016AE642}"/>
            </a:ext>
          </a:extLst>
        </xdr:cNvPr>
        <xdr:cNvSpPr txBox="1"/>
      </xdr:nvSpPr>
      <xdr:spPr>
        <a:xfrm>
          <a:off x="9258300" y="2667000"/>
          <a:ext cx="752475"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C245D826-A414-4BBA-A4CC-8A0D08B71B5D}" type="TxLink">
            <a:rPr lang="en-US" sz="1050" b="1" i="0" u="none" strike="noStrike">
              <a:solidFill>
                <a:srgbClr val="1A677B"/>
              </a:solidFill>
              <a:latin typeface="Aptos"/>
              <a:ea typeface="+mn-ea"/>
              <a:cs typeface="+mn-cs"/>
            </a:rPr>
            <a:pPr marL="0" indent="0" algn="r"/>
            <a:t>▲98.88%</a:t>
          </a:fld>
          <a:endParaRPr lang="en-US" sz="1050" b="1" i="0" u="none" strike="noStrike">
            <a:solidFill>
              <a:srgbClr val="1A677B"/>
            </a:solidFill>
            <a:latin typeface="Aptos"/>
            <a:ea typeface="+mn-ea"/>
            <a:cs typeface="+mn-cs"/>
          </a:endParaRPr>
        </a:p>
      </xdr:txBody>
    </xdr:sp>
    <xdr:clientData/>
  </xdr:twoCellAnchor>
  <xdr:twoCellAnchor>
    <xdr:from>
      <xdr:col>19</xdr:col>
      <xdr:colOff>114300</xdr:colOff>
      <xdr:row>15</xdr:row>
      <xdr:rowOff>38100</xdr:rowOff>
    </xdr:from>
    <xdr:to>
      <xdr:col>20</xdr:col>
      <xdr:colOff>257175</xdr:colOff>
      <xdr:row>16</xdr:row>
      <xdr:rowOff>95250</xdr:rowOff>
    </xdr:to>
    <xdr:sp macro="" textlink="YOYAVGPRICE">
      <xdr:nvSpPr>
        <xdr:cNvPr id="55" name="TextBox 54">
          <a:extLst>
            <a:ext uri="{FF2B5EF4-FFF2-40B4-BE49-F238E27FC236}">
              <a16:creationId xmlns:a16="http://schemas.microsoft.com/office/drawing/2014/main" id="{B2606194-72FF-4B9F-9E7B-CE0451F3A34C}"/>
            </a:ext>
          </a:extLst>
        </xdr:cNvPr>
        <xdr:cNvSpPr txBox="1"/>
      </xdr:nvSpPr>
      <xdr:spPr>
        <a:xfrm>
          <a:off x="11696700" y="2667000"/>
          <a:ext cx="752475"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5D3D428F-E011-4EFF-BDB3-35D5B4AC2098}" type="TxLink">
            <a:rPr lang="en-US" sz="1050" b="1" i="0" u="none" strike="noStrike">
              <a:solidFill>
                <a:srgbClr val="1A677B"/>
              </a:solidFill>
              <a:latin typeface="Aptos"/>
              <a:ea typeface="+mn-ea"/>
              <a:cs typeface="+mn-cs"/>
            </a:rPr>
            <a:pPr marL="0" indent="0" algn="r"/>
            <a:t>▼0.42%</a:t>
          </a:fld>
          <a:endParaRPr lang="en-US" sz="1050" b="1" i="0" u="none" strike="noStrike">
            <a:solidFill>
              <a:srgbClr val="1A677B"/>
            </a:solidFill>
            <a:latin typeface="Aptos"/>
            <a:ea typeface="+mn-ea"/>
            <a:cs typeface="+mn-cs"/>
          </a:endParaRPr>
        </a:p>
      </xdr:txBody>
    </xdr:sp>
    <xdr:clientData/>
  </xdr:twoCellAnchor>
  <xdr:twoCellAnchor>
    <xdr:from>
      <xdr:col>13</xdr:col>
      <xdr:colOff>358775</xdr:colOff>
      <xdr:row>4</xdr:row>
      <xdr:rowOff>104776</xdr:rowOff>
    </xdr:from>
    <xdr:to>
      <xdr:col>17</xdr:col>
      <xdr:colOff>400051</xdr:colOff>
      <xdr:row>10</xdr:row>
      <xdr:rowOff>12076</xdr:rowOff>
    </xdr:to>
    <mc:AlternateContent xmlns:mc="http://schemas.openxmlformats.org/markup-compatibility/2006" xmlns:tsle="http://schemas.microsoft.com/office/drawing/2012/timeslicer">
      <mc:Choice Requires="tsle">
        <xdr:graphicFrame macro="">
          <xdr:nvGraphicFramePr>
            <xdr:cNvPr id="59" name="order_date 1">
              <a:extLst>
                <a:ext uri="{FF2B5EF4-FFF2-40B4-BE49-F238E27FC236}">
                  <a16:creationId xmlns:a16="http://schemas.microsoft.com/office/drawing/2014/main" id="{4CC5BD7C-9D55-4B34-B41B-B760DB585ED5}"/>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8283575" y="790576"/>
              <a:ext cx="2479676" cy="93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238125</xdr:colOff>
      <xdr:row>4</xdr:row>
      <xdr:rowOff>38100</xdr:rowOff>
    </xdr:from>
    <xdr:to>
      <xdr:col>13</xdr:col>
      <xdr:colOff>247650</xdr:colOff>
      <xdr:row>10</xdr:row>
      <xdr:rowOff>66675</xdr:rowOff>
    </xdr:to>
    <xdr:cxnSp macro="">
      <xdr:nvCxnSpPr>
        <xdr:cNvPr id="60" name="Straight Connector 59">
          <a:extLst>
            <a:ext uri="{FF2B5EF4-FFF2-40B4-BE49-F238E27FC236}">
              <a16:creationId xmlns:a16="http://schemas.microsoft.com/office/drawing/2014/main" id="{42C4C3BD-A805-4AEB-8112-475713411265}"/>
            </a:ext>
          </a:extLst>
        </xdr:cNvPr>
        <xdr:cNvCxnSpPr/>
      </xdr:nvCxnSpPr>
      <xdr:spPr>
        <a:xfrm>
          <a:off x="8162925" y="739140"/>
          <a:ext cx="9525" cy="1080135"/>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521414</xdr:colOff>
      <xdr:row>4</xdr:row>
      <xdr:rowOff>91441</xdr:rowOff>
    </xdr:from>
    <xdr:to>
      <xdr:col>21</xdr:col>
      <xdr:colOff>11040</xdr:colOff>
      <xdr:row>10</xdr:row>
      <xdr:rowOff>57150</xdr:rowOff>
    </xdr:to>
    <mc:AlternateContent xmlns:mc="http://schemas.openxmlformats.org/markup-compatibility/2006" xmlns:a14="http://schemas.microsoft.com/office/drawing/2010/main">
      <mc:Choice Requires="a14">
        <xdr:graphicFrame macro="">
          <xdr:nvGraphicFramePr>
            <xdr:cNvPr id="65" name="category">
              <a:extLst>
                <a:ext uri="{FF2B5EF4-FFF2-40B4-BE49-F238E27FC236}">
                  <a16:creationId xmlns:a16="http://schemas.microsoft.com/office/drawing/2014/main" id="{A8B7BDA5-8BB6-4ED3-B37F-6E7AB2E72F9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884614" y="777241"/>
              <a:ext cx="1928026" cy="994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219075</xdr:colOff>
      <xdr:row>18</xdr:row>
      <xdr:rowOff>152400</xdr:rowOff>
    </xdr:from>
    <xdr:to>
      <xdr:col>21</xdr:col>
      <xdr:colOff>85725</xdr:colOff>
      <xdr:row>29</xdr:row>
      <xdr:rowOff>85725</xdr:rowOff>
    </xdr:to>
    <xdr:graphicFrame macro="">
      <xdr:nvGraphicFramePr>
        <xdr:cNvPr id="66" name="Chart 65">
          <a:extLst>
            <a:ext uri="{FF2B5EF4-FFF2-40B4-BE49-F238E27FC236}">
              <a16:creationId xmlns:a16="http://schemas.microsoft.com/office/drawing/2014/main" id="{4A81CDC6-BD79-4239-9ECD-12CA2FF32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229518</xdr:colOff>
      <xdr:row>19</xdr:row>
      <xdr:rowOff>38099</xdr:rowOff>
    </xdr:from>
    <xdr:to>
      <xdr:col>13</xdr:col>
      <xdr:colOff>571499</xdr:colOff>
      <xdr:row>29</xdr:row>
      <xdr:rowOff>47624</xdr:rowOff>
    </xdr:to>
    <xdr:graphicFrame macro="">
      <xdr:nvGraphicFramePr>
        <xdr:cNvPr id="68" name="Chart 67">
          <a:extLst>
            <a:ext uri="{FF2B5EF4-FFF2-40B4-BE49-F238E27FC236}">
              <a16:creationId xmlns:a16="http://schemas.microsoft.com/office/drawing/2014/main" id="{A20B0E26-0200-4B83-BFA4-05C984183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209550</xdr:colOff>
      <xdr:row>31</xdr:row>
      <xdr:rowOff>57150</xdr:rowOff>
    </xdr:from>
    <xdr:to>
      <xdr:col>10</xdr:col>
      <xdr:colOff>171450</xdr:colOff>
      <xdr:row>42</xdr:row>
      <xdr:rowOff>85725</xdr:rowOff>
    </xdr:to>
    <xdr:graphicFrame macro="">
      <xdr:nvGraphicFramePr>
        <xdr:cNvPr id="69" name="Chart 68">
          <a:extLst>
            <a:ext uri="{FF2B5EF4-FFF2-40B4-BE49-F238E27FC236}">
              <a16:creationId xmlns:a16="http://schemas.microsoft.com/office/drawing/2014/main" id="{25606D75-DA7D-4940-AD6A-B1CCC902A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400050</xdr:colOff>
      <xdr:row>31</xdr:row>
      <xdr:rowOff>95250</xdr:rowOff>
    </xdr:from>
    <xdr:to>
      <xdr:col>15</xdr:col>
      <xdr:colOff>428625</xdr:colOff>
      <xdr:row>42</xdr:row>
      <xdr:rowOff>28575</xdr:rowOff>
    </xdr:to>
    <xdr:graphicFrame macro="">
      <xdr:nvGraphicFramePr>
        <xdr:cNvPr id="72" name="Chart 71">
          <a:extLst>
            <a:ext uri="{FF2B5EF4-FFF2-40B4-BE49-F238E27FC236}">
              <a16:creationId xmlns:a16="http://schemas.microsoft.com/office/drawing/2014/main" id="{F9B017A8-B525-439B-A683-3FEC31FD0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318133</xdr:colOff>
      <xdr:row>58</xdr:row>
      <xdr:rowOff>13335</xdr:rowOff>
    </xdr:from>
    <xdr:to>
      <xdr:col>26</xdr:col>
      <xdr:colOff>133348</xdr:colOff>
      <xdr:row>59</xdr:row>
      <xdr:rowOff>64770</xdr:rowOff>
    </xdr:to>
    <xdr:sp macro="" textlink="">
      <xdr:nvSpPr>
        <xdr:cNvPr id="74" name="Rectangle: Rounded Corners 73">
          <a:extLst>
            <a:ext uri="{FF2B5EF4-FFF2-40B4-BE49-F238E27FC236}">
              <a16:creationId xmlns:a16="http://schemas.microsoft.com/office/drawing/2014/main" id="{06962FB0-BEC1-3FFB-5039-6ABEF0580A97}"/>
            </a:ext>
          </a:extLst>
        </xdr:cNvPr>
        <xdr:cNvSpPr/>
      </xdr:nvSpPr>
      <xdr:spPr>
        <a:xfrm rot="5400000">
          <a:off x="14439898" y="8637270"/>
          <a:ext cx="222885" cy="2863215"/>
        </a:xfrm>
        <a:prstGeom prst="roundRect">
          <a:avLst/>
        </a:prstGeom>
        <a:solidFill>
          <a:srgbClr val="1A677B">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xdr:colOff>
      <xdr:row>31</xdr:row>
      <xdr:rowOff>95250</xdr:rowOff>
    </xdr:from>
    <xdr:to>
      <xdr:col>21</xdr:col>
      <xdr:colOff>104775</xdr:colOff>
      <xdr:row>42</xdr:row>
      <xdr:rowOff>28575</xdr:rowOff>
    </xdr:to>
    <xdr:graphicFrame macro="">
      <xdr:nvGraphicFramePr>
        <xdr:cNvPr id="76" name="Chart 75">
          <a:extLst>
            <a:ext uri="{FF2B5EF4-FFF2-40B4-BE49-F238E27FC236}">
              <a16:creationId xmlns:a16="http://schemas.microsoft.com/office/drawing/2014/main" id="{BE51AB13-2C4C-4DD5-A9CD-02E68070C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30480</xdr:colOff>
      <xdr:row>22</xdr:row>
      <xdr:rowOff>30480</xdr:rowOff>
    </xdr:from>
    <xdr:to>
      <xdr:col>38</xdr:col>
      <xdr:colOff>190500</xdr:colOff>
      <xdr:row>31</xdr:row>
      <xdr:rowOff>91440</xdr:rowOff>
    </xdr:to>
    <xdr:sp macro="" textlink="">
      <xdr:nvSpPr>
        <xdr:cNvPr id="11" name="Rectangle: Rounded Corners 10">
          <a:extLst>
            <a:ext uri="{FF2B5EF4-FFF2-40B4-BE49-F238E27FC236}">
              <a16:creationId xmlns:a16="http://schemas.microsoft.com/office/drawing/2014/main" id="{3CBA02E4-4B2B-8776-8206-1810A4E3D782}"/>
            </a:ext>
          </a:extLst>
        </xdr:cNvPr>
        <xdr:cNvSpPr/>
      </xdr:nvSpPr>
      <xdr:spPr>
        <a:xfrm>
          <a:off x="32270700" y="3886200"/>
          <a:ext cx="160020" cy="1638300"/>
        </a:xfrm>
        <a:prstGeom prst="roundRect">
          <a:avLst/>
        </a:prstGeom>
        <a:solidFill>
          <a:srgbClr val="ECF1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228600</xdr:colOff>
      <xdr:row>12</xdr:row>
      <xdr:rowOff>0</xdr:rowOff>
    </xdr:from>
    <xdr:to>
      <xdr:col>37</xdr:col>
      <xdr:colOff>388620</xdr:colOff>
      <xdr:row>21</xdr:row>
      <xdr:rowOff>60960</xdr:rowOff>
    </xdr:to>
    <xdr:sp macro="" textlink="">
      <xdr:nvSpPr>
        <xdr:cNvPr id="12" name="Rectangle: Rounded Corners 11">
          <a:extLst>
            <a:ext uri="{FF2B5EF4-FFF2-40B4-BE49-F238E27FC236}">
              <a16:creationId xmlns:a16="http://schemas.microsoft.com/office/drawing/2014/main" id="{021BDDFE-7486-0256-FAA3-7E4E88E36A94}"/>
            </a:ext>
          </a:extLst>
        </xdr:cNvPr>
        <xdr:cNvSpPr/>
      </xdr:nvSpPr>
      <xdr:spPr>
        <a:xfrm>
          <a:off x="31859220" y="2103120"/>
          <a:ext cx="160020" cy="1638300"/>
        </a:xfrm>
        <a:prstGeom prst="roundRect">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426720</xdr:colOff>
      <xdr:row>24</xdr:row>
      <xdr:rowOff>53340</xdr:rowOff>
    </xdr:from>
    <xdr:to>
      <xdr:col>36</xdr:col>
      <xdr:colOff>586740</xdr:colOff>
      <xdr:row>33</xdr:row>
      <xdr:rowOff>114300</xdr:rowOff>
    </xdr:to>
    <xdr:sp macro="" textlink="">
      <xdr:nvSpPr>
        <xdr:cNvPr id="14" name="Rectangle: Rounded Corners 13">
          <a:extLst>
            <a:ext uri="{FF2B5EF4-FFF2-40B4-BE49-F238E27FC236}">
              <a16:creationId xmlns:a16="http://schemas.microsoft.com/office/drawing/2014/main" id="{83B4228D-DBFA-DBAE-80A4-9E72AD34B5D1}"/>
            </a:ext>
          </a:extLst>
        </xdr:cNvPr>
        <xdr:cNvSpPr/>
      </xdr:nvSpPr>
      <xdr:spPr>
        <a:xfrm>
          <a:off x="31257240" y="4259580"/>
          <a:ext cx="160020" cy="1638300"/>
        </a:xfrm>
        <a:prstGeom prst="roundRect">
          <a:avLst/>
        </a:prstGeom>
        <a:solidFill>
          <a:srgbClr val="1A677B">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312420</xdr:colOff>
      <xdr:row>31</xdr:row>
      <xdr:rowOff>22860</xdr:rowOff>
    </xdr:from>
    <xdr:to>
      <xdr:col>34</xdr:col>
      <xdr:colOff>60960</xdr:colOff>
      <xdr:row>31</xdr:row>
      <xdr:rowOff>152400</xdr:rowOff>
    </xdr:to>
    <xdr:sp macro="" textlink="">
      <xdr:nvSpPr>
        <xdr:cNvPr id="17" name="Rectangle: Rounded Corners 16">
          <a:extLst>
            <a:ext uri="{FF2B5EF4-FFF2-40B4-BE49-F238E27FC236}">
              <a16:creationId xmlns:a16="http://schemas.microsoft.com/office/drawing/2014/main" id="{28C8ADFD-7AE1-9737-181F-380A36097661}"/>
            </a:ext>
          </a:extLst>
        </xdr:cNvPr>
        <xdr:cNvSpPr/>
      </xdr:nvSpPr>
      <xdr:spPr>
        <a:xfrm rot="5400000">
          <a:off x="27752040" y="3863340"/>
          <a:ext cx="129540" cy="3314700"/>
        </a:xfrm>
        <a:prstGeom prst="roundRect">
          <a:avLst/>
        </a:prstGeom>
        <a:solidFill>
          <a:srgbClr val="1A677B">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510540</xdr:colOff>
      <xdr:row>24</xdr:row>
      <xdr:rowOff>22860</xdr:rowOff>
    </xdr:from>
    <xdr:to>
      <xdr:col>32</xdr:col>
      <xdr:colOff>624840</xdr:colOff>
      <xdr:row>24</xdr:row>
      <xdr:rowOff>152400</xdr:rowOff>
    </xdr:to>
    <xdr:sp macro="" textlink="">
      <xdr:nvSpPr>
        <xdr:cNvPr id="18" name="Rectangle: Rounded Corners 17">
          <a:extLst>
            <a:ext uri="{FF2B5EF4-FFF2-40B4-BE49-F238E27FC236}">
              <a16:creationId xmlns:a16="http://schemas.microsoft.com/office/drawing/2014/main" id="{882F9C32-2EDB-E114-945C-014ECC727F6C}"/>
            </a:ext>
          </a:extLst>
        </xdr:cNvPr>
        <xdr:cNvSpPr/>
      </xdr:nvSpPr>
      <xdr:spPr>
        <a:xfrm rot="5400000">
          <a:off x="26913840" y="2872740"/>
          <a:ext cx="129540" cy="2842260"/>
        </a:xfrm>
        <a:prstGeom prst="roundRect">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49159</xdr:colOff>
      <xdr:row>4</xdr:row>
      <xdr:rowOff>0</xdr:rowOff>
    </xdr:from>
    <xdr:to>
      <xdr:col>21</xdr:col>
      <xdr:colOff>314630</xdr:colOff>
      <xdr:row>43</xdr:row>
      <xdr:rowOff>56905</xdr:rowOff>
    </xdr:to>
    <xdr:sp macro="" textlink="">
      <xdr:nvSpPr>
        <xdr:cNvPr id="2" name="Rectangle: Rounded Corners 1">
          <a:extLst>
            <a:ext uri="{FF2B5EF4-FFF2-40B4-BE49-F238E27FC236}">
              <a16:creationId xmlns:a16="http://schemas.microsoft.com/office/drawing/2014/main" id="{7893B64A-4292-4840-A8E0-62ECA8B77635}"/>
            </a:ext>
          </a:extLst>
        </xdr:cNvPr>
        <xdr:cNvSpPr/>
      </xdr:nvSpPr>
      <xdr:spPr>
        <a:xfrm>
          <a:off x="1268359" y="701040"/>
          <a:ext cx="11847871" cy="6892045"/>
        </a:xfrm>
        <a:prstGeom prst="roundRect">
          <a:avLst>
            <a:gd name="adj" fmla="val 4428"/>
          </a:avLst>
        </a:prstGeom>
        <a:solidFill>
          <a:schemeClr val="bg1"/>
        </a:solidFill>
        <a:ln>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73739</xdr:colOff>
      <xdr:row>4</xdr:row>
      <xdr:rowOff>76201</xdr:rowOff>
    </xdr:from>
    <xdr:to>
      <xdr:col>21</xdr:col>
      <xdr:colOff>235972</xdr:colOff>
      <xdr:row>42</xdr:row>
      <xdr:rowOff>168225</xdr:rowOff>
    </xdr:to>
    <xdr:sp macro="" textlink="">
      <xdr:nvSpPr>
        <xdr:cNvPr id="3" name="Rectangle: Top Corners Rounded 2">
          <a:extLst>
            <a:ext uri="{FF2B5EF4-FFF2-40B4-BE49-F238E27FC236}">
              <a16:creationId xmlns:a16="http://schemas.microsoft.com/office/drawing/2014/main" id="{784B7770-EE31-476E-9F6F-C4601D06C071}"/>
            </a:ext>
          </a:extLst>
        </xdr:cNvPr>
        <xdr:cNvSpPr/>
      </xdr:nvSpPr>
      <xdr:spPr>
        <a:xfrm rot="5400000">
          <a:off x="4703704" y="-804724"/>
          <a:ext cx="6751904" cy="9915833"/>
        </a:xfrm>
        <a:prstGeom prst="round2SameRect">
          <a:avLst>
            <a:gd name="adj1" fmla="val 3588"/>
            <a:gd name="adj2" fmla="val 0"/>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0</xdr:colOff>
      <xdr:row>7</xdr:row>
      <xdr:rowOff>717</xdr:rowOff>
    </xdr:from>
    <xdr:to>
      <xdr:col>5</xdr:col>
      <xdr:colOff>181895</xdr:colOff>
      <xdr:row>8</xdr:row>
      <xdr:rowOff>130431</xdr:rowOff>
    </xdr:to>
    <xdr:sp macro="" textlink="">
      <xdr:nvSpPr>
        <xdr:cNvPr id="4" name="TextBox 5">
          <a:extLst>
            <a:ext uri="{FF2B5EF4-FFF2-40B4-BE49-F238E27FC236}">
              <a16:creationId xmlns:a16="http://schemas.microsoft.com/office/drawing/2014/main" id="{DF1426C2-FAD5-47D3-81A3-CE45CBEABC4A}"/>
            </a:ext>
          </a:extLst>
        </xdr:cNvPr>
        <xdr:cNvSpPr txBox="1"/>
      </xdr:nvSpPr>
      <xdr:spPr>
        <a:xfrm>
          <a:off x="1219200" y="1227537"/>
          <a:ext cx="2010695" cy="3049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b="1">
              <a:solidFill>
                <a:srgbClr val="1A677B"/>
              </a:solidFill>
              <a:latin typeface="Poppins" panose="00000500000000000000" pitchFamily="2" charset="0"/>
              <a:cs typeface="Poppins" panose="00000500000000000000" pitchFamily="2" charset="0"/>
            </a:rPr>
            <a:t>Customer Sentiment</a:t>
          </a:r>
        </a:p>
      </xdr:txBody>
    </xdr:sp>
    <xdr:clientData/>
  </xdr:twoCellAnchor>
  <xdr:twoCellAnchor>
    <xdr:from>
      <xdr:col>2</xdr:col>
      <xdr:colOff>0</xdr:colOff>
      <xdr:row>8</xdr:row>
      <xdr:rowOff>71438</xdr:rowOff>
    </xdr:from>
    <xdr:to>
      <xdr:col>5</xdr:col>
      <xdr:colOff>181895</xdr:colOff>
      <xdr:row>9</xdr:row>
      <xdr:rowOff>171035</xdr:rowOff>
    </xdr:to>
    <xdr:sp macro="" textlink="">
      <xdr:nvSpPr>
        <xdr:cNvPr id="5" name="TextBox 6">
          <a:extLst>
            <a:ext uri="{FF2B5EF4-FFF2-40B4-BE49-F238E27FC236}">
              <a16:creationId xmlns:a16="http://schemas.microsoft.com/office/drawing/2014/main" id="{0A00AD3E-4B00-43E5-BF60-02BAAC1F0826}"/>
            </a:ext>
          </a:extLst>
        </xdr:cNvPr>
        <xdr:cNvSpPr txBox="1"/>
      </xdr:nvSpPr>
      <xdr:spPr>
        <a:xfrm>
          <a:off x="1219200" y="1473518"/>
          <a:ext cx="2010695" cy="27485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50">
              <a:solidFill>
                <a:srgbClr val="1A677B"/>
              </a:solidFill>
              <a:latin typeface="Poppins" panose="00000500000000000000" pitchFamily="2" charset="0"/>
              <a:cs typeface="Poppins" panose="00000500000000000000" pitchFamily="2" charset="0"/>
            </a:rPr>
            <a:t>Feedback Analysis</a:t>
          </a:r>
        </a:p>
      </xdr:txBody>
    </xdr:sp>
    <xdr:clientData/>
  </xdr:twoCellAnchor>
  <xdr:twoCellAnchor>
    <xdr:from>
      <xdr:col>2</xdr:col>
      <xdr:colOff>223682</xdr:colOff>
      <xdr:row>15</xdr:row>
      <xdr:rowOff>100689</xdr:rowOff>
    </xdr:from>
    <xdr:to>
      <xdr:col>4</xdr:col>
      <xdr:colOff>567811</xdr:colOff>
      <xdr:row>17</xdr:row>
      <xdr:rowOff>58953</xdr:rowOff>
    </xdr:to>
    <xdr:sp macro="" textlink="">
      <xdr:nvSpPr>
        <xdr:cNvPr id="6" name="Rectangle: Rounded Corners 5">
          <a:extLst>
            <a:ext uri="{FF2B5EF4-FFF2-40B4-BE49-F238E27FC236}">
              <a16:creationId xmlns:a16="http://schemas.microsoft.com/office/drawing/2014/main" id="{D53FDB5B-0C49-4C71-9344-606DE5256F8D}"/>
            </a:ext>
          </a:extLst>
        </xdr:cNvPr>
        <xdr:cNvSpPr/>
      </xdr:nvSpPr>
      <xdr:spPr>
        <a:xfrm>
          <a:off x="1442882" y="2729589"/>
          <a:ext cx="1563329" cy="308784"/>
        </a:xfrm>
        <a:prstGeom prst="roundRect">
          <a:avLst/>
        </a:prstGeom>
        <a:noFill/>
        <a:ln w="19050">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73739</xdr:colOff>
      <xdr:row>8</xdr:row>
      <xdr:rowOff>71438</xdr:rowOff>
    </xdr:from>
    <xdr:to>
      <xdr:col>5</xdr:col>
      <xdr:colOff>73739</xdr:colOff>
      <xdr:row>8</xdr:row>
      <xdr:rowOff>71438</xdr:rowOff>
    </xdr:to>
    <xdr:cxnSp macro="">
      <xdr:nvCxnSpPr>
        <xdr:cNvPr id="7" name="Straight Connector 6">
          <a:extLst>
            <a:ext uri="{FF2B5EF4-FFF2-40B4-BE49-F238E27FC236}">
              <a16:creationId xmlns:a16="http://schemas.microsoft.com/office/drawing/2014/main" id="{567EA330-0CB3-4B7E-935F-66E74C6D5D51}"/>
            </a:ext>
          </a:extLst>
        </xdr:cNvPr>
        <xdr:cNvCxnSpPr>
          <a:cxnSpLocks/>
        </xdr:cNvCxnSpPr>
      </xdr:nvCxnSpPr>
      <xdr:spPr>
        <a:xfrm>
          <a:off x="3121739" y="1473518"/>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73739</xdr:colOff>
      <xdr:row>10</xdr:row>
      <xdr:rowOff>82870</xdr:rowOff>
    </xdr:from>
    <xdr:to>
      <xdr:col>21</xdr:col>
      <xdr:colOff>235973</xdr:colOff>
      <xdr:row>10</xdr:row>
      <xdr:rowOff>82870</xdr:rowOff>
    </xdr:to>
    <xdr:cxnSp macro="">
      <xdr:nvCxnSpPr>
        <xdr:cNvPr id="8" name="Straight Connector 7">
          <a:extLst>
            <a:ext uri="{FF2B5EF4-FFF2-40B4-BE49-F238E27FC236}">
              <a16:creationId xmlns:a16="http://schemas.microsoft.com/office/drawing/2014/main" id="{39667910-355E-4EF2-A1DE-2847D51F8C7E}"/>
            </a:ext>
          </a:extLst>
        </xdr:cNvPr>
        <xdr:cNvCxnSpPr/>
      </xdr:nvCxnSpPr>
      <xdr:spPr>
        <a:xfrm>
          <a:off x="3121739" y="1835470"/>
          <a:ext cx="9915834"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113067</xdr:colOff>
      <xdr:row>5</xdr:row>
      <xdr:rowOff>58462</xdr:rowOff>
    </xdr:from>
    <xdr:to>
      <xdr:col>9</xdr:col>
      <xdr:colOff>495300</xdr:colOff>
      <xdr:row>7</xdr:row>
      <xdr:rowOff>76200</xdr:rowOff>
    </xdr:to>
    <xdr:sp macro="" textlink="">
      <xdr:nvSpPr>
        <xdr:cNvPr id="9" name="TextBox 20">
          <a:extLst>
            <a:ext uri="{FF2B5EF4-FFF2-40B4-BE49-F238E27FC236}">
              <a16:creationId xmlns:a16="http://schemas.microsoft.com/office/drawing/2014/main" id="{65890DA9-321E-4760-AE9F-563CE32293C5}"/>
            </a:ext>
          </a:extLst>
        </xdr:cNvPr>
        <xdr:cNvSpPr txBox="1"/>
      </xdr:nvSpPr>
      <xdr:spPr>
        <a:xfrm>
          <a:off x="3161067" y="934762"/>
          <a:ext cx="2820633" cy="368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1A677B"/>
              </a:solidFill>
              <a:latin typeface="Poppins" panose="00000500000000000000" pitchFamily="2" charset="0"/>
              <a:cs typeface="Poppins" panose="00000500000000000000" pitchFamily="2" charset="0"/>
            </a:rPr>
            <a:t>Customer Insights</a:t>
          </a:r>
        </a:p>
      </xdr:txBody>
    </xdr:sp>
    <xdr:clientData/>
  </xdr:twoCellAnchor>
  <xdr:twoCellAnchor>
    <xdr:from>
      <xdr:col>5</xdr:col>
      <xdr:colOff>103235</xdr:colOff>
      <xdr:row>7</xdr:row>
      <xdr:rowOff>13557</xdr:rowOff>
    </xdr:from>
    <xdr:to>
      <xdr:col>12</xdr:col>
      <xdr:colOff>504825</xdr:colOff>
      <xdr:row>10</xdr:row>
      <xdr:rowOff>47625</xdr:rowOff>
    </xdr:to>
    <xdr:sp macro="" textlink="">
      <xdr:nvSpPr>
        <xdr:cNvPr id="10" name="TextBox 21">
          <a:extLst>
            <a:ext uri="{FF2B5EF4-FFF2-40B4-BE49-F238E27FC236}">
              <a16:creationId xmlns:a16="http://schemas.microsoft.com/office/drawing/2014/main" id="{7415272E-D125-4350-848A-698B0FD8FDC1}"/>
            </a:ext>
          </a:extLst>
        </xdr:cNvPr>
        <xdr:cNvSpPr txBox="1"/>
      </xdr:nvSpPr>
      <xdr:spPr>
        <a:xfrm>
          <a:off x="3151235" y="1240377"/>
          <a:ext cx="4668790" cy="55984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1A677B"/>
              </a:solidFill>
              <a:latin typeface="Poppins" panose="00000500000000000000" pitchFamily="2" charset="0"/>
              <a:cs typeface="Poppins" panose="00000500000000000000" pitchFamily="2" charset="0"/>
            </a:rPr>
            <a:t>Understanding customer behavior, spending patterns, and regional trends to drive loyalty and growth.</a:t>
          </a:r>
        </a:p>
      </xdr:txBody>
    </xdr:sp>
    <xdr:clientData/>
  </xdr:twoCellAnchor>
  <xdr:twoCellAnchor>
    <xdr:from>
      <xdr:col>5</xdr:col>
      <xdr:colOff>181895</xdr:colOff>
      <xdr:row>11</xdr:row>
      <xdr:rowOff>39843</xdr:rowOff>
    </xdr:from>
    <xdr:to>
      <xdr:col>9</xdr:col>
      <xdr:colOff>34410</xdr:colOff>
      <xdr:row>17</xdr:row>
      <xdr:rowOff>17993</xdr:rowOff>
    </xdr:to>
    <xdr:sp macro="" textlink="">
      <xdr:nvSpPr>
        <xdr:cNvPr id="11" name="Rectangle: Rounded Corners 10">
          <a:extLst>
            <a:ext uri="{FF2B5EF4-FFF2-40B4-BE49-F238E27FC236}">
              <a16:creationId xmlns:a16="http://schemas.microsoft.com/office/drawing/2014/main" id="{94FB9AA9-A3D9-44AC-8597-89686BC1E2B0}"/>
            </a:ext>
          </a:extLst>
        </xdr:cNvPr>
        <xdr:cNvSpPr/>
      </xdr:nvSpPr>
      <xdr:spPr>
        <a:xfrm>
          <a:off x="3229895" y="1967703"/>
          <a:ext cx="2290915" cy="102971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217127</xdr:colOff>
      <xdr:row>11</xdr:row>
      <xdr:rowOff>39843</xdr:rowOff>
    </xdr:from>
    <xdr:to>
      <xdr:col>13</xdr:col>
      <xdr:colOff>69642</xdr:colOff>
      <xdr:row>17</xdr:row>
      <xdr:rowOff>17993</xdr:rowOff>
    </xdr:to>
    <xdr:sp macro="" textlink="">
      <xdr:nvSpPr>
        <xdr:cNvPr id="12" name="Rectangle: Rounded Corners 11">
          <a:extLst>
            <a:ext uri="{FF2B5EF4-FFF2-40B4-BE49-F238E27FC236}">
              <a16:creationId xmlns:a16="http://schemas.microsoft.com/office/drawing/2014/main" id="{2BC97D39-CC7E-41BD-B5C1-7AF88B15C394}"/>
            </a:ext>
          </a:extLst>
        </xdr:cNvPr>
        <xdr:cNvSpPr/>
      </xdr:nvSpPr>
      <xdr:spPr>
        <a:xfrm>
          <a:off x="5703527" y="1967703"/>
          <a:ext cx="2290915" cy="102971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252359</xdr:colOff>
      <xdr:row>11</xdr:row>
      <xdr:rowOff>39843</xdr:rowOff>
    </xdr:from>
    <xdr:to>
      <xdr:col>17</xdr:col>
      <xdr:colOff>104874</xdr:colOff>
      <xdr:row>17</xdr:row>
      <xdr:rowOff>17993</xdr:rowOff>
    </xdr:to>
    <xdr:sp macro="" textlink="">
      <xdr:nvSpPr>
        <xdr:cNvPr id="13" name="Rectangle: Rounded Corners 12">
          <a:extLst>
            <a:ext uri="{FF2B5EF4-FFF2-40B4-BE49-F238E27FC236}">
              <a16:creationId xmlns:a16="http://schemas.microsoft.com/office/drawing/2014/main" id="{BD73512D-0157-4475-9FB4-0DE0767430B3}"/>
            </a:ext>
          </a:extLst>
        </xdr:cNvPr>
        <xdr:cNvSpPr/>
      </xdr:nvSpPr>
      <xdr:spPr>
        <a:xfrm>
          <a:off x="8177159" y="1967703"/>
          <a:ext cx="2290915" cy="102971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287591</xdr:colOff>
      <xdr:row>11</xdr:row>
      <xdr:rowOff>39843</xdr:rowOff>
    </xdr:from>
    <xdr:to>
      <xdr:col>21</xdr:col>
      <xdr:colOff>140106</xdr:colOff>
      <xdr:row>17</xdr:row>
      <xdr:rowOff>17993</xdr:rowOff>
    </xdr:to>
    <xdr:sp macro="" textlink="">
      <xdr:nvSpPr>
        <xdr:cNvPr id="14" name="Rectangle: Rounded Corners 13">
          <a:extLst>
            <a:ext uri="{FF2B5EF4-FFF2-40B4-BE49-F238E27FC236}">
              <a16:creationId xmlns:a16="http://schemas.microsoft.com/office/drawing/2014/main" id="{8A6F4272-78DA-4BF6-912A-62A253F939E6}"/>
            </a:ext>
          </a:extLst>
        </xdr:cNvPr>
        <xdr:cNvSpPr/>
      </xdr:nvSpPr>
      <xdr:spPr>
        <a:xfrm>
          <a:off x="10650791" y="1967703"/>
          <a:ext cx="2290915" cy="1029710"/>
        </a:xfrm>
        <a:prstGeom prst="roundRect">
          <a:avLst>
            <a:gd name="adj" fmla="val 8688"/>
          </a:avLst>
        </a:prstGeom>
        <a:solidFill>
          <a:srgbClr val="1A67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181895</xdr:colOff>
      <xdr:row>17</xdr:row>
      <xdr:rowOff>93855</xdr:rowOff>
    </xdr:from>
    <xdr:to>
      <xdr:col>12</xdr:col>
      <xdr:colOff>438150</xdr:colOff>
      <xdr:row>42</xdr:row>
      <xdr:rowOff>85725</xdr:rowOff>
    </xdr:to>
    <xdr:sp macro="" textlink="">
      <xdr:nvSpPr>
        <xdr:cNvPr id="15" name="Rectangle: Rounded Corners 14">
          <a:extLst>
            <a:ext uri="{FF2B5EF4-FFF2-40B4-BE49-F238E27FC236}">
              <a16:creationId xmlns:a16="http://schemas.microsoft.com/office/drawing/2014/main" id="{DC79ADDE-32E6-4C38-A950-B6B699331708}"/>
            </a:ext>
          </a:extLst>
        </xdr:cNvPr>
        <xdr:cNvSpPr/>
      </xdr:nvSpPr>
      <xdr:spPr>
        <a:xfrm>
          <a:off x="3229895" y="3008505"/>
          <a:ext cx="4523455" cy="4278120"/>
        </a:xfrm>
        <a:prstGeom prst="roundRect">
          <a:avLst>
            <a:gd name="adj" fmla="val 2173"/>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196562</xdr:colOff>
      <xdr:row>11</xdr:row>
      <xdr:rowOff>46138</xdr:rowOff>
    </xdr:from>
    <xdr:to>
      <xdr:col>7</xdr:col>
      <xdr:colOff>248179</xdr:colOff>
      <xdr:row>12</xdr:row>
      <xdr:rowOff>130677</xdr:rowOff>
    </xdr:to>
    <xdr:sp macro="" textlink="">
      <xdr:nvSpPr>
        <xdr:cNvPr id="20" name="TextBox 35">
          <a:extLst>
            <a:ext uri="{FF2B5EF4-FFF2-40B4-BE49-F238E27FC236}">
              <a16:creationId xmlns:a16="http://schemas.microsoft.com/office/drawing/2014/main" id="{0EC5653D-7DAA-48C3-BB67-161C5ABEA6CA}"/>
            </a:ext>
          </a:extLst>
        </xdr:cNvPr>
        <xdr:cNvSpPr txBox="1"/>
      </xdr:nvSpPr>
      <xdr:spPr>
        <a:xfrm>
          <a:off x="3244562" y="1973998"/>
          <a:ext cx="1270817" cy="25979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Average</a:t>
          </a:r>
          <a:r>
            <a:rPr lang="en-US" sz="1050" b="1" baseline="0">
              <a:solidFill>
                <a:schemeClr val="bg1"/>
              </a:solidFill>
            </a:rPr>
            <a:t> Spend</a:t>
          </a:r>
          <a:endParaRPr lang="en-US" sz="1050" b="1">
            <a:solidFill>
              <a:schemeClr val="bg1"/>
            </a:solidFill>
          </a:endParaRPr>
        </a:p>
      </xdr:txBody>
    </xdr:sp>
    <xdr:clientData/>
  </xdr:twoCellAnchor>
  <xdr:twoCellAnchor>
    <xdr:from>
      <xdr:col>9</xdr:col>
      <xdr:colOff>243817</xdr:colOff>
      <xdr:row>11</xdr:row>
      <xdr:rowOff>46138</xdr:rowOff>
    </xdr:from>
    <xdr:to>
      <xdr:col>11</xdr:col>
      <xdr:colOff>295434</xdr:colOff>
      <xdr:row>12</xdr:row>
      <xdr:rowOff>130677</xdr:rowOff>
    </xdr:to>
    <xdr:sp macro="" textlink="">
      <xdr:nvSpPr>
        <xdr:cNvPr id="21" name="TextBox 36">
          <a:extLst>
            <a:ext uri="{FF2B5EF4-FFF2-40B4-BE49-F238E27FC236}">
              <a16:creationId xmlns:a16="http://schemas.microsoft.com/office/drawing/2014/main" id="{26BBE00D-1A6D-4CCF-AF24-07C816100066}"/>
            </a:ext>
          </a:extLst>
        </xdr:cNvPr>
        <xdr:cNvSpPr txBox="1"/>
      </xdr:nvSpPr>
      <xdr:spPr>
        <a:xfrm>
          <a:off x="5730217" y="1973998"/>
          <a:ext cx="1270817" cy="25979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Orders</a:t>
          </a:r>
        </a:p>
      </xdr:txBody>
    </xdr:sp>
    <xdr:clientData/>
  </xdr:twoCellAnchor>
  <xdr:twoCellAnchor>
    <xdr:from>
      <xdr:col>13</xdr:col>
      <xdr:colOff>257399</xdr:colOff>
      <xdr:row>11</xdr:row>
      <xdr:rowOff>46138</xdr:rowOff>
    </xdr:from>
    <xdr:to>
      <xdr:col>15</xdr:col>
      <xdr:colOff>309016</xdr:colOff>
      <xdr:row>12</xdr:row>
      <xdr:rowOff>130677</xdr:rowOff>
    </xdr:to>
    <xdr:sp macro="" textlink="">
      <xdr:nvSpPr>
        <xdr:cNvPr id="22" name="TextBox 37">
          <a:extLst>
            <a:ext uri="{FF2B5EF4-FFF2-40B4-BE49-F238E27FC236}">
              <a16:creationId xmlns:a16="http://schemas.microsoft.com/office/drawing/2014/main" id="{16ACD0BF-C330-4316-AFF6-39973345B753}"/>
            </a:ext>
          </a:extLst>
        </xdr:cNvPr>
        <xdr:cNvSpPr txBox="1"/>
      </xdr:nvSpPr>
      <xdr:spPr>
        <a:xfrm>
          <a:off x="8182199" y="1973998"/>
          <a:ext cx="1270817" cy="25979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Feedbacks</a:t>
          </a:r>
        </a:p>
      </xdr:txBody>
    </xdr:sp>
    <xdr:clientData/>
  </xdr:twoCellAnchor>
  <xdr:twoCellAnchor>
    <xdr:from>
      <xdr:col>17</xdr:col>
      <xdr:colOff>304654</xdr:colOff>
      <xdr:row>11</xdr:row>
      <xdr:rowOff>46138</xdr:rowOff>
    </xdr:from>
    <xdr:to>
      <xdr:col>19</xdr:col>
      <xdr:colOff>356271</xdr:colOff>
      <xdr:row>12</xdr:row>
      <xdr:rowOff>130677</xdr:rowOff>
    </xdr:to>
    <xdr:sp macro="" textlink="">
      <xdr:nvSpPr>
        <xdr:cNvPr id="23" name="TextBox 38">
          <a:extLst>
            <a:ext uri="{FF2B5EF4-FFF2-40B4-BE49-F238E27FC236}">
              <a16:creationId xmlns:a16="http://schemas.microsoft.com/office/drawing/2014/main" id="{0880FDA9-F5B0-45E3-9B7D-84F2C0AF07D0}"/>
            </a:ext>
          </a:extLst>
        </xdr:cNvPr>
        <xdr:cNvSpPr txBox="1"/>
      </xdr:nvSpPr>
      <xdr:spPr>
        <a:xfrm>
          <a:off x="10667854" y="1973998"/>
          <a:ext cx="1270817" cy="259799"/>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chemeClr val="bg1"/>
              </a:solidFill>
            </a:rPr>
            <a:t>Average Rating</a:t>
          </a:r>
        </a:p>
      </xdr:txBody>
    </xdr:sp>
    <xdr:clientData/>
  </xdr:twoCellAnchor>
  <xdr:twoCellAnchor>
    <xdr:from>
      <xdr:col>5</xdr:col>
      <xdr:colOff>240890</xdr:colOff>
      <xdr:row>12</xdr:row>
      <xdr:rowOff>130677</xdr:rowOff>
    </xdr:from>
    <xdr:to>
      <xdr:col>8</xdr:col>
      <xdr:colOff>585015</xdr:colOff>
      <xdr:row>16</xdr:row>
      <xdr:rowOff>127940</xdr:rowOff>
    </xdr:to>
    <xdr:sp macro="" textlink="">
      <xdr:nvSpPr>
        <xdr:cNvPr id="24" name="Rectangle: Rounded Corners 23">
          <a:extLst>
            <a:ext uri="{FF2B5EF4-FFF2-40B4-BE49-F238E27FC236}">
              <a16:creationId xmlns:a16="http://schemas.microsoft.com/office/drawing/2014/main" id="{13E3C989-CB02-40DF-9364-A86AD0C1BF94}"/>
            </a:ext>
          </a:extLst>
        </xdr:cNvPr>
        <xdr:cNvSpPr/>
      </xdr:nvSpPr>
      <xdr:spPr>
        <a:xfrm>
          <a:off x="3288890" y="2233797"/>
          <a:ext cx="2172925" cy="69830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276121</xdr:colOff>
      <xdr:row>12</xdr:row>
      <xdr:rowOff>130677</xdr:rowOff>
    </xdr:from>
    <xdr:to>
      <xdr:col>13</xdr:col>
      <xdr:colOff>10646</xdr:colOff>
      <xdr:row>16</xdr:row>
      <xdr:rowOff>127940</xdr:rowOff>
    </xdr:to>
    <xdr:sp macro="" textlink="">
      <xdr:nvSpPr>
        <xdr:cNvPr id="25" name="Rectangle: Rounded Corners 24">
          <a:extLst>
            <a:ext uri="{FF2B5EF4-FFF2-40B4-BE49-F238E27FC236}">
              <a16:creationId xmlns:a16="http://schemas.microsoft.com/office/drawing/2014/main" id="{E63B83A9-DE3E-44E6-B2F8-30DD8821D419}"/>
            </a:ext>
          </a:extLst>
        </xdr:cNvPr>
        <xdr:cNvSpPr/>
      </xdr:nvSpPr>
      <xdr:spPr>
        <a:xfrm>
          <a:off x="5762521" y="2233797"/>
          <a:ext cx="2172925" cy="69830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311354</xdr:colOff>
      <xdr:row>12</xdr:row>
      <xdr:rowOff>130677</xdr:rowOff>
    </xdr:from>
    <xdr:to>
      <xdr:col>17</xdr:col>
      <xdr:colOff>45879</xdr:colOff>
      <xdr:row>16</xdr:row>
      <xdr:rowOff>127940</xdr:rowOff>
    </xdr:to>
    <xdr:sp macro="" textlink="">
      <xdr:nvSpPr>
        <xdr:cNvPr id="26" name="Rectangle: Rounded Corners 25">
          <a:extLst>
            <a:ext uri="{FF2B5EF4-FFF2-40B4-BE49-F238E27FC236}">
              <a16:creationId xmlns:a16="http://schemas.microsoft.com/office/drawing/2014/main" id="{8138007E-8876-49AC-9F03-F0535D68EC17}"/>
            </a:ext>
          </a:extLst>
        </xdr:cNvPr>
        <xdr:cNvSpPr/>
      </xdr:nvSpPr>
      <xdr:spPr>
        <a:xfrm>
          <a:off x="8236154" y="2233797"/>
          <a:ext cx="2172925" cy="69830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346586</xdr:colOff>
      <xdr:row>12</xdr:row>
      <xdr:rowOff>130677</xdr:rowOff>
    </xdr:from>
    <xdr:to>
      <xdr:col>21</xdr:col>
      <xdr:colOff>81111</xdr:colOff>
      <xdr:row>16</xdr:row>
      <xdr:rowOff>127940</xdr:rowOff>
    </xdr:to>
    <xdr:sp macro="" textlink="">
      <xdr:nvSpPr>
        <xdr:cNvPr id="27" name="Rectangle: Rounded Corners 26">
          <a:extLst>
            <a:ext uri="{FF2B5EF4-FFF2-40B4-BE49-F238E27FC236}">
              <a16:creationId xmlns:a16="http://schemas.microsoft.com/office/drawing/2014/main" id="{B51E3FBB-1A10-42A1-B0C5-880EF0E27A31}"/>
            </a:ext>
          </a:extLst>
        </xdr:cNvPr>
        <xdr:cNvSpPr/>
      </xdr:nvSpPr>
      <xdr:spPr>
        <a:xfrm>
          <a:off x="10709786" y="2233797"/>
          <a:ext cx="2172925" cy="698303"/>
        </a:xfrm>
        <a:prstGeom prst="roundRect">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52314</xdr:colOff>
      <xdr:row>15</xdr:row>
      <xdr:rowOff>35153</xdr:rowOff>
    </xdr:from>
    <xdr:to>
      <xdr:col>8</xdr:col>
      <xdr:colOff>570966</xdr:colOff>
      <xdr:row>16</xdr:row>
      <xdr:rowOff>117467</xdr:rowOff>
    </xdr:to>
    <xdr:sp macro="" textlink="">
      <xdr:nvSpPr>
        <xdr:cNvPr id="28" name="TextBox 46">
          <a:extLst>
            <a:ext uri="{FF2B5EF4-FFF2-40B4-BE49-F238E27FC236}">
              <a16:creationId xmlns:a16="http://schemas.microsoft.com/office/drawing/2014/main" id="{441AAE3E-25FE-4CB0-BE33-97246F95E30E}"/>
            </a:ext>
          </a:extLst>
        </xdr:cNvPr>
        <xdr:cNvSpPr txBox="1"/>
      </xdr:nvSpPr>
      <xdr:spPr>
        <a:xfrm>
          <a:off x="4929114" y="2664053"/>
          <a:ext cx="518652" cy="25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12</xdr:col>
      <xdr:colOff>95044</xdr:colOff>
      <xdr:row>15</xdr:row>
      <xdr:rowOff>35153</xdr:rowOff>
    </xdr:from>
    <xdr:to>
      <xdr:col>13</xdr:col>
      <xdr:colOff>4096</xdr:colOff>
      <xdr:row>16</xdr:row>
      <xdr:rowOff>117467</xdr:rowOff>
    </xdr:to>
    <xdr:sp macro="" textlink="">
      <xdr:nvSpPr>
        <xdr:cNvPr id="29" name="TextBox 47">
          <a:extLst>
            <a:ext uri="{FF2B5EF4-FFF2-40B4-BE49-F238E27FC236}">
              <a16:creationId xmlns:a16="http://schemas.microsoft.com/office/drawing/2014/main" id="{2CB67118-8164-462C-8254-1C56774B987B}"/>
            </a:ext>
          </a:extLst>
        </xdr:cNvPr>
        <xdr:cNvSpPr txBox="1"/>
      </xdr:nvSpPr>
      <xdr:spPr>
        <a:xfrm>
          <a:off x="7410244" y="2664053"/>
          <a:ext cx="518652" cy="25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16</xdr:col>
      <xdr:colOff>126052</xdr:colOff>
      <xdr:row>15</xdr:row>
      <xdr:rowOff>35153</xdr:rowOff>
    </xdr:from>
    <xdr:to>
      <xdr:col>17</xdr:col>
      <xdr:colOff>35104</xdr:colOff>
      <xdr:row>16</xdr:row>
      <xdr:rowOff>117467</xdr:rowOff>
    </xdr:to>
    <xdr:sp macro="" textlink="">
      <xdr:nvSpPr>
        <xdr:cNvPr id="30" name="TextBox 48">
          <a:extLst>
            <a:ext uri="{FF2B5EF4-FFF2-40B4-BE49-F238E27FC236}">
              <a16:creationId xmlns:a16="http://schemas.microsoft.com/office/drawing/2014/main" id="{25DEB2C3-0E50-4A54-9CD3-5E9CBD648A49}"/>
            </a:ext>
          </a:extLst>
        </xdr:cNvPr>
        <xdr:cNvSpPr txBox="1"/>
      </xdr:nvSpPr>
      <xdr:spPr>
        <a:xfrm>
          <a:off x="9879652" y="2664053"/>
          <a:ext cx="518652" cy="25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20</xdr:col>
      <xdr:colOff>168782</xdr:colOff>
      <xdr:row>15</xdr:row>
      <xdr:rowOff>35153</xdr:rowOff>
    </xdr:from>
    <xdr:to>
      <xdr:col>21</xdr:col>
      <xdr:colOff>77834</xdr:colOff>
      <xdr:row>16</xdr:row>
      <xdr:rowOff>117467</xdr:rowOff>
    </xdr:to>
    <xdr:sp macro="" textlink="">
      <xdr:nvSpPr>
        <xdr:cNvPr id="31" name="TextBox 49">
          <a:extLst>
            <a:ext uri="{FF2B5EF4-FFF2-40B4-BE49-F238E27FC236}">
              <a16:creationId xmlns:a16="http://schemas.microsoft.com/office/drawing/2014/main" id="{E7BBC264-CB4C-40E0-A176-39383620A3E3}"/>
            </a:ext>
          </a:extLst>
        </xdr:cNvPr>
        <xdr:cNvSpPr txBox="1"/>
      </xdr:nvSpPr>
      <xdr:spPr>
        <a:xfrm>
          <a:off x="12360782" y="2664053"/>
          <a:ext cx="518652" cy="25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100" b="1">
              <a:solidFill>
                <a:srgbClr val="1A677B"/>
              </a:solidFill>
            </a:rPr>
            <a:t>vs PY</a:t>
          </a:r>
        </a:p>
      </xdr:txBody>
    </xdr:sp>
    <xdr:clientData/>
  </xdr:twoCellAnchor>
  <xdr:twoCellAnchor>
    <xdr:from>
      <xdr:col>5</xdr:col>
      <xdr:colOff>201563</xdr:colOff>
      <xdr:row>17</xdr:row>
      <xdr:rowOff>93855</xdr:rowOff>
    </xdr:from>
    <xdr:to>
      <xdr:col>8</xdr:col>
      <xdr:colOff>570967</xdr:colOff>
      <xdr:row>18</xdr:row>
      <xdr:rowOff>170865</xdr:rowOff>
    </xdr:to>
    <xdr:sp macro="" textlink="">
      <xdr:nvSpPr>
        <xdr:cNvPr id="32" name="TextBox 50">
          <a:extLst>
            <a:ext uri="{FF2B5EF4-FFF2-40B4-BE49-F238E27FC236}">
              <a16:creationId xmlns:a16="http://schemas.microsoft.com/office/drawing/2014/main" id="{207BA824-6B97-4893-943F-61C0DF02C832}"/>
            </a:ext>
          </a:extLst>
        </xdr:cNvPr>
        <xdr:cNvSpPr txBox="1"/>
      </xdr:nvSpPr>
      <xdr:spPr>
        <a:xfrm>
          <a:off x="3249563" y="3073275"/>
          <a:ext cx="2198204" cy="2522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Location by Orders</a:t>
          </a:r>
        </a:p>
      </xdr:txBody>
    </xdr:sp>
    <xdr:clientData/>
  </xdr:twoCellAnchor>
  <xdr:twoCellAnchor>
    <xdr:from>
      <xdr:col>3</xdr:col>
      <xdr:colOff>215387</xdr:colOff>
      <xdr:row>37</xdr:row>
      <xdr:rowOff>169225</xdr:rowOff>
    </xdr:from>
    <xdr:to>
      <xdr:col>3</xdr:col>
      <xdr:colOff>576105</xdr:colOff>
      <xdr:row>40</xdr:row>
      <xdr:rowOff>7842</xdr:rowOff>
    </xdr:to>
    <xdr:pic>
      <xdr:nvPicPr>
        <xdr:cNvPr id="33" name="Picture 32">
          <a:extLst>
            <a:ext uri="{FF2B5EF4-FFF2-40B4-BE49-F238E27FC236}">
              <a16:creationId xmlns:a16="http://schemas.microsoft.com/office/drawing/2014/main" id="{5807D89A-86AF-4B32-B6C6-654C469439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44187" y="6653845"/>
          <a:ext cx="360718" cy="364397"/>
        </a:xfrm>
        <a:prstGeom prst="rect">
          <a:avLst/>
        </a:prstGeom>
      </xdr:spPr>
    </xdr:pic>
    <xdr:clientData/>
  </xdr:twoCellAnchor>
  <xdr:twoCellAnchor>
    <xdr:from>
      <xdr:col>2</xdr:col>
      <xdr:colOff>338442</xdr:colOff>
      <xdr:row>40</xdr:row>
      <xdr:rowOff>32746</xdr:rowOff>
    </xdr:from>
    <xdr:to>
      <xdr:col>4</xdr:col>
      <xdr:colOff>394057</xdr:colOff>
      <xdr:row>42</xdr:row>
      <xdr:rowOff>107260</xdr:rowOff>
    </xdr:to>
    <xdr:grpSp>
      <xdr:nvGrpSpPr>
        <xdr:cNvPr id="34" name="Group 33">
          <a:extLst>
            <a:ext uri="{FF2B5EF4-FFF2-40B4-BE49-F238E27FC236}">
              <a16:creationId xmlns:a16="http://schemas.microsoft.com/office/drawing/2014/main" id="{0F8ACE57-ACD4-432F-AA08-B6C5EE967C18}"/>
            </a:ext>
          </a:extLst>
        </xdr:cNvPr>
        <xdr:cNvGrpSpPr/>
      </xdr:nvGrpSpPr>
      <xdr:grpSpPr>
        <a:xfrm>
          <a:off x="1557642" y="6941546"/>
          <a:ext cx="1274815" cy="419954"/>
          <a:chOff x="283299" y="5506732"/>
          <a:chExt cx="1274815" cy="426580"/>
        </a:xfrm>
      </xdr:grpSpPr>
      <xdr:sp macro="" textlink="">
        <xdr:nvSpPr>
          <xdr:cNvPr id="35" name="TextBox 53">
            <a:extLst>
              <a:ext uri="{FF2B5EF4-FFF2-40B4-BE49-F238E27FC236}">
                <a16:creationId xmlns:a16="http://schemas.microsoft.com/office/drawing/2014/main" id="{BEB1FD18-CC03-BAD8-0787-4D94BE5480F6}"/>
              </a:ext>
            </a:extLst>
          </xdr:cNvPr>
          <xdr:cNvSpPr txBox="1"/>
        </xdr:nvSpPr>
        <xdr:spPr>
          <a:xfrm>
            <a:off x="283299" y="5506732"/>
            <a:ext cx="127081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1A677B"/>
                </a:solidFill>
              </a:rPr>
              <a:t>Abdulsamad. K</a:t>
            </a:r>
          </a:p>
        </xdr:txBody>
      </xdr:sp>
      <xdr:sp macro="" textlink="">
        <xdr:nvSpPr>
          <xdr:cNvPr id="36" name="TextBox 54">
            <a:extLst>
              <a:ext uri="{FF2B5EF4-FFF2-40B4-BE49-F238E27FC236}">
                <a16:creationId xmlns:a16="http://schemas.microsoft.com/office/drawing/2014/main" id="{22853CC6-D50E-719B-FACE-05C862D5743E}"/>
              </a:ext>
            </a:extLst>
          </xdr:cNvPr>
          <xdr:cNvSpPr txBox="1"/>
        </xdr:nvSpPr>
        <xdr:spPr>
          <a:xfrm>
            <a:off x="287297" y="5687091"/>
            <a:ext cx="127081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1A677B"/>
                </a:solidFill>
              </a:rPr>
              <a:t>Data Analyst</a:t>
            </a:r>
          </a:p>
        </xdr:txBody>
      </xdr:sp>
    </xdr:grpSp>
    <xdr:clientData/>
  </xdr:twoCellAnchor>
  <xdr:twoCellAnchor>
    <xdr:from>
      <xdr:col>3</xdr:col>
      <xdr:colOff>237585</xdr:colOff>
      <xdr:row>35</xdr:row>
      <xdr:rowOff>150154</xdr:rowOff>
    </xdr:from>
    <xdr:to>
      <xdr:col>3</xdr:col>
      <xdr:colOff>561585</xdr:colOff>
      <xdr:row>37</xdr:row>
      <xdr:rowOff>124292</xdr:rowOff>
    </xdr:to>
    <xdr:pic>
      <xdr:nvPicPr>
        <xdr:cNvPr id="37" name="Picture 36">
          <a:extLst>
            <a:ext uri="{FF2B5EF4-FFF2-40B4-BE49-F238E27FC236}">
              <a16:creationId xmlns:a16="http://schemas.microsoft.com/office/drawing/2014/main" id="{8D4CD429-AE10-4D8D-B221-19CAC79F9F8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66385" y="6284254"/>
          <a:ext cx="324000" cy="324658"/>
        </a:xfrm>
        <a:prstGeom prst="rect">
          <a:avLst/>
        </a:prstGeom>
      </xdr:spPr>
    </xdr:pic>
    <xdr:clientData/>
  </xdr:twoCellAnchor>
  <xdr:twoCellAnchor>
    <xdr:from>
      <xdr:col>2</xdr:col>
      <xdr:colOff>49159</xdr:colOff>
      <xdr:row>27</xdr:row>
      <xdr:rowOff>112241</xdr:rowOff>
    </xdr:from>
    <xdr:to>
      <xdr:col>5</xdr:col>
      <xdr:colOff>73739</xdr:colOff>
      <xdr:row>27</xdr:row>
      <xdr:rowOff>112241</xdr:rowOff>
    </xdr:to>
    <xdr:cxnSp macro="">
      <xdr:nvCxnSpPr>
        <xdr:cNvPr id="38" name="Straight Connector 37">
          <a:extLst>
            <a:ext uri="{FF2B5EF4-FFF2-40B4-BE49-F238E27FC236}">
              <a16:creationId xmlns:a16="http://schemas.microsoft.com/office/drawing/2014/main" id="{C1A56BDF-BCB2-420B-8491-0394A9A996AC}"/>
            </a:ext>
          </a:extLst>
        </xdr:cNvPr>
        <xdr:cNvCxnSpPr/>
      </xdr:nvCxnSpPr>
      <xdr:spPr>
        <a:xfrm>
          <a:off x="1268359" y="4844261"/>
          <a:ext cx="1853380" cy="0"/>
        </a:xfrm>
        <a:prstGeom prst="line">
          <a:avLst/>
        </a:prstGeom>
        <a:ln w="38100">
          <a:solidFill>
            <a:srgbClr val="E2EAE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285159</xdr:colOff>
      <xdr:row>12</xdr:row>
      <xdr:rowOff>13863</xdr:rowOff>
    </xdr:from>
    <xdr:to>
      <xdr:col>4</xdr:col>
      <xdr:colOff>447339</xdr:colOff>
      <xdr:row>13</xdr:row>
      <xdr:rowOff>113460</xdr:rowOff>
    </xdr:to>
    <xdr:sp macro="" textlink="">
      <xdr:nvSpPr>
        <xdr:cNvPr id="40" name="Rectangle: Rounded Corners 39">
          <a:hlinkClick xmlns:r="http://schemas.openxmlformats.org/officeDocument/2006/relationships" r:id="rId3"/>
          <a:extLst>
            <a:ext uri="{FF2B5EF4-FFF2-40B4-BE49-F238E27FC236}">
              <a16:creationId xmlns:a16="http://schemas.microsoft.com/office/drawing/2014/main" id="{B4484C8F-5CDA-4EC4-A2E3-6749BF2D6679}"/>
            </a:ext>
          </a:extLst>
        </xdr:cNvPr>
        <xdr:cNvSpPr/>
      </xdr:nvSpPr>
      <xdr:spPr>
        <a:xfrm>
          <a:off x="1504359" y="2116983"/>
          <a:ext cx="1381380" cy="2748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200" kern="1200">
              <a:solidFill>
                <a:srgbClr val="1A677B"/>
              </a:solidFill>
              <a:latin typeface="+mn-lt"/>
              <a:ea typeface="+mn-ea"/>
              <a:cs typeface="+mn-cs"/>
            </a:rPr>
            <a:t>Overview</a:t>
          </a:r>
        </a:p>
      </xdr:txBody>
    </xdr:sp>
    <xdr:clientData/>
  </xdr:twoCellAnchor>
  <xdr:twoCellAnchor>
    <xdr:from>
      <xdr:col>2</xdr:col>
      <xdr:colOff>285159</xdr:colOff>
      <xdr:row>15</xdr:row>
      <xdr:rowOff>83394</xdr:rowOff>
    </xdr:from>
    <xdr:to>
      <xdr:col>4</xdr:col>
      <xdr:colOff>447339</xdr:colOff>
      <xdr:row>17</xdr:row>
      <xdr:rowOff>11541</xdr:rowOff>
    </xdr:to>
    <xdr:sp macro="" textlink="">
      <xdr:nvSpPr>
        <xdr:cNvPr id="41" name="Rectangle: Rounded Corners 40">
          <a:hlinkClick xmlns:r="http://schemas.openxmlformats.org/officeDocument/2006/relationships" r:id="rId4"/>
          <a:extLst>
            <a:ext uri="{FF2B5EF4-FFF2-40B4-BE49-F238E27FC236}">
              <a16:creationId xmlns:a16="http://schemas.microsoft.com/office/drawing/2014/main" id="{3CC1F654-F0A5-4D0E-9D43-F7FADEDE7DF7}"/>
            </a:ext>
          </a:extLst>
        </xdr:cNvPr>
        <xdr:cNvSpPr/>
      </xdr:nvSpPr>
      <xdr:spPr>
        <a:xfrm>
          <a:off x="1504359" y="2712294"/>
          <a:ext cx="1381380" cy="2786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rgbClr val="1A677B"/>
              </a:solidFill>
            </a:rPr>
            <a:t>Product</a:t>
          </a:r>
        </a:p>
      </xdr:txBody>
    </xdr:sp>
    <xdr:clientData/>
  </xdr:twoCellAnchor>
  <xdr:twoCellAnchor>
    <xdr:from>
      <xdr:col>2</xdr:col>
      <xdr:colOff>285159</xdr:colOff>
      <xdr:row>18</xdr:row>
      <xdr:rowOff>152925</xdr:rowOff>
    </xdr:from>
    <xdr:to>
      <xdr:col>4</xdr:col>
      <xdr:colOff>447339</xdr:colOff>
      <xdr:row>20</xdr:row>
      <xdr:rowOff>81072</xdr:rowOff>
    </xdr:to>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00F9779B-473B-4926-AEF6-8E867BFB6C5E}"/>
            </a:ext>
          </a:extLst>
        </xdr:cNvPr>
        <xdr:cNvSpPr/>
      </xdr:nvSpPr>
      <xdr:spPr>
        <a:xfrm>
          <a:off x="1504359" y="3307605"/>
          <a:ext cx="1381380" cy="278667"/>
        </a:xfrm>
        <a:prstGeom prst="roundRect">
          <a:avLst/>
        </a:prstGeom>
        <a:solidFill>
          <a:srgbClr val="E2EAED"/>
        </a:solidFill>
        <a:ln w="3175">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400" b="1" kern="1200">
              <a:solidFill>
                <a:srgbClr val="1A677B"/>
              </a:solidFill>
              <a:latin typeface="+mn-lt"/>
              <a:ea typeface="+mn-ea"/>
              <a:cs typeface="+mn-cs"/>
            </a:rPr>
            <a:t>Customers</a:t>
          </a:r>
        </a:p>
      </xdr:txBody>
    </xdr:sp>
    <xdr:clientData/>
  </xdr:twoCellAnchor>
  <xdr:twoCellAnchor>
    <xdr:from>
      <xdr:col>2</xdr:col>
      <xdr:colOff>285159</xdr:colOff>
      <xdr:row>22</xdr:row>
      <xdr:rowOff>51006</xdr:rowOff>
    </xdr:from>
    <xdr:to>
      <xdr:col>4</xdr:col>
      <xdr:colOff>447339</xdr:colOff>
      <xdr:row>23</xdr:row>
      <xdr:rowOff>149556</xdr:rowOff>
    </xdr:to>
    <xdr:sp macro="" textlink="">
      <xdr:nvSpPr>
        <xdr:cNvPr id="43" name="Rectangle: Rounded Corners 42">
          <a:hlinkClick xmlns:r="http://schemas.openxmlformats.org/officeDocument/2006/relationships" r:id="rId6"/>
          <a:extLst>
            <a:ext uri="{FF2B5EF4-FFF2-40B4-BE49-F238E27FC236}">
              <a16:creationId xmlns:a16="http://schemas.microsoft.com/office/drawing/2014/main" id="{193E453E-54E6-4B1A-A575-D9C4097CFA30}"/>
            </a:ext>
          </a:extLst>
        </xdr:cNvPr>
        <xdr:cNvSpPr/>
      </xdr:nvSpPr>
      <xdr:spPr>
        <a:xfrm>
          <a:off x="1504359" y="3822906"/>
          <a:ext cx="138138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rgbClr val="1A677B"/>
              </a:solidFill>
            </a:rPr>
            <a:t>Insights</a:t>
          </a:r>
        </a:p>
      </xdr:txBody>
    </xdr:sp>
    <xdr:clientData/>
  </xdr:twoCellAnchor>
  <xdr:twoCellAnchor>
    <xdr:from>
      <xdr:col>5</xdr:col>
      <xdr:colOff>247649</xdr:colOff>
      <xdr:row>12</xdr:row>
      <xdr:rowOff>142876</xdr:rowOff>
    </xdr:from>
    <xdr:to>
      <xdr:col>7</xdr:col>
      <xdr:colOff>457200</xdr:colOff>
      <xdr:row>15</xdr:row>
      <xdr:rowOff>66676</xdr:rowOff>
    </xdr:to>
    <xdr:sp macro="" textlink="AVGSPEND">
      <xdr:nvSpPr>
        <xdr:cNvPr id="48" name="TextBox 47">
          <a:extLst>
            <a:ext uri="{FF2B5EF4-FFF2-40B4-BE49-F238E27FC236}">
              <a16:creationId xmlns:a16="http://schemas.microsoft.com/office/drawing/2014/main" id="{72B37C86-645E-4EB4-9C96-245C7DEBFA88}"/>
            </a:ext>
          </a:extLst>
        </xdr:cNvPr>
        <xdr:cNvSpPr txBox="1"/>
      </xdr:nvSpPr>
      <xdr:spPr>
        <a:xfrm>
          <a:off x="3295649" y="2245996"/>
          <a:ext cx="1428751"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182677F-9000-4B38-8C43-F56585214356}"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$636.13</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7</xdr:col>
      <xdr:colOff>47625</xdr:colOff>
      <xdr:row>15</xdr:row>
      <xdr:rowOff>38100</xdr:rowOff>
    </xdr:from>
    <xdr:to>
      <xdr:col>8</xdr:col>
      <xdr:colOff>190500</xdr:colOff>
      <xdr:row>16</xdr:row>
      <xdr:rowOff>95250</xdr:rowOff>
    </xdr:to>
    <xdr:sp macro="" textlink="YOYAVGSPEND">
      <xdr:nvSpPr>
        <xdr:cNvPr id="49" name="TextBox 48">
          <a:extLst>
            <a:ext uri="{FF2B5EF4-FFF2-40B4-BE49-F238E27FC236}">
              <a16:creationId xmlns:a16="http://schemas.microsoft.com/office/drawing/2014/main" id="{E7D04098-8CD3-4171-8DCD-F763E662E72E}"/>
            </a:ext>
          </a:extLst>
        </xdr:cNvPr>
        <xdr:cNvSpPr txBox="1"/>
      </xdr:nvSpPr>
      <xdr:spPr>
        <a:xfrm>
          <a:off x="4314825" y="2667000"/>
          <a:ext cx="752475"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270B3A0C-CAB8-4CC7-B630-51CB9F676427}" type="TxLink">
            <a:rPr lang="en-US" sz="1050" b="1" i="0" u="none" strike="noStrike">
              <a:solidFill>
                <a:srgbClr val="1A677B"/>
              </a:solidFill>
              <a:latin typeface="Aptos"/>
              <a:ea typeface="+mn-ea"/>
              <a:cs typeface="+mn-cs"/>
            </a:rPr>
            <a:pPr marL="0" indent="0" algn="r"/>
            <a:t>▲97.27%</a:t>
          </a:fld>
          <a:endParaRPr lang="en-US" sz="1050" b="1" i="0" u="none" strike="noStrike">
            <a:solidFill>
              <a:srgbClr val="1A677B"/>
            </a:solidFill>
            <a:latin typeface="Aptos"/>
            <a:ea typeface="+mn-ea"/>
            <a:cs typeface="+mn-cs"/>
          </a:endParaRPr>
        </a:p>
      </xdr:txBody>
    </xdr:sp>
    <xdr:clientData/>
  </xdr:twoCellAnchor>
  <xdr:twoCellAnchor>
    <xdr:from>
      <xdr:col>9</xdr:col>
      <xdr:colOff>276224</xdr:colOff>
      <xdr:row>12</xdr:row>
      <xdr:rowOff>142876</xdr:rowOff>
    </xdr:from>
    <xdr:to>
      <xdr:col>11</xdr:col>
      <xdr:colOff>485775</xdr:colOff>
      <xdr:row>15</xdr:row>
      <xdr:rowOff>66676</xdr:rowOff>
    </xdr:to>
    <xdr:sp macro="" textlink="ORDERS">
      <xdr:nvSpPr>
        <xdr:cNvPr id="50" name="TextBox 49">
          <a:extLst>
            <a:ext uri="{FF2B5EF4-FFF2-40B4-BE49-F238E27FC236}">
              <a16:creationId xmlns:a16="http://schemas.microsoft.com/office/drawing/2014/main" id="{F423E48A-8992-4E53-9B32-F5E708478565}"/>
            </a:ext>
          </a:extLst>
        </xdr:cNvPr>
        <xdr:cNvSpPr txBox="1"/>
      </xdr:nvSpPr>
      <xdr:spPr>
        <a:xfrm>
          <a:off x="5762624" y="2245996"/>
          <a:ext cx="1428751"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EB823EC-E86A-4F67-9BED-F27227F12CA9}"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10000</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13</xdr:col>
      <xdr:colOff>323849</xdr:colOff>
      <xdr:row>12</xdr:row>
      <xdr:rowOff>142876</xdr:rowOff>
    </xdr:from>
    <xdr:to>
      <xdr:col>15</xdr:col>
      <xdr:colOff>533400</xdr:colOff>
      <xdr:row>15</xdr:row>
      <xdr:rowOff>66676</xdr:rowOff>
    </xdr:to>
    <xdr:sp macro="" textlink="FEEDBACKS">
      <xdr:nvSpPr>
        <xdr:cNvPr id="51" name="TextBox 50">
          <a:extLst>
            <a:ext uri="{FF2B5EF4-FFF2-40B4-BE49-F238E27FC236}">
              <a16:creationId xmlns:a16="http://schemas.microsoft.com/office/drawing/2014/main" id="{6BCE84EB-8514-4B16-8AEC-6B4B1C4B3315}"/>
            </a:ext>
          </a:extLst>
        </xdr:cNvPr>
        <xdr:cNvSpPr txBox="1"/>
      </xdr:nvSpPr>
      <xdr:spPr>
        <a:xfrm>
          <a:off x="8248649" y="2245996"/>
          <a:ext cx="1428751"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57960E4-6B30-4456-A501-7CCD5DC1C97C}"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7814</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17</xdr:col>
      <xdr:colOff>352424</xdr:colOff>
      <xdr:row>12</xdr:row>
      <xdr:rowOff>142876</xdr:rowOff>
    </xdr:from>
    <xdr:to>
      <xdr:col>19</xdr:col>
      <xdr:colOff>561975</xdr:colOff>
      <xdr:row>15</xdr:row>
      <xdr:rowOff>66676</xdr:rowOff>
    </xdr:to>
    <xdr:sp macro="" textlink="AVGRATING">
      <xdr:nvSpPr>
        <xdr:cNvPr id="52" name="TextBox 51">
          <a:extLst>
            <a:ext uri="{FF2B5EF4-FFF2-40B4-BE49-F238E27FC236}">
              <a16:creationId xmlns:a16="http://schemas.microsoft.com/office/drawing/2014/main" id="{7D3BC102-CE41-457B-9059-8A237CB9FC35}"/>
            </a:ext>
          </a:extLst>
        </xdr:cNvPr>
        <xdr:cNvSpPr txBox="1"/>
      </xdr:nvSpPr>
      <xdr:spPr>
        <a:xfrm>
          <a:off x="10715624" y="2245996"/>
          <a:ext cx="1428751"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4B725CB-E86C-4E19-997B-A38BEECDDB9C}" type="TxLink">
            <a:rPr lang="en-US" sz="1800" b="1" i="0" u="none" strike="noStrike">
              <a:solidFill>
                <a:srgbClr val="1A677B"/>
              </a:solidFill>
              <a:latin typeface="Poppins" panose="00000500000000000000" pitchFamily="2" charset="0"/>
              <a:ea typeface="+mn-ea"/>
              <a:cs typeface="Poppins" panose="00000500000000000000" pitchFamily="2" charset="0"/>
            </a:rPr>
            <a:pPr marL="0" indent="0" algn="l"/>
            <a:t>3.55</a:t>
          </a:fld>
          <a:endParaRPr lang="en-US" sz="1800" b="1" i="0" u="none" strike="noStrike">
            <a:solidFill>
              <a:srgbClr val="1A677B"/>
            </a:solidFill>
            <a:latin typeface="Poppins" panose="00000500000000000000" pitchFamily="2" charset="0"/>
            <a:ea typeface="+mn-ea"/>
            <a:cs typeface="Poppins" panose="00000500000000000000" pitchFamily="2" charset="0"/>
          </a:endParaRPr>
        </a:p>
      </xdr:txBody>
    </xdr:sp>
    <xdr:clientData/>
  </xdr:twoCellAnchor>
  <xdr:twoCellAnchor>
    <xdr:from>
      <xdr:col>11</xdr:col>
      <xdr:colOff>66675</xdr:colOff>
      <xdr:row>15</xdr:row>
      <xdr:rowOff>38100</xdr:rowOff>
    </xdr:from>
    <xdr:to>
      <xdr:col>12</xdr:col>
      <xdr:colOff>209550</xdr:colOff>
      <xdr:row>16</xdr:row>
      <xdr:rowOff>95250</xdr:rowOff>
    </xdr:to>
    <xdr:sp macro="" textlink="YOYORDERS">
      <xdr:nvSpPr>
        <xdr:cNvPr id="53" name="TextBox 52">
          <a:extLst>
            <a:ext uri="{FF2B5EF4-FFF2-40B4-BE49-F238E27FC236}">
              <a16:creationId xmlns:a16="http://schemas.microsoft.com/office/drawing/2014/main" id="{3D84E3D3-8E2B-4F24-8F06-2B9F249BDEAE}"/>
            </a:ext>
          </a:extLst>
        </xdr:cNvPr>
        <xdr:cNvSpPr txBox="1"/>
      </xdr:nvSpPr>
      <xdr:spPr>
        <a:xfrm>
          <a:off x="6772275" y="2667000"/>
          <a:ext cx="752475"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59D4FAC5-8260-4CE4-BB69-A5D9EC6988CB}" type="TxLink">
            <a:rPr lang="en-US" sz="1050" b="1" i="0" u="none" strike="noStrike">
              <a:solidFill>
                <a:srgbClr val="1A677B"/>
              </a:solidFill>
              <a:latin typeface="Aptos"/>
              <a:ea typeface="+mn-ea"/>
              <a:cs typeface="+mn-cs"/>
            </a:rPr>
            <a:pPr marL="0" indent="0" algn="r"/>
            <a:t>▲98.10%</a:t>
          </a:fld>
          <a:endParaRPr lang="en-US" sz="1050" b="1" i="0" u="none" strike="noStrike">
            <a:solidFill>
              <a:srgbClr val="1A677B"/>
            </a:solidFill>
            <a:latin typeface="Aptos"/>
            <a:ea typeface="+mn-ea"/>
            <a:cs typeface="+mn-cs"/>
          </a:endParaRPr>
        </a:p>
      </xdr:txBody>
    </xdr:sp>
    <xdr:clientData/>
  </xdr:twoCellAnchor>
  <xdr:twoCellAnchor>
    <xdr:from>
      <xdr:col>15</xdr:col>
      <xdr:colOff>114300</xdr:colOff>
      <xdr:row>15</xdr:row>
      <xdr:rowOff>38100</xdr:rowOff>
    </xdr:from>
    <xdr:to>
      <xdr:col>16</xdr:col>
      <xdr:colOff>257175</xdr:colOff>
      <xdr:row>16</xdr:row>
      <xdr:rowOff>95250</xdr:rowOff>
    </xdr:to>
    <xdr:sp macro="" textlink="YOYFEEDBACKS">
      <xdr:nvSpPr>
        <xdr:cNvPr id="54" name="TextBox 53">
          <a:extLst>
            <a:ext uri="{FF2B5EF4-FFF2-40B4-BE49-F238E27FC236}">
              <a16:creationId xmlns:a16="http://schemas.microsoft.com/office/drawing/2014/main" id="{47623015-7E39-42F3-8C4D-B426D05E624F}"/>
            </a:ext>
          </a:extLst>
        </xdr:cNvPr>
        <xdr:cNvSpPr txBox="1"/>
      </xdr:nvSpPr>
      <xdr:spPr>
        <a:xfrm>
          <a:off x="9258300" y="2667000"/>
          <a:ext cx="752475"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C245D826-A414-4BBA-A4CC-8A0D08B71B5D}" type="TxLink">
            <a:rPr lang="en-US" sz="1050" b="1" i="0" u="none" strike="noStrike">
              <a:solidFill>
                <a:srgbClr val="1A677B"/>
              </a:solidFill>
              <a:latin typeface="Aptos"/>
              <a:ea typeface="+mn-ea"/>
              <a:cs typeface="+mn-cs"/>
            </a:rPr>
            <a:pPr marL="0" indent="0" algn="r"/>
            <a:t>▲98.88%</a:t>
          </a:fld>
          <a:endParaRPr lang="en-US" sz="1050" b="1" i="0" u="none" strike="noStrike">
            <a:solidFill>
              <a:srgbClr val="1A677B"/>
            </a:solidFill>
            <a:latin typeface="Aptos"/>
            <a:ea typeface="+mn-ea"/>
            <a:cs typeface="+mn-cs"/>
          </a:endParaRPr>
        </a:p>
      </xdr:txBody>
    </xdr:sp>
    <xdr:clientData/>
  </xdr:twoCellAnchor>
  <xdr:twoCellAnchor>
    <xdr:from>
      <xdr:col>19</xdr:col>
      <xdr:colOff>114300</xdr:colOff>
      <xdr:row>15</xdr:row>
      <xdr:rowOff>38100</xdr:rowOff>
    </xdr:from>
    <xdr:to>
      <xdr:col>20</xdr:col>
      <xdr:colOff>257175</xdr:colOff>
      <xdr:row>16</xdr:row>
      <xdr:rowOff>95250</xdr:rowOff>
    </xdr:to>
    <xdr:sp macro="" textlink="YOYAVGRATING">
      <xdr:nvSpPr>
        <xdr:cNvPr id="55" name="TextBox 54">
          <a:extLst>
            <a:ext uri="{FF2B5EF4-FFF2-40B4-BE49-F238E27FC236}">
              <a16:creationId xmlns:a16="http://schemas.microsoft.com/office/drawing/2014/main" id="{FEB5608C-D92E-48C4-B2EA-81D48A1CDF31}"/>
            </a:ext>
          </a:extLst>
        </xdr:cNvPr>
        <xdr:cNvSpPr txBox="1"/>
      </xdr:nvSpPr>
      <xdr:spPr>
        <a:xfrm>
          <a:off x="11696700" y="2667000"/>
          <a:ext cx="752475"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A4A32100-8BB5-4E9C-8C7E-7830E46D23AB}" type="TxLink">
            <a:rPr lang="en-US" sz="1050" b="1" i="0" u="none" strike="noStrike">
              <a:solidFill>
                <a:srgbClr val="1A677B"/>
              </a:solidFill>
              <a:latin typeface="Aptos"/>
              <a:ea typeface="+mn-ea"/>
              <a:cs typeface="+mn-cs"/>
            </a:rPr>
            <a:pPr marL="0" indent="0" algn="r"/>
            <a:t>▼0.17%</a:t>
          </a:fld>
          <a:endParaRPr lang="en-US" sz="1050" b="1" i="0" u="none" strike="noStrike">
            <a:solidFill>
              <a:srgbClr val="1A677B"/>
            </a:solidFill>
            <a:latin typeface="Aptos"/>
            <a:ea typeface="+mn-ea"/>
            <a:cs typeface="+mn-cs"/>
          </a:endParaRPr>
        </a:p>
      </xdr:txBody>
    </xdr:sp>
    <xdr:clientData/>
  </xdr:twoCellAnchor>
  <xdr:twoCellAnchor>
    <xdr:from>
      <xdr:col>13</xdr:col>
      <xdr:colOff>368300</xdr:colOff>
      <xdr:row>4</xdr:row>
      <xdr:rowOff>104776</xdr:rowOff>
    </xdr:from>
    <xdr:to>
      <xdr:col>17</xdr:col>
      <xdr:colOff>409576</xdr:colOff>
      <xdr:row>10</xdr:row>
      <xdr:rowOff>12076</xdr:rowOff>
    </xdr:to>
    <mc:AlternateContent xmlns:mc="http://schemas.openxmlformats.org/markup-compatibility/2006" xmlns:tsle="http://schemas.microsoft.com/office/drawing/2012/timeslicer">
      <mc:Choice Requires="tsle">
        <xdr:graphicFrame macro="">
          <xdr:nvGraphicFramePr>
            <xdr:cNvPr id="59" name="order_date 2">
              <a:extLst>
                <a:ext uri="{FF2B5EF4-FFF2-40B4-BE49-F238E27FC236}">
                  <a16:creationId xmlns:a16="http://schemas.microsoft.com/office/drawing/2014/main" id="{98D65446-7BC4-4DFF-9A82-9157B0672D1E}"/>
                </a:ext>
              </a:extLst>
            </xdr:cNvPr>
            <xdr:cNvGraphicFramePr/>
          </xdr:nvGraphicFramePr>
          <xdr:xfrm>
            <a:off x="0" y="0"/>
            <a:ext cx="0" cy="0"/>
          </xdr:xfrm>
          <a:graphic>
            <a:graphicData uri="http://schemas.microsoft.com/office/drawing/2012/timeslicer">
              <tsle:timeslicer name="order_date 2"/>
            </a:graphicData>
          </a:graphic>
        </xdr:graphicFrame>
      </mc:Choice>
      <mc:Fallback xmlns="">
        <xdr:sp macro="" textlink="">
          <xdr:nvSpPr>
            <xdr:cNvPr id="0" name=""/>
            <xdr:cNvSpPr>
              <a:spLocks noTextEdit="1"/>
            </xdr:cNvSpPr>
          </xdr:nvSpPr>
          <xdr:spPr>
            <a:xfrm>
              <a:off x="8293100" y="790576"/>
              <a:ext cx="2479676" cy="93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238125</xdr:colOff>
      <xdr:row>4</xdr:row>
      <xdr:rowOff>38100</xdr:rowOff>
    </xdr:from>
    <xdr:to>
      <xdr:col>13</xdr:col>
      <xdr:colOff>247650</xdr:colOff>
      <xdr:row>10</xdr:row>
      <xdr:rowOff>66675</xdr:rowOff>
    </xdr:to>
    <xdr:cxnSp macro="">
      <xdr:nvCxnSpPr>
        <xdr:cNvPr id="60" name="Straight Connector 59">
          <a:extLst>
            <a:ext uri="{FF2B5EF4-FFF2-40B4-BE49-F238E27FC236}">
              <a16:creationId xmlns:a16="http://schemas.microsoft.com/office/drawing/2014/main" id="{34EFCE21-F9E4-49CE-9884-9D06E2ABF0CB}"/>
            </a:ext>
          </a:extLst>
        </xdr:cNvPr>
        <xdr:cNvCxnSpPr/>
      </xdr:nvCxnSpPr>
      <xdr:spPr>
        <a:xfrm>
          <a:off x="8162925" y="739140"/>
          <a:ext cx="9525" cy="1080135"/>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552449</xdr:colOff>
      <xdr:row>17</xdr:row>
      <xdr:rowOff>93855</xdr:rowOff>
    </xdr:from>
    <xdr:to>
      <xdr:col>21</xdr:col>
      <xdr:colOff>85724</xdr:colOff>
      <xdr:row>28</xdr:row>
      <xdr:rowOff>28575</xdr:rowOff>
    </xdr:to>
    <xdr:sp macro="" textlink="">
      <xdr:nvSpPr>
        <xdr:cNvPr id="64" name="Rectangle: Rounded Corners 63">
          <a:extLst>
            <a:ext uri="{FF2B5EF4-FFF2-40B4-BE49-F238E27FC236}">
              <a16:creationId xmlns:a16="http://schemas.microsoft.com/office/drawing/2014/main" id="{A4463592-A415-32CA-B39A-304D299F36F8}"/>
            </a:ext>
          </a:extLst>
        </xdr:cNvPr>
        <xdr:cNvSpPr/>
      </xdr:nvSpPr>
      <xdr:spPr>
        <a:xfrm>
          <a:off x="7867649" y="3008505"/>
          <a:ext cx="5019675" cy="1820670"/>
        </a:xfrm>
        <a:prstGeom prst="roundRect">
          <a:avLst>
            <a:gd name="adj" fmla="val 2173"/>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552449</xdr:colOff>
      <xdr:row>28</xdr:row>
      <xdr:rowOff>123825</xdr:rowOff>
    </xdr:from>
    <xdr:to>
      <xdr:col>21</xdr:col>
      <xdr:colOff>85724</xdr:colOff>
      <xdr:row>42</xdr:row>
      <xdr:rowOff>66675</xdr:rowOff>
    </xdr:to>
    <xdr:sp macro="" textlink="">
      <xdr:nvSpPr>
        <xdr:cNvPr id="65" name="Rectangle: Rounded Corners 64">
          <a:extLst>
            <a:ext uri="{FF2B5EF4-FFF2-40B4-BE49-F238E27FC236}">
              <a16:creationId xmlns:a16="http://schemas.microsoft.com/office/drawing/2014/main" id="{34BA8E2A-8175-48DE-C7DF-85C2B3BF27BB}"/>
            </a:ext>
          </a:extLst>
        </xdr:cNvPr>
        <xdr:cNvSpPr/>
      </xdr:nvSpPr>
      <xdr:spPr>
        <a:xfrm>
          <a:off x="7867649" y="4924425"/>
          <a:ext cx="5019675" cy="2343150"/>
        </a:xfrm>
        <a:prstGeom prst="roundRect">
          <a:avLst>
            <a:gd name="adj" fmla="val 2173"/>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295274</xdr:colOff>
      <xdr:row>19</xdr:row>
      <xdr:rowOff>9525</xdr:rowOff>
    </xdr:from>
    <xdr:to>
      <xdr:col>12</xdr:col>
      <xdr:colOff>285750</xdr:colOff>
      <xdr:row>42</xdr:row>
      <xdr:rowOff>0</xdr:rowOff>
    </xdr:to>
    <mc:AlternateContent xmlns:mc="http://schemas.openxmlformats.org/markup-compatibility/2006">
      <mc:Choice xmlns:cx4="http://schemas.microsoft.com/office/drawing/2016/5/10/chartex" Requires="cx4">
        <xdr:graphicFrame macro="">
          <xdr:nvGraphicFramePr>
            <xdr:cNvPr id="66" name="Chart 65">
              <a:extLst>
                <a:ext uri="{FF2B5EF4-FFF2-40B4-BE49-F238E27FC236}">
                  <a16:creationId xmlns:a16="http://schemas.microsoft.com/office/drawing/2014/main" id="{F1D49664-BF52-4BC9-A048-D32472998F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343274" y="3339465"/>
              <a:ext cx="4257676" cy="40214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600073</xdr:colOff>
      <xdr:row>19</xdr:row>
      <xdr:rowOff>27180</xdr:rowOff>
    </xdr:from>
    <xdr:to>
      <xdr:col>21</xdr:col>
      <xdr:colOff>47624</xdr:colOff>
      <xdr:row>27</xdr:row>
      <xdr:rowOff>161925</xdr:rowOff>
    </xdr:to>
    <xdr:graphicFrame macro="">
      <xdr:nvGraphicFramePr>
        <xdr:cNvPr id="69" name="Chart 68">
          <a:extLst>
            <a:ext uri="{FF2B5EF4-FFF2-40B4-BE49-F238E27FC236}">
              <a16:creationId xmlns:a16="http://schemas.microsoft.com/office/drawing/2014/main" id="{6DF9E2C5-D393-4A74-92FD-BEA110400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563513</xdr:colOff>
      <xdr:row>17</xdr:row>
      <xdr:rowOff>93855</xdr:rowOff>
    </xdr:from>
    <xdr:to>
      <xdr:col>16</xdr:col>
      <xdr:colOff>323317</xdr:colOff>
      <xdr:row>18</xdr:row>
      <xdr:rowOff>170865</xdr:rowOff>
    </xdr:to>
    <xdr:sp macro="" textlink="">
      <xdr:nvSpPr>
        <xdr:cNvPr id="70" name="TextBox 50">
          <a:extLst>
            <a:ext uri="{FF2B5EF4-FFF2-40B4-BE49-F238E27FC236}">
              <a16:creationId xmlns:a16="http://schemas.microsoft.com/office/drawing/2014/main" id="{F9EB6CB5-0E18-1A93-BA8F-86EF184F044A}"/>
            </a:ext>
          </a:extLst>
        </xdr:cNvPr>
        <xdr:cNvSpPr txBox="1"/>
      </xdr:nvSpPr>
      <xdr:spPr>
        <a:xfrm>
          <a:off x="7878713" y="3008505"/>
          <a:ext cx="2198204"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Top 5 Location by Orders</a:t>
          </a:r>
        </a:p>
      </xdr:txBody>
    </xdr:sp>
    <xdr:clientData/>
  </xdr:twoCellAnchor>
  <xdr:twoCellAnchor>
    <xdr:from>
      <xdr:col>12</xdr:col>
      <xdr:colOff>609598</xdr:colOff>
      <xdr:row>30</xdr:row>
      <xdr:rowOff>57150</xdr:rowOff>
    </xdr:from>
    <xdr:to>
      <xdr:col>21</xdr:col>
      <xdr:colOff>19049</xdr:colOff>
      <xdr:row>42</xdr:row>
      <xdr:rowOff>0</xdr:rowOff>
    </xdr:to>
    <xdr:graphicFrame macro="">
      <xdr:nvGraphicFramePr>
        <xdr:cNvPr id="71" name="Chart 70">
          <a:extLst>
            <a:ext uri="{FF2B5EF4-FFF2-40B4-BE49-F238E27FC236}">
              <a16:creationId xmlns:a16="http://schemas.microsoft.com/office/drawing/2014/main" id="{4B278196-59C8-4F5C-8A70-A47B39459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563513</xdr:colOff>
      <xdr:row>28</xdr:row>
      <xdr:rowOff>131955</xdr:rowOff>
    </xdr:from>
    <xdr:to>
      <xdr:col>16</xdr:col>
      <xdr:colOff>323317</xdr:colOff>
      <xdr:row>30</xdr:row>
      <xdr:rowOff>37515</xdr:rowOff>
    </xdr:to>
    <xdr:sp macro="" textlink="">
      <xdr:nvSpPr>
        <xdr:cNvPr id="75" name="TextBox 50">
          <a:extLst>
            <a:ext uri="{FF2B5EF4-FFF2-40B4-BE49-F238E27FC236}">
              <a16:creationId xmlns:a16="http://schemas.microsoft.com/office/drawing/2014/main" id="{526089FD-DEAD-7556-7F8E-39BE7BC0C85B}"/>
            </a:ext>
          </a:extLst>
        </xdr:cNvPr>
        <xdr:cNvSpPr txBox="1"/>
      </xdr:nvSpPr>
      <xdr:spPr>
        <a:xfrm>
          <a:off x="7878713" y="4932555"/>
          <a:ext cx="2198204"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1">
              <a:solidFill>
                <a:srgbClr val="1A677B"/>
              </a:solidFill>
            </a:rPr>
            <a:t>Top 5 Customers by Average Spend</a:t>
          </a:r>
        </a:p>
      </xdr:txBody>
    </xdr:sp>
    <xdr:clientData/>
  </xdr:twoCellAnchor>
  <xdr:twoCellAnchor editAs="oneCell">
    <xdr:from>
      <xdr:col>17</xdr:col>
      <xdr:colOff>533400</xdr:colOff>
      <xdr:row>4</xdr:row>
      <xdr:rowOff>104776</xdr:rowOff>
    </xdr:from>
    <xdr:to>
      <xdr:col>21</xdr:col>
      <xdr:colOff>88576</xdr:colOff>
      <xdr:row>10</xdr:row>
      <xdr:rowOff>9525</xdr:rowOff>
    </xdr:to>
    <mc:AlternateContent xmlns:mc="http://schemas.openxmlformats.org/markup-compatibility/2006" xmlns:a14="http://schemas.microsoft.com/office/drawing/2010/main">
      <mc:Choice Requires="a14">
        <xdr:graphicFrame macro="">
          <xdr:nvGraphicFramePr>
            <xdr:cNvPr id="76" name="category 1">
              <a:extLst>
                <a:ext uri="{FF2B5EF4-FFF2-40B4-BE49-F238E27FC236}">
                  <a16:creationId xmlns:a16="http://schemas.microsoft.com/office/drawing/2014/main" id="{5BC3ADC5-4638-4534-A70D-1DD6B906945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0896600" y="790576"/>
              <a:ext cx="1993576"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49159</xdr:colOff>
      <xdr:row>4</xdr:row>
      <xdr:rowOff>0</xdr:rowOff>
    </xdr:from>
    <xdr:to>
      <xdr:col>21</xdr:col>
      <xdr:colOff>314630</xdr:colOff>
      <xdr:row>43</xdr:row>
      <xdr:rowOff>56905</xdr:rowOff>
    </xdr:to>
    <xdr:sp macro="" textlink="">
      <xdr:nvSpPr>
        <xdr:cNvPr id="2" name="Rectangle: Rounded Corners 1">
          <a:extLst>
            <a:ext uri="{FF2B5EF4-FFF2-40B4-BE49-F238E27FC236}">
              <a16:creationId xmlns:a16="http://schemas.microsoft.com/office/drawing/2014/main" id="{F62A2436-13C5-4DE4-B569-51DD3D35991A}"/>
            </a:ext>
          </a:extLst>
        </xdr:cNvPr>
        <xdr:cNvSpPr/>
      </xdr:nvSpPr>
      <xdr:spPr>
        <a:xfrm>
          <a:off x="1268359" y="701040"/>
          <a:ext cx="11847871" cy="6892045"/>
        </a:xfrm>
        <a:prstGeom prst="roundRect">
          <a:avLst>
            <a:gd name="adj" fmla="val 4428"/>
          </a:avLst>
        </a:prstGeom>
        <a:solidFill>
          <a:schemeClr val="bg1"/>
        </a:solidFill>
        <a:ln>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73739</xdr:colOff>
      <xdr:row>4</xdr:row>
      <xdr:rowOff>76201</xdr:rowOff>
    </xdr:from>
    <xdr:to>
      <xdr:col>21</xdr:col>
      <xdr:colOff>235972</xdr:colOff>
      <xdr:row>42</xdr:row>
      <xdr:rowOff>168225</xdr:rowOff>
    </xdr:to>
    <xdr:sp macro="" textlink="">
      <xdr:nvSpPr>
        <xdr:cNvPr id="3" name="Rectangle: Top Corners Rounded 2">
          <a:extLst>
            <a:ext uri="{FF2B5EF4-FFF2-40B4-BE49-F238E27FC236}">
              <a16:creationId xmlns:a16="http://schemas.microsoft.com/office/drawing/2014/main" id="{052DE7AB-A2EA-4C5C-91AC-941174277D8D}"/>
            </a:ext>
          </a:extLst>
        </xdr:cNvPr>
        <xdr:cNvSpPr/>
      </xdr:nvSpPr>
      <xdr:spPr>
        <a:xfrm rot="5400000">
          <a:off x="4703704" y="-804724"/>
          <a:ext cx="6751904" cy="9915833"/>
        </a:xfrm>
        <a:prstGeom prst="round2SameRect">
          <a:avLst>
            <a:gd name="adj1" fmla="val 3588"/>
            <a:gd name="adj2" fmla="val 0"/>
          </a:avLst>
        </a:prstGeom>
        <a:solidFill>
          <a:srgbClr val="EAF0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0</xdr:colOff>
      <xdr:row>7</xdr:row>
      <xdr:rowOff>717</xdr:rowOff>
    </xdr:from>
    <xdr:to>
      <xdr:col>5</xdr:col>
      <xdr:colOff>181895</xdr:colOff>
      <xdr:row>8</xdr:row>
      <xdr:rowOff>130431</xdr:rowOff>
    </xdr:to>
    <xdr:sp macro="" textlink="">
      <xdr:nvSpPr>
        <xdr:cNvPr id="4" name="TextBox 5">
          <a:extLst>
            <a:ext uri="{FF2B5EF4-FFF2-40B4-BE49-F238E27FC236}">
              <a16:creationId xmlns:a16="http://schemas.microsoft.com/office/drawing/2014/main" id="{4EDB7391-0D42-4695-AE87-18CB5A847B0B}"/>
            </a:ext>
          </a:extLst>
        </xdr:cNvPr>
        <xdr:cNvSpPr txBox="1"/>
      </xdr:nvSpPr>
      <xdr:spPr>
        <a:xfrm>
          <a:off x="1219200" y="1227537"/>
          <a:ext cx="2010695" cy="3049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b="1">
              <a:solidFill>
                <a:srgbClr val="1A677B"/>
              </a:solidFill>
              <a:latin typeface="Poppins" panose="00000500000000000000" pitchFamily="2" charset="0"/>
              <a:cs typeface="Poppins" panose="00000500000000000000" pitchFamily="2" charset="0"/>
            </a:rPr>
            <a:t>Customer Sentiment</a:t>
          </a:r>
        </a:p>
      </xdr:txBody>
    </xdr:sp>
    <xdr:clientData/>
  </xdr:twoCellAnchor>
  <xdr:twoCellAnchor>
    <xdr:from>
      <xdr:col>2</xdr:col>
      <xdr:colOff>0</xdr:colOff>
      <xdr:row>8</xdr:row>
      <xdr:rowOff>71438</xdr:rowOff>
    </xdr:from>
    <xdr:to>
      <xdr:col>5</xdr:col>
      <xdr:colOff>181895</xdr:colOff>
      <xdr:row>9</xdr:row>
      <xdr:rowOff>171035</xdr:rowOff>
    </xdr:to>
    <xdr:sp macro="" textlink="">
      <xdr:nvSpPr>
        <xdr:cNvPr id="5" name="TextBox 6">
          <a:extLst>
            <a:ext uri="{FF2B5EF4-FFF2-40B4-BE49-F238E27FC236}">
              <a16:creationId xmlns:a16="http://schemas.microsoft.com/office/drawing/2014/main" id="{28AE2617-C52B-47AB-835C-8B4A88C61DC6}"/>
            </a:ext>
          </a:extLst>
        </xdr:cNvPr>
        <xdr:cNvSpPr txBox="1"/>
      </xdr:nvSpPr>
      <xdr:spPr>
        <a:xfrm>
          <a:off x="1219200" y="1473518"/>
          <a:ext cx="2010695" cy="27485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50">
              <a:solidFill>
                <a:srgbClr val="1A677B"/>
              </a:solidFill>
              <a:latin typeface="Poppins" panose="00000500000000000000" pitchFamily="2" charset="0"/>
              <a:cs typeface="Poppins" panose="00000500000000000000" pitchFamily="2" charset="0"/>
            </a:rPr>
            <a:t>Feedback Analysis</a:t>
          </a:r>
        </a:p>
      </xdr:txBody>
    </xdr:sp>
    <xdr:clientData/>
  </xdr:twoCellAnchor>
  <xdr:twoCellAnchor>
    <xdr:from>
      <xdr:col>2</xdr:col>
      <xdr:colOff>223682</xdr:colOff>
      <xdr:row>15</xdr:row>
      <xdr:rowOff>100689</xdr:rowOff>
    </xdr:from>
    <xdr:to>
      <xdr:col>4</xdr:col>
      <xdr:colOff>567811</xdr:colOff>
      <xdr:row>17</xdr:row>
      <xdr:rowOff>58953</xdr:rowOff>
    </xdr:to>
    <xdr:sp macro="" textlink="">
      <xdr:nvSpPr>
        <xdr:cNvPr id="6" name="Rectangle: Rounded Corners 5">
          <a:extLst>
            <a:ext uri="{FF2B5EF4-FFF2-40B4-BE49-F238E27FC236}">
              <a16:creationId xmlns:a16="http://schemas.microsoft.com/office/drawing/2014/main" id="{F10D1D15-517A-44B0-B689-20681F3E7A39}"/>
            </a:ext>
          </a:extLst>
        </xdr:cNvPr>
        <xdr:cNvSpPr/>
      </xdr:nvSpPr>
      <xdr:spPr>
        <a:xfrm>
          <a:off x="1442882" y="2729589"/>
          <a:ext cx="1563329" cy="308784"/>
        </a:xfrm>
        <a:prstGeom prst="roundRect">
          <a:avLst/>
        </a:prstGeom>
        <a:noFill/>
        <a:ln w="19050">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73739</xdr:colOff>
      <xdr:row>8</xdr:row>
      <xdr:rowOff>71438</xdr:rowOff>
    </xdr:from>
    <xdr:to>
      <xdr:col>5</xdr:col>
      <xdr:colOff>73739</xdr:colOff>
      <xdr:row>8</xdr:row>
      <xdr:rowOff>71438</xdr:rowOff>
    </xdr:to>
    <xdr:cxnSp macro="">
      <xdr:nvCxnSpPr>
        <xdr:cNvPr id="7" name="Straight Connector 6">
          <a:extLst>
            <a:ext uri="{FF2B5EF4-FFF2-40B4-BE49-F238E27FC236}">
              <a16:creationId xmlns:a16="http://schemas.microsoft.com/office/drawing/2014/main" id="{C92321EA-0637-431D-AF94-0A8353FB2A2A}"/>
            </a:ext>
          </a:extLst>
        </xdr:cNvPr>
        <xdr:cNvCxnSpPr>
          <a:cxnSpLocks/>
        </xdr:cNvCxnSpPr>
      </xdr:nvCxnSpPr>
      <xdr:spPr>
        <a:xfrm>
          <a:off x="3121739" y="1473518"/>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73739</xdr:colOff>
      <xdr:row>10</xdr:row>
      <xdr:rowOff>82870</xdr:rowOff>
    </xdr:from>
    <xdr:to>
      <xdr:col>21</xdr:col>
      <xdr:colOff>235973</xdr:colOff>
      <xdr:row>10</xdr:row>
      <xdr:rowOff>82870</xdr:rowOff>
    </xdr:to>
    <xdr:cxnSp macro="">
      <xdr:nvCxnSpPr>
        <xdr:cNvPr id="8" name="Straight Connector 7">
          <a:extLst>
            <a:ext uri="{FF2B5EF4-FFF2-40B4-BE49-F238E27FC236}">
              <a16:creationId xmlns:a16="http://schemas.microsoft.com/office/drawing/2014/main" id="{F4DCF489-2189-4B2F-9EC0-A17C48F3FA66}"/>
            </a:ext>
          </a:extLst>
        </xdr:cNvPr>
        <xdr:cNvCxnSpPr/>
      </xdr:nvCxnSpPr>
      <xdr:spPr>
        <a:xfrm>
          <a:off x="3121739" y="1835470"/>
          <a:ext cx="9915834"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113066</xdr:colOff>
      <xdr:row>5</xdr:row>
      <xdr:rowOff>58462</xdr:rowOff>
    </xdr:from>
    <xdr:to>
      <xdr:col>13</xdr:col>
      <xdr:colOff>19049</xdr:colOff>
      <xdr:row>7</xdr:row>
      <xdr:rowOff>76200</xdr:rowOff>
    </xdr:to>
    <xdr:sp macro="" textlink="">
      <xdr:nvSpPr>
        <xdr:cNvPr id="9" name="TextBox 20">
          <a:extLst>
            <a:ext uri="{FF2B5EF4-FFF2-40B4-BE49-F238E27FC236}">
              <a16:creationId xmlns:a16="http://schemas.microsoft.com/office/drawing/2014/main" id="{BC4BBEC2-1002-4BA9-B9AE-1C579BFA69B1}"/>
            </a:ext>
          </a:extLst>
        </xdr:cNvPr>
        <xdr:cNvSpPr txBox="1"/>
      </xdr:nvSpPr>
      <xdr:spPr>
        <a:xfrm>
          <a:off x="3161066" y="915712"/>
          <a:ext cx="4782783" cy="36063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1A677B"/>
              </a:solidFill>
              <a:latin typeface="Poppins" panose="00000500000000000000" pitchFamily="2" charset="0"/>
              <a:cs typeface="Poppins" panose="00000500000000000000" pitchFamily="2" charset="0"/>
            </a:rPr>
            <a:t>Insights</a:t>
          </a:r>
          <a:r>
            <a:rPr lang="en-US" sz="1600" b="1" baseline="0">
              <a:solidFill>
                <a:srgbClr val="1A677B"/>
              </a:solidFill>
              <a:latin typeface="Poppins" panose="00000500000000000000" pitchFamily="2" charset="0"/>
              <a:cs typeface="Poppins" panose="00000500000000000000" pitchFamily="2" charset="0"/>
            </a:rPr>
            <a:t> and </a:t>
          </a:r>
          <a:r>
            <a:rPr lang="en-US" sz="1600" b="1">
              <a:solidFill>
                <a:srgbClr val="1A677B"/>
              </a:solidFill>
              <a:latin typeface="Poppins" panose="00000500000000000000" pitchFamily="2" charset="0"/>
              <a:cs typeface="Poppins" panose="00000500000000000000" pitchFamily="2" charset="0"/>
            </a:rPr>
            <a:t>Recommendations</a:t>
          </a:r>
        </a:p>
      </xdr:txBody>
    </xdr:sp>
    <xdr:clientData/>
  </xdr:twoCellAnchor>
  <xdr:twoCellAnchor>
    <xdr:from>
      <xdr:col>5</xdr:col>
      <xdr:colOff>103235</xdr:colOff>
      <xdr:row>7</xdr:row>
      <xdr:rowOff>13557</xdr:rowOff>
    </xdr:from>
    <xdr:to>
      <xdr:col>12</xdr:col>
      <xdr:colOff>504825</xdr:colOff>
      <xdr:row>10</xdr:row>
      <xdr:rowOff>47625</xdr:rowOff>
    </xdr:to>
    <xdr:sp macro="" textlink="">
      <xdr:nvSpPr>
        <xdr:cNvPr id="10" name="TextBox 21">
          <a:extLst>
            <a:ext uri="{FF2B5EF4-FFF2-40B4-BE49-F238E27FC236}">
              <a16:creationId xmlns:a16="http://schemas.microsoft.com/office/drawing/2014/main" id="{9B73D8DA-AA39-4A99-BC86-5801BCEB9746}"/>
            </a:ext>
          </a:extLst>
        </xdr:cNvPr>
        <xdr:cNvSpPr txBox="1"/>
      </xdr:nvSpPr>
      <xdr:spPr>
        <a:xfrm>
          <a:off x="3151235" y="1240377"/>
          <a:ext cx="4668790" cy="55984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1A677B"/>
              </a:solidFill>
              <a:latin typeface="Poppins" panose="00000500000000000000" pitchFamily="2" charset="0"/>
              <a:cs typeface="Poppins" panose="00000500000000000000" pitchFamily="2" charset="0"/>
            </a:rPr>
            <a:t>Translating customer data into actionable strategies for growth, retention, and improved satisfaction.</a:t>
          </a:r>
        </a:p>
      </xdr:txBody>
    </xdr:sp>
    <xdr:clientData/>
  </xdr:twoCellAnchor>
  <xdr:twoCellAnchor>
    <xdr:from>
      <xdr:col>5</xdr:col>
      <xdr:colOff>181895</xdr:colOff>
      <xdr:row>11</xdr:row>
      <xdr:rowOff>19050</xdr:rowOff>
    </xdr:from>
    <xdr:to>
      <xdr:col>13</xdr:col>
      <xdr:colOff>114300</xdr:colOff>
      <xdr:row>42</xdr:row>
      <xdr:rowOff>85725</xdr:rowOff>
    </xdr:to>
    <xdr:sp macro="" textlink="">
      <xdr:nvSpPr>
        <xdr:cNvPr id="15" name="Rectangle: Rounded Corners 14">
          <a:extLst>
            <a:ext uri="{FF2B5EF4-FFF2-40B4-BE49-F238E27FC236}">
              <a16:creationId xmlns:a16="http://schemas.microsoft.com/office/drawing/2014/main" id="{8CBC7A3D-ABAF-4BB7-8630-71F8241B9130}"/>
            </a:ext>
          </a:extLst>
        </xdr:cNvPr>
        <xdr:cNvSpPr/>
      </xdr:nvSpPr>
      <xdr:spPr>
        <a:xfrm>
          <a:off x="3229895" y="1905000"/>
          <a:ext cx="4809205" cy="5381625"/>
        </a:xfrm>
        <a:prstGeom prst="roundRect">
          <a:avLst>
            <a:gd name="adj" fmla="val 2173"/>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192037</xdr:colOff>
      <xdr:row>11</xdr:row>
      <xdr:rowOff>36705</xdr:rowOff>
    </xdr:from>
    <xdr:to>
      <xdr:col>8</xdr:col>
      <xdr:colOff>600074</xdr:colOff>
      <xdr:row>13</xdr:row>
      <xdr:rowOff>28575</xdr:rowOff>
    </xdr:to>
    <xdr:sp macro="" textlink="">
      <xdr:nvSpPr>
        <xdr:cNvPr id="28" name="TextBox 50">
          <a:extLst>
            <a:ext uri="{FF2B5EF4-FFF2-40B4-BE49-F238E27FC236}">
              <a16:creationId xmlns:a16="http://schemas.microsoft.com/office/drawing/2014/main" id="{DDF27CE5-045C-41F3-9D29-36DD7D79E624}"/>
            </a:ext>
          </a:extLst>
        </xdr:cNvPr>
        <xdr:cNvSpPr txBox="1"/>
      </xdr:nvSpPr>
      <xdr:spPr>
        <a:xfrm>
          <a:off x="3240037" y="1922655"/>
          <a:ext cx="2236837" cy="3347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b="1">
              <a:solidFill>
                <a:srgbClr val="1A677B"/>
              </a:solidFill>
              <a:latin typeface="Poppins" panose="00000500000000000000" pitchFamily="2" charset="0"/>
              <a:cs typeface="Poppins" panose="00000500000000000000" pitchFamily="2" charset="0"/>
            </a:rPr>
            <a:t>Key</a:t>
          </a:r>
          <a:r>
            <a:rPr lang="en-US" sz="1200" b="1" baseline="0">
              <a:solidFill>
                <a:srgbClr val="1A677B"/>
              </a:solidFill>
              <a:latin typeface="Poppins" panose="00000500000000000000" pitchFamily="2" charset="0"/>
              <a:cs typeface="Poppins" panose="00000500000000000000" pitchFamily="2" charset="0"/>
            </a:rPr>
            <a:t> Insights</a:t>
          </a:r>
          <a:endParaRPr lang="en-US" sz="1200" b="1">
            <a:solidFill>
              <a:srgbClr val="1A677B"/>
            </a:solidFill>
            <a:latin typeface="Poppins" panose="00000500000000000000" pitchFamily="2" charset="0"/>
            <a:cs typeface="Poppins" panose="00000500000000000000" pitchFamily="2" charset="0"/>
          </a:endParaRPr>
        </a:p>
      </xdr:txBody>
    </xdr:sp>
    <xdr:clientData/>
  </xdr:twoCellAnchor>
  <xdr:twoCellAnchor>
    <xdr:from>
      <xdr:col>3</xdr:col>
      <xdr:colOff>215387</xdr:colOff>
      <xdr:row>37</xdr:row>
      <xdr:rowOff>169225</xdr:rowOff>
    </xdr:from>
    <xdr:to>
      <xdr:col>3</xdr:col>
      <xdr:colOff>576105</xdr:colOff>
      <xdr:row>40</xdr:row>
      <xdr:rowOff>7842</xdr:rowOff>
    </xdr:to>
    <xdr:pic>
      <xdr:nvPicPr>
        <xdr:cNvPr id="29" name="Picture 28">
          <a:extLst>
            <a:ext uri="{FF2B5EF4-FFF2-40B4-BE49-F238E27FC236}">
              <a16:creationId xmlns:a16="http://schemas.microsoft.com/office/drawing/2014/main" id="{39D99F09-1FDB-4DA9-BD50-51D9036BB6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44187" y="6653845"/>
          <a:ext cx="360718" cy="364397"/>
        </a:xfrm>
        <a:prstGeom prst="rect">
          <a:avLst/>
        </a:prstGeom>
      </xdr:spPr>
    </xdr:pic>
    <xdr:clientData/>
  </xdr:twoCellAnchor>
  <xdr:twoCellAnchor>
    <xdr:from>
      <xdr:col>2</xdr:col>
      <xdr:colOff>338442</xdr:colOff>
      <xdr:row>40</xdr:row>
      <xdr:rowOff>32746</xdr:rowOff>
    </xdr:from>
    <xdr:to>
      <xdr:col>4</xdr:col>
      <xdr:colOff>394057</xdr:colOff>
      <xdr:row>42</xdr:row>
      <xdr:rowOff>107260</xdr:rowOff>
    </xdr:to>
    <xdr:grpSp>
      <xdr:nvGrpSpPr>
        <xdr:cNvPr id="30" name="Group 29">
          <a:extLst>
            <a:ext uri="{FF2B5EF4-FFF2-40B4-BE49-F238E27FC236}">
              <a16:creationId xmlns:a16="http://schemas.microsoft.com/office/drawing/2014/main" id="{95D074D6-67BF-4D00-96AA-4EA489ACB070}"/>
            </a:ext>
          </a:extLst>
        </xdr:cNvPr>
        <xdr:cNvGrpSpPr/>
      </xdr:nvGrpSpPr>
      <xdr:grpSpPr>
        <a:xfrm>
          <a:off x="1557642" y="6941546"/>
          <a:ext cx="1274815" cy="419954"/>
          <a:chOff x="283299" y="5506732"/>
          <a:chExt cx="1274815" cy="426580"/>
        </a:xfrm>
      </xdr:grpSpPr>
      <xdr:sp macro="" textlink="">
        <xdr:nvSpPr>
          <xdr:cNvPr id="31" name="TextBox 53">
            <a:extLst>
              <a:ext uri="{FF2B5EF4-FFF2-40B4-BE49-F238E27FC236}">
                <a16:creationId xmlns:a16="http://schemas.microsoft.com/office/drawing/2014/main" id="{CF8FAEF7-C307-9DB2-D749-6469E4923BD4}"/>
              </a:ext>
            </a:extLst>
          </xdr:cNvPr>
          <xdr:cNvSpPr txBox="1"/>
        </xdr:nvSpPr>
        <xdr:spPr>
          <a:xfrm>
            <a:off x="283299" y="5506732"/>
            <a:ext cx="127081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1A677B"/>
                </a:solidFill>
              </a:rPr>
              <a:t>Abdulsamad. K</a:t>
            </a:r>
          </a:p>
        </xdr:txBody>
      </xdr:sp>
      <xdr:sp macro="" textlink="">
        <xdr:nvSpPr>
          <xdr:cNvPr id="32" name="TextBox 54">
            <a:extLst>
              <a:ext uri="{FF2B5EF4-FFF2-40B4-BE49-F238E27FC236}">
                <a16:creationId xmlns:a16="http://schemas.microsoft.com/office/drawing/2014/main" id="{4765228A-4895-EAED-A115-E9FF06EF71F2}"/>
              </a:ext>
            </a:extLst>
          </xdr:cNvPr>
          <xdr:cNvSpPr txBox="1"/>
        </xdr:nvSpPr>
        <xdr:spPr>
          <a:xfrm>
            <a:off x="287297" y="5687091"/>
            <a:ext cx="127081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rgbClr val="1A677B"/>
                </a:solidFill>
              </a:rPr>
              <a:t>Data Analyst</a:t>
            </a:r>
          </a:p>
        </xdr:txBody>
      </xdr:sp>
    </xdr:grpSp>
    <xdr:clientData/>
  </xdr:twoCellAnchor>
  <xdr:twoCellAnchor>
    <xdr:from>
      <xdr:col>3</xdr:col>
      <xdr:colOff>237585</xdr:colOff>
      <xdr:row>35</xdr:row>
      <xdr:rowOff>150154</xdr:rowOff>
    </xdr:from>
    <xdr:to>
      <xdr:col>3</xdr:col>
      <xdr:colOff>561585</xdr:colOff>
      <xdr:row>37</xdr:row>
      <xdr:rowOff>124292</xdr:rowOff>
    </xdr:to>
    <xdr:pic>
      <xdr:nvPicPr>
        <xdr:cNvPr id="33" name="Picture 32">
          <a:extLst>
            <a:ext uri="{FF2B5EF4-FFF2-40B4-BE49-F238E27FC236}">
              <a16:creationId xmlns:a16="http://schemas.microsoft.com/office/drawing/2014/main" id="{B4301C34-B4B7-47FA-859B-023594B3AC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66385" y="6284254"/>
          <a:ext cx="324000" cy="324658"/>
        </a:xfrm>
        <a:prstGeom prst="rect">
          <a:avLst/>
        </a:prstGeom>
      </xdr:spPr>
    </xdr:pic>
    <xdr:clientData/>
  </xdr:twoCellAnchor>
  <xdr:twoCellAnchor>
    <xdr:from>
      <xdr:col>2</xdr:col>
      <xdr:colOff>49159</xdr:colOff>
      <xdr:row>27</xdr:row>
      <xdr:rowOff>112241</xdr:rowOff>
    </xdr:from>
    <xdr:to>
      <xdr:col>5</xdr:col>
      <xdr:colOff>73739</xdr:colOff>
      <xdr:row>27</xdr:row>
      <xdr:rowOff>112241</xdr:rowOff>
    </xdr:to>
    <xdr:cxnSp macro="">
      <xdr:nvCxnSpPr>
        <xdr:cNvPr id="34" name="Straight Connector 33">
          <a:extLst>
            <a:ext uri="{FF2B5EF4-FFF2-40B4-BE49-F238E27FC236}">
              <a16:creationId xmlns:a16="http://schemas.microsoft.com/office/drawing/2014/main" id="{2B073117-EDBB-4A30-89C0-D5AF601E7B5C}"/>
            </a:ext>
          </a:extLst>
        </xdr:cNvPr>
        <xdr:cNvCxnSpPr/>
      </xdr:nvCxnSpPr>
      <xdr:spPr>
        <a:xfrm>
          <a:off x="1268359" y="4844261"/>
          <a:ext cx="1853380" cy="0"/>
        </a:xfrm>
        <a:prstGeom prst="line">
          <a:avLst/>
        </a:prstGeom>
        <a:ln w="38100">
          <a:solidFill>
            <a:srgbClr val="E2EAE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285159</xdr:colOff>
      <xdr:row>12</xdr:row>
      <xdr:rowOff>13863</xdr:rowOff>
    </xdr:from>
    <xdr:to>
      <xdr:col>4</xdr:col>
      <xdr:colOff>447339</xdr:colOff>
      <xdr:row>13</xdr:row>
      <xdr:rowOff>113460</xdr:rowOff>
    </xdr:to>
    <xdr:sp macro="" textlink="">
      <xdr:nvSpPr>
        <xdr:cNvPr id="35" name="Rectangle: Rounded Corners 34">
          <a:hlinkClick xmlns:r="http://schemas.openxmlformats.org/officeDocument/2006/relationships" r:id="rId3"/>
          <a:extLst>
            <a:ext uri="{FF2B5EF4-FFF2-40B4-BE49-F238E27FC236}">
              <a16:creationId xmlns:a16="http://schemas.microsoft.com/office/drawing/2014/main" id="{B056DBAA-7094-4A6F-BE4B-BE8D4AF2BBA7}"/>
            </a:ext>
          </a:extLst>
        </xdr:cNvPr>
        <xdr:cNvSpPr/>
      </xdr:nvSpPr>
      <xdr:spPr>
        <a:xfrm>
          <a:off x="1504359" y="2116983"/>
          <a:ext cx="1381380" cy="2748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200" kern="1200">
              <a:solidFill>
                <a:srgbClr val="1A677B"/>
              </a:solidFill>
              <a:latin typeface="+mn-lt"/>
              <a:ea typeface="+mn-ea"/>
              <a:cs typeface="+mn-cs"/>
            </a:rPr>
            <a:t>Overview</a:t>
          </a:r>
        </a:p>
      </xdr:txBody>
    </xdr:sp>
    <xdr:clientData/>
  </xdr:twoCellAnchor>
  <xdr:twoCellAnchor>
    <xdr:from>
      <xdr:col>2</xdr:col>
      <xdr:colOff>285159</xdr:colOff>
      <xdr:row>15</xdr:row>
      <xdr:rowOff>83394</xdr:rowOff>
    </xdr:from>
    <xdr:to>
      <xdr:col>4</xdr:col>
      <xdr:colOff>447339</xdr:colOff>
      <xdr:row>17</xdr:row>
      <xdr:rowOff>11541</xdr:rowOff>
    </xdr:to>
    <xdr:sp macro="" textlink="">
      <xdr:nvSpPr>
        <xdr:cNvPr id="36" name="Rectangle: Rounded Corners 35">
          <a:hlinkClick xmlns:r="http://schemas.openxmlformats.org/officeDocument/2006/relationships" r:id="rId4"/>
          <a:extLst>
            <a:ext uri="{FF2B5EF4-FFF2-40B4-BE49-F238E27FC236}">
              <a16:creationId xmlns:a16="http://schemas.microsoft.com/office/drawing/2014/main" id="{6C472388-1284-4DA6-A3E8-F9CD1E728D32}"/>
            </a:ext>
          </a:extLst>
        </xdr:cNvPr>
        <xdr:cNvSpPr/>
      </xdr:nvSpPr>
      <xdr:spPr>
        <a:xfrm>
          <a:off x="1504359" y="2712294"/>
          <a:ext cx="1381380" cy="2786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rgbClr val="1A677B"/>
              </a:solidFill>
            </a:rPr>
            <a:t>Product</a:t>
          </a:r>
        </a:p>
      </xdr:txBody>
    </xdr:sp>
    <xdr:clientData/>
  </xdr:twoCellAnchor>
  <xdr:twoCellAnchor>
    <xdr:from>
      <xdr:col>2</xdr:col>
      <xdr:colOff>285159</xdr:colOff>
      <xdr:row>18</xdr:row>
      <xdr:rowOff>152925</xdr:rowOff>
    </xdr:from>
    <xdr:to>
      <xdr:col>4</xdr:col>
      <xdr:colOff>447339</xdr:colOff>
      <xdr:row>20</xdr:row>
      <xdr:rowOff>81072</xdr:rowOff>
    </xdr:to>
    <xdr:sp macro="" textlink="">
      <xdr:nvSpPr>
        <xdr:cNvPr id="37" name="Rectangle: Rounded Corners 36">
          <a:hlinkClick xmlns:r="http://schemas.openxmlformats.org/officeDocument/2006/relationships" r:id="rId5"/>
          <a:extLst>
            <a:ext uri="{FF2B5EF4-FFF2-40B4-BE49-F238E27FC236}">
              <a16:creationId xmlns:a16="http://schemas.microsoft.com/office/drawing/2014/main" id="{0E46B8D4-5354-4F76-942B-8BCD2A4DBDAC}"/>
            </a:ext>
          </a:extLst>
        </xdr:cNvPr>
        <xdr:cNvSpPr/>
      </xdr:nvSpPr>
      <xdr:spPr>
        <a:xfrm>
          <a:off x="1504359" y="3307605"/>
          <a:ext cx="1381380" cy="2786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200" kern="1200">
              <a:solidFill>
                <a:srgbClr val="1A677B"/>
              </a:solidFill>
              <a:latin typeface="+mn-lt"/>
              <a:ea typeface="+mn-ea"/>
              <a:cs typeface="+mn-cs"/>
            </a:rPr>
            <a:t>Customers</a:t>
          </a:r>
        </a:p>
      </xdr:txBody>
    </xdr:sp>
    <xdr:clientData/>
  </xdr:twoCellAnchor>
  <xdr:twoCellAnchor>
    <xdr:from>
      <xdr:col>2</xdr:col>
      <xdr:colOff>285159</xdr:colOff>
      <xdr:row>22</xdr:row>
      <xdr:rowOff>142874</xdr:rowOff>
    </xdr:from>
    <xdr:to>
      <xdr:col>4</xdr:col>
      <xdr:colOff>447339</xdr:colOff>
      <xdr:row>24</xdr:row>
      <xdr:rowOff>69974</xdr:rowOff>
    </xdr:to>
    <xdr:sp macro="" textlink="">
      <xdr:nvSpPr>
        <xdr:cNvPr id="38" name="Rectangle: Rounded Corners 37">
          <a:extLst>
            <a:ext uri="{FF2B5EF4-FFF2-40B4-BE49-F238E27FC236}">
              <a16:creationId xmlns:a16="http://schemas.microsoft.com/office/drawing/2014/main" id="{0FC3D565-C0A0-4CBF-8A68-AFD0AF2F3523}"/>
            </a:ext>
          </a:extLst>
        </xdr:cNvPr>
        <xdr:cNvSpPr/>
      </xdr:nvSpPr>
      <xdr:spPr>
        <a:xfrm>
          <a:off x="1504359" y="3914774"/>
          <a:ext cx="1381380" cy="270000"/>
        </a:xfrm>
        <a:prstGeom prst="roundRect">
          <a:avLst/>
        </a:prstGeom>
        <a:solidFill>
          <a:srgbClr val="E2EAED"/>
        </a:solidFill>
        <a:ln w="3175">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400" b="1" kern="1200">
              <a:solidFill>
                <a:srgbClr val="1A677B"/>
              </a:solidFill>
              <a:latin typeface="+mn-lt"/>
              <a:ea typeface="+mn-ea"/>
              <a:cs typeface="+mn-cs"/>
            </a:rPr>
            <a:t>Insights</a:t>
          </a:r>
        </a:p>
      </xdr:txBody>
    </xdr:sp>
    <xdr:clientData/>
  </xdr:twoCellAnchor>
  <xdr:twoCellAnchor>
    <xdr:from>
      <xdr:col>13</xdr:col>
      <xdr:colOff>257175</xdr:colOff>
      <xdr:row>11</xdr:row>
      <xdr:rowOff>19049</xdr:rowOff>
    </xdr:from>
    <xdr:to>
      <xdr:col>21</xdr:col>
      <xdr:colOff>85724</xdr:colOff>
      <xdr:row>42</xdr:row>
      <xdr:rowOff>47624</xdr:rowOff>
    </xdr:to>
    <xdr:sp macro="" textlink="">
      <xdr:nvSpPr>
        <xdr:cNvPr id="49" name="Rectangle: Rounded Corners 48">
          <a:extLst>
            <a:ext uri="{FF2B5EF4-FFF2-40B4-BE49-F238E27FC236}">
              <a16:creationId xmlns:a16="http://schemas.microsoft.com/office/drawing/2014/main" id="{4CF6D99C-A7B9-43E4-AAF5-105A9BF2C3B6}"/>
            </a:ext>
          </a:extLst>
        </xdr:cNvPr>
        <xdr:cNvSpPr/>
      </xdr:nvSpPr>
      <xdr:spPr>
        <a:xfrm>
          <a:off x="8181975" y="1904999"/>
          <a:ext cx="4705349" cy="5343525"/>
        </a:xfrm>
        <a:prstGeom prst="roundRect">
          <a:avLst>
            <a:gd name="adj" fmla="val 2173"/>
          </a:avLst>
        </a:prstGeom>
        <a:solidFill>
          <a:schemeClr val="bg1"/>
        </a:solidFill>
        <a:ln w="6350">
          <a:solidFill>
            <a:srgbClr val="1A677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268238</xdr:colOff>
      <xdr:row>11</xdr:row>
      <xdr:rowOff>27180</xdr:rowOff>
    </xdr:from>
    <xdr:to>
      <xdr:col>17</xdr:col>
      <xdr:colOff>28042</xdr:colOff>
      <xdr:row>12</xdr:row>
      <xdr:rowOff>104190</xdr:rowOff>
    </xdr:to>
    <xdr:sp macro="" textlink="">
      <xdr:nvSpPr>
        <xdr:cNvPr id="53" name="TextBox 50">
          <a:extLst>
            <a:ext uri="{FF2B5EF4-FFF2-40B4-BE49-F238E27FC236}">
              <a16:creationId xmlns:a16="http://schemas.microsoft.com/office/drawing/2014/main" id="{E55B08FA-553A-4291-825F-3B0DD66FA91C}"/>
            </a:ext>
          </a:extLst>
        </xdr:cNvPr>
        <xdr:cNvSpPr txBox="1"/>
      </xdr:nvSpPr>
      <xdr:spPr>
        <a:xfrm>
          <a:off x="8193038" y="1913130"/>
          <a:ext cx="2198204" cy="24846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b="1">
              <a:solidFill>
                <a:srgbClr val="1A677B"/>
              </a:solidFill>
              <a:latin typeface="Poppins" panose="00000500000000000000" pitchFamily="2" charset="0"/>
              <a:cs typeface="Poppins" panose="00000500000000000000" pitchFamily="2" charset="0"/>
            </a:rPr>
            <a:t>Recommendations</a:t>
          </a:r>
        </a:p>
      </xdr:txBody>
    </xdr:sp>
    <xdr:clientData/>
  </xdr:twoCellAnchor>
  <xdr:twoCellAnchor>
    <xdr:from>
      <xdr:col>5</xdr:col>
      <xdr:colOff>276225</xdr:colOff>
      <xdr:row>13</xdr:row>
      <xdr:rowOff>66675</xdr:rowOff>
    </xdr:from>
    <xdr:to>
      <xdr:col>13</xdr:col>
      <xdr:colOff>38100</xdr:colOff>
      <xdr:row>41</xdr:row>
      <xdr:rowOff>152400</xdr:rowOff>
    </xdr:to>
    <xdr:sp macro="" textlink="">
      <xdr:nvSpPr>
        <xdr:cNvPr id="57" name="TextBox 56">
          <a:extLst>
            <a:ext uri="{FF2B5EF4-FFF2-40B4-BE49-F238E27FC236}">
              <a16:creationId xmlns:a16="http://schemas.microsoft.com/office/drawing/2014/main" id="{0F817C8B-9457-002B-8F2B-014F73FDA810}"/>
            </a:ext>
          </a:extLst>
        </xdr:cNvPr>
        <xdr:cNvSpPr txBox="1"/>
      </xdr:nvSpPr>
      <xdr:spPr>
        <a:xfrm>
          <a:off x="3324225" y="2295525"/>
          <a:ext cx="4638675" cy="4886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1. Revenue Growth</a:t>
          </a:r>
          <a:r>
            <a:rPr lang="en-US" sz="1050">
              <a:solidFill>
                <a:srgbClr val="1A677B"/>
              </a:solidFill>
              <a:effectLst/>
              <a:latin typeface="Poppins" panose="00000500000000000000" pitchFamily="2" charset="0"/>
              <a:ea typeface="+mn-ea"/>
              <a:cs typeface="Poppins" panose="00000500000000000000" pitchFamily="2" charset="0"/>
            </a:rPr>
            <a:t>: The business experienced a substantial revenue increase of around 97-98% year-over-year, indicating strong sales performance across categories.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a:solidFill>
              <a:srgbClr val="1A677B"/>
            </a:solidFill>
            <a:effectLst/>
            <a:latin typeface="Poppins" panose="00000500000000000000" pitchFamily="2" charset="0"/>
            <a:ea typeface="+mn-ea"/>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2. Customer Satisfaction Level</a:t>
          </a:r>
          <a:r>
            <a:rPr lang="en-US" sz="1050">
              <a:solidFill>
                <a:srgbClr val="1A677B"/>
              </a:solidFill>
              <a:effectLst/>
              <a:latin typeface="Poppins" panose="00000500000000000000" pitchFamily="2" charset="0"/>
              <a:ea typeface="+mn-ea"/>
              <a:cs typeface="Poppins" panose="00000500000000000000" pitchFamily="2" charset="0"/>
            </a:rPr>
            <a:t>: The overall product rating is approximately 3.55 out of 5, suggesting room for improvement in product quality or customer experience.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a:solidFill>
              <a:srgbClr val="1A677B"/>
            </a:solidFill>
            <a:effectLst/>
            <a:latin typeface="Poppins" panose="00000500000000000000" pitchFamily="2" charset="0"/>
            <a:ea typeface="+mn-ea"/>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3. Product Feedback Trends</a:t>
          </a:r>
          <a:r>
            <a:rPr lang="en-US" sz="1050">
              <a:solidFill>
                <a:srgbClr val="1A677B"/>
              </a:solidFill>
              <a:effectLst/>
              <a:latin typeface="Poppins" panose="00000500000000000000" pitchFamily="2" charset="0"/>
              <a:ea typeface="+mn-ea"/>
              <a:cs typeface="Poppins" panose="00000500000000000000" pitchFamily="2" charset="0"/>
            </a:rPr>
            <a:t>: Certain products like vacuum cleaners, tennis rackets, and yoga mats have higher average ratings around 3.63-3.69, but some products such as coffee makers and Bluetooth speakers show similar ratings, indicating consistent customer sentiment across categories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a:solidFill>
              <a:srgbClr val="1A677B"/>
            </a:solidFill>
            <a:effectLst/>
            <a:latin typeface="Poppins" panose="00000500000000000000" pitchFamily="2" charset="0"/>
            <a:ea typeface="+mn-ea"/>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4. Regional Sales and Feedback</a:t>
          </a:r>
          <a:r>
            <a:rPr lang="en-US" sz="1050">
              <a:solidFill>
                <a:srgbClr val="1A677B"/>
              </a:solidFill>
              <a:effectLst/>
              <a:latin typeface="Poppins" panose="00000500000000000000" pitchFamily="2" charset="0"/>
              <a:ea typeface="+mn-ea"/>
              <a:cs typeface="Poppins" panose="00000500000000000000" pitchFamily="2" charset="0"/>
            </a:rPr>
            <a:t>: Key states like New York, California, Texas, and Illinois dominate order volumes—these regions also show varied feedback sentiments, highlighting the need for region-specific strategies.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a:solidFill>
              <a:srgbClr val="1A677B"/>
            </a:solidFill>
            <a:effectLst/>
            <a:latin typeface="Poppins" panose="00000500000000000000" pitchFamily="2" charset="0"/>
            <a:ea typeface="+mn-ea"/>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5. Top Performing Categories</a:t>
          </a:r>
          <a:r>
            <a:rPr lang="en-US" sz="1050">
              <a:solidFill>
                <a:srgbClr val="1A677B"/>
              </a:solidFill>
              <a:effectLst/>
              <a:latin typeface="Poppins" panose="00000500000000000000" pitchFamily="2" charset="0"/>
              <a:ea typeface="+mn-ea"/>
              <a:cs typeface="Poppins" panose="00000500000000000000" pitchFamily="2" charset="0"/>
            </a:rPr>
            <a:t>: Electronics and sports categories have high feedback volumes, with electronics receiving 4703 feedbacks, making them major drivers of customer engagement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a:solidFill>
              <a:srgbClr val="1A677B"/>
            </a:solidFill>
            <a:effectLst/>
            <a:latin typeface="Poppins" panose="00000500000000000000" pitchFamily="2" charset="0"/>
            <a:ea typeface="+mn-ea"/>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a:solidFill>
              <a:srgbClr val="1A677B"/>
            </a:solidFill>
            <a:effectLst/>
            <a:latin typeface="Poppins" panose="00000500000000000000" pitchFamily="2" charset="0"/>
            <a:ea typeface="+mn-ea"/>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a:solidFill>
              <a:srgbClr val="1A677B"/>
            </a:solidFill>
            <a:effectLst/>
            <a:latin typeface="Poppins" panose="00000500000000000000" pitchFamily="2" charset="0"/>
            <a:ea typeface="+mn-ea"/>
            <a:cs typeface="Poppins" panose="00000500000000000000" pitchFamily="2" charset="0"/>
          </a:endParaRPr>
        </a:p>
        <a:p>
          <a:pPr algn="l"/>
          <a:endParaRPr lang="en-US" sz="1050">
            <a:solidFill>
              <a:srgbClr val="1A677B"/>
            </a:solidFill>
            <a:latin typeface="Poppins" panose="00000500000000000000" pitchFamily="2" charset="0"/>
            <a:cs typeface="Poppins" panose="00000500000000000000" pitchFamily="2" charset="0"/>
          </a:endParaRPr>
        </a:p>
      </xdr:txBody>
    </xdr:sp>
    <xdr:clientData/>
  </xdr:twoCellAnchor>
  <xdr:twoCellAnchor>
    <xdr:from>
      <xdr:col>13</xdr:col>
      <xdr:colOff>304800</xdr:colOff>
      <xdr:row>13</xdr:row>
      <xdr:rowOff>66675</xdr:rowOff>
    </xdr:from>
    <xdr:to>
      <xdr:col>21</xdr:col>
      <xdr:colOff>66675</xdr:colOff>
      <xdr:row>41</xdr:row>
      <xdr:rowOff>152400</xdr:rowOff>
    </xdr:to>
    <xdr:sp macro="" textlink="">
      <xdr:nvSpPr>
        <xdr:cNvPr id="59" name="TextBox 58">
          <a:extLst>
            <a:ext uri="{FF2B5EF4-FFF2-40B4-BE49-F238E27FC236}">
              <a16:creationId xmlns:a16="http://schemas.microsoft.com/office/drawing/2014/main" id="{9425CCBE-BC29-0F21-8B5E-B1B9EB129B70}"/>
            </a:ext>
          </a:extLst>
        </xdr:cNvPr>
        <xdr:cNvSpPr txBox="1"/>
      </xdr:nvSpPr>
      <xdr:spPr>
        <a:xfrm>
          <a:off x="8229600" y="2295525"/>
          <a:ext cx="4638675" cy="4886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1. Enhance Product Quality: </a:t>
          </a:r>
          <a:r>
            <a:rPr lang="en-US" sz="1050">
              <a:solidFill>
                <a:srgbClr val="1A677B"/>
              </a:solidFill>
              <a:effectLst/>
              <a:latin typeface="Poppins" panose="00000500000000000000" pitchFamily="2" charset="0"/>
              <a:ea typeface="+mn-ea"/>
              <a:cs typeface="Poppins" panose="00000500000000000000" pitchFamily="2" charset="0"/>
            </a:rPr>
            <a:t>Focus on improving lower-rated products to increase customer satisfaction and overall ratings, particularly in categories like Electronics and Home where feedback volumes are high.</a:t>
          </a:r>
        </a:p>
        <a:p>
          <a:pPr algn="l"/>
          <a:endParaRPr lang="en-US" sz="1050">
            <a:solidFill>
              <a:srgbClr val="1A677B"/>
            </a:solidFill>
            <a:latin typeface="Poppins" panose="00000500000000000000" pitchFamily="2" charset="0"/>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2. Target Regional Campaigns:</a:t>
          </a:r>
          <a:r>
            <a:rPr lang="en-US" sz="1050">
              <a:solidFill>
                <a:srgbClr val="1A677B"/>
              </a:solidFill>
              <a:effectLst/>
              <a:latin typeface="Poppins" panose="00000500000000000000" pitchFamily="2" charset="0"/>
              <a:ea typeface="+mn-ea"/>
              <a:cs typeface="Poppins" panose="00000500000000000000" pitchFamily="2" charset="0"/>
            </a:rPr>
            <a:t> Develop region-specific marketing and support strategies for key states such as New York, California, Texas, and Illinois to address regional feedback trends and boost satisfaction.</a:t>
          </a:r>
        </a:p>
        <a:p>
          <a:pPr algn="l"/>
          <a:endParaRPr lang="en-US" sz="1050">
            <a:solidFill>
              <a:srgbClr val="1A677B"/>
            </a:solidFill>
            <a:latin typeface="Poppins" panose="00000500000000000000" pitchFamily="2" charset="0"/>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3. Prioritize High-Value Customers:</a:t>
          </a:r>
          <a:r>
            <a:rPr lang="en-US" sz="1050">
              <a:solidFill>
                <a:srgbClr val="1A677B"/>
              </a:solidFill>
              <a:effectLst/>
              <a:latin typeface="Poppins" panose="00000500000000000000" pitchFamily="2" charset="0"/>
              <a:ea typeface="+mn-ea"/>
              <a:cs typeface="Poppins" panose="00000500000000000000" pitchFamily="2" charset="0"/>
            </a:rPr>
            <a:t> Implement personalized engagement initiatives for top-spending customers to strengthen loyalty and encourage repeat purchases.</a:t>
          </a:r>
        </a:p>
        <a:p>
          <a:pPr algn="l"/>
          <a:endParaRPr lang="en-US" sz="1050">
            <a:solidFill>
              <a:srgbClr val="1A677B"/>
            </a:solidFill>
            <a:latin typeface="Poppins" panose="00000500000000000000" pitchFamily="2" charset="0"/>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4. Address Negative Feedback Promptly:</a:t>
          </a:r>
          <a:r>
            <a:rPr lang="en-US" sz="1050">
              <a:solidFill>
                <a:srgbClr val="1A677B"/>
              </a:solidFill>
              <a:effectLst/>
              <a:latin typeface="Poppins" panose="00000500000000000000" pitchFamily="2" charset="0"/>
              <a:ea typeface="+mn-ea"/>
              <a:cs typeface="Poppins" panose="00000500000000000000" pitchFamily="2" charset="0"/>
            </a:rPr>
            <a:t> Establish a proactive system to respond swiftly to negative reviews, especially in regions with higher dissatisfaction, to improve perception and retention.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a:solidFill>
              <a:srgbClr val="1A677B"/>
            </a:solidFill>
            <a:effectLst/>
            <a:latin typeface="Poppins" panose="00000500000000000000" pitchFamily="2" charset="0"/>
            <a:ea typeface="+mn-ea"/>
            <a:cs typeface="Poppins" panose="000005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rgbClr val="1A677B"/>
              </a:solidFill>
              <a:effectLst/>
              <a:latin typeface="Poppins" panose="00000500000000000000" pitchFamily="2" charset="0"/>
              <a:ea typeface="+mn-ea"/>
              <a:cs typeface="Poppins" panose="00000500000000000000" pitchFamily="2" charset="0"/>
            </a:rPr>
            <a:t>5. Leverage Positive Reviews:</a:t>
          </a:r>
          <a:r>
            <a:rPr lang="en-US" sz="1050">
              <a:solidFill>
                <a:srgbClr val="1A677B"/>
              </a:solidFill>
              <a:effectLst/>
              <a:latin typeface="Poppins" panose="00000500000000000000" pitchFamily="2" charset="0"/>
              <a:ea typeface="+mn-ea"/>
              <a:cs typeface="Poppins" panose="00000500000000000000" pitchFamily="2" charset="0"/>
            </a:rPr>
            <a:t> Encourage satisfied customers to leave positive feedback through incentives or follow-up communications to elevate the average product rating.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a:solidFill>
              <a:srgbClr val="1A677B"/>
            </a:solidFill>
            <a:effectLst/>
            <a:latin typeface="Poppins" panose="00000500000000000000" pitchFamily="2" charset="0"/>
            <a:ea typeface="+mn-ea"/>
            <a:cs typeface="Poppins" panose="00000500000000000000" pitchFamily="2" charset="0"/>
          </a:endParaRPr>
        </a:p>
        <a:p>
          <a:pPr algn="l"/>
          <a:endParaRPr lang="en-US" sz="1050">
            <a:solidFill>
              <a:srgbClr val="1A677B"/>
            </a:solidFill>
            <a:latin typeface="Poppins" panose="00000500000000000000" pitchFamily="2" charset="0"/>
            <a:cs typeface="Poppins" panose="00000500000000000000" pitchFamily="2" charset="0"/>
          </a:endParaRPr>
        </a:p>
        <a:p>
          <a:pPr algn="l"/>
          <a:endParaRPr lang="en-US" sz="1050">
            <a:solidFill>
              <a:srgbClr val="1A677B"/>
            </a:solidFill>
            <a:latin typeface="Poppins" panose="00000500000000000000" pitchFamily="2" charset="0"/>
            <a:cs typeface="Poppins" panose="00000500000000000000" pitchFamily="2"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672291319446" backgroundQuery="1" createdVersion="8" refreshedVersion="8" minRefreshableVersion="3" recordCount="0" supportSubquery="1" supportAdvancedDrill="1" xr:uid="{F1733C54-929A-4001-874B-D9EB21AB389C}">
  <cacheSource type="external" connectionId="6"/>
  <cacheFields count="10">
    <cacheField name="[Measures].[CUSTOMERS]" caption="CUSTOMERS" numFmtId="0" hierarchy="23" level="32767"/>
    <cacheField name="[Measures].[PRODUCTS]" caption="PRODUCTS" numFmtId="0" hierarchy="24" level="32767"/>
    <cacheField name="[Measures].[ORDERS]" caption="ORDERS" numFmtId="0" hierarchy="25" level="32767"/>
    <cacheField name="[Measures].[QUANTITY SOLD]" caption="QUANTITY SOLD" numFmtId="0" hierarchy="26" level="32767"/>
    <cacheField name="[Measures].[TOTAL REVENUE]" caption="TOTAL REVENUE" numFmtId="0" hierarchy="27" level="32767"/>
    <cacheField name="[Measures].[AVG PRICE]" caption="AVG PRICE" numFmtId="0" hierarchy="28" level="32767"/>
    <cacheField name="[Measures].[AVG RATING]" caption="AVG RATING" numFmtId="0" hierarchy="29" level="32767"/>
    <cacheField name="[Measures].[POSTIVE FEEDBACK]" caption="POSTIVE FEEDBACK" numFmtId="0" hierarchy="30" level="32767"/>
    <cacheField name="[Measures].[FEEDBACKS]" caption="FEEDBACKS" numFmtId="0" hierarchy="31" level="32767"/>
    <cacheField name="[Measures].[AVG SPEND]" caption="AVG SPEND" numFmtId="0" hierarchy="52" level="32767"/>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Measures].[CUSTOMERS]" caption="CUSTOMERS" measure="1" displayFolder="" measureGroup="A" count="0" oneField="1">
      <fieldsUsage count="1">
        <fieldUsage x="0"/>
      </fieldsUsage>
    </cacheHierarchy>
    <cacheHierarchy uniqueName="[Measures].[PRODUCTS]" caption="PRODUCTS" measure="1" displayFolder="" measureGroup="A" count="0" oneField="1">
      <fieldsUsage count="1">
        <fieldUsage x="1"/>
      </fieldsUsage>
    </cacheHierarchy>
    <cacheHierarchy uniqueName="[Measures].[ORDERS]" caption="ORDERS" measure="1" displayFolder="" measureGroup="A" count="0" oneField="1">
      <fieldsUsage count="1">
        <fieldUsage x="2"/>
      </fieldsUsage>
    </cacheHierarchy>
    <cacheHierarchy uniqueName="[Measures].[QUANTITY SOLD]" caption="QUANTITY SOLD" measure="1" displayFolder="" measureGroup="A" count="0" oneField="1">
      <fieldsUsage count="1">
        <fieldUsage x="3"/>
      </fieldsUsage>
    </cacheHierarchy>
    <cacheHierarchy uniqueName="[Measures].[TOTAL REVENUE]" caption="TOTAL REVENUE" measure="1" displayFolder="" measureGroup="A" count="0" oneField="1">
      <fieldsUsage count="1">
        <fieldUsage x="4"/>
      </fieldsUsage>
    </cacheHierarchy>
    <cacheHierarchy uniqueName="[Measures].[AVG PRICE]" caption="AVG PRICE" measure="1" displayFolder="" measureGroup="A" count="0" oneField="1">
      <fieldsUsage count="1">
        <fieldUsage x="5"/>
      </fieldsUsage>
    </cacheHierarchy>
    <cacheHierarchy uniqueName="[Measures].[AVG RATING]" caption="AVG RATING" measure="1" displayFolder="" measureGroup="A" count="0" oneField="1">
      <fieldsUsage count="1">
        <fieldUsage x="6"/>
      </fieldsUsage>
    </cacheHierarchy>
    <cacheHierarchy uniqueName="[Measures].[POSTIVE FEEDBACK]" caption="POSTIVE FEEDBACK" measure="1" displayFolder="" measureGroup="A" count="0" oneField="1">
      <fieldsUsage count="1">
        <fieldUsage x="7"/>
      </fieldsUsage>
    </cacheHierarchy>
    <cacheHierarchy uniqueName="[Measures].[FEEDBACKS]" caption="FEEDBACKS" measure="1" displayFolder="" measureGroup="A" count="0" oneField="1">
      <fieldsUsage count="1">
        <fieldUsage x="8"/>
      </fieldsUsage>
    </cacheHierarchy>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oneField="1">
      <fieldsUsage count="1">
        <fieldUsage x="9"/>
      </fieldsUsage>
    </cacheHierarchy>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3125" backgroundQuery="1" createdVersion="8" refreshedVersion="8" minRefreshableVersion="3" recordCount="0" supportSubquery="1" supportAdvancedDrill="1" xr:uid="{CACA8200-2589-4907-94EF-F4B350F3ACC0}">
  <cacheSource type="external" connectionId="6"/>
  <cacheFields count="4">
    <cacheField name="[Products].[product_name].[product_name]" caption="product_name" numFmtId="0" hierarchy="21" level="1">
      <sharedItems count="5">
        <s v="Coffee Maker"/>
        <s v="Perfume"/>
        <s v="Socks"/>
        <s v="Tennis Racket"/>
        <s v="Vacuum Cleaner"/>
      </sharedItems>
    </cacheField>
    <cacheField name="[Measures].[AVG SPEND]" caption="AVG SPEND" numFmtId="0" hierarchy="52" level="32767"/>
    <cacheField name="[Customers].[name].[name]" caption="name" numFmtId="0" hierarchy="2" level="1">
      <sharedItems count="5">
        <s v="Glenn Smith"/>
        <s v="Mary Thomas"/>
        <s v="Nicole Avery"/>
        <s v="Nicole Ray"/>
        <s v="Victoria Barnes"/>
      </sharedItems>
    </cacheField>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location]" caption="location" attribute="1" defaultMemberUniqueName="[Customers].[location].[All]" allUniqueName="[Customers].[location].[All]" dimensionUniqueName="[Customers]" displayFolder="" count="2" memberValueDatatype="130" unbalanced="0"/>
    <cacheHierarchy uniqueName="[Feedback].[feedback_id]" caption="feedback_id" attribute="1" defaultMemberUniqueName="[Feedback].[feedback_id].[All]" allUniqueName="[Feedback].[feedback_id].[All]" dimensionUniqueName="[Feedback]" displayFolder="" count="2" memberValueDatatype="130" unbalanced="0"/>
    <cacheHierarchy uniqueName="[Feedback].[order_id]" caption="order_id" attribute="1" defaultMemberUniqueName="[Feedback].[order_id].[All]" allUniqueName="[Feedback].[order_id].[All]" dimensionUniqueName="[Feedback]" displayFolder="" count="2" memberValueDatatype="130" unbalanced="0"/>
    <cacheHierarchy uniqueName="[Feedback].[rating]" caption="rating" attribute="1" defaultMemberUniqueName="[Feedback].[rating].[All]" allUniqueName="[Feedback].[rating].[All]" dimensionUniqueName="[Feedback]" displayFolder="" count="2" memberValueDatatype="20" unbalanced="0"/>
    <cacheHierarchy uniqueName="[Feedback].[comment]" caption="comment" attribute="1" defaultMemberUniqueName="[Feedback].[comment].[All]" allUniqueName="[Feedback].[comment].[All]" dimensionUniqueName="[Feedback]" displayFolder="" count="2"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2" memberValueDatatype="20" unbalanced="0"/>
    <cacheHierarchy uniqueName="[Orders].[price]" caption="price" attribute="1" defaultMemberUniqueName="[Orders].[price].[All]" allUniqueName="[Orders].[price].[All]" dimensionUniqueName="[Orders]" displayFolder="" count="2" memberValueDatatype="5" unbalanced="0"/>
    <cacheHierarchy uniqueName="[Orders].[Month Number]" caption="Month Number" attribute="1" defaultMemberUniqueName="[Orders].[Month Number].[All]" allUniqueName="[Orders].[Month Number].[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Day of Week]" caption="Day of Week" attribute="1" defaultMemberUniqueName="[Orders].[Day of Week].[All]" allUniqueName="[Orders].[Day of Week].[All]" dimensionUniqueName="[Orders]" displayFolder="" count="2" memberValueDatatype="20" unbalanced="0"/>
    <cacheHierarchy uniqueName="[Orders].[Day Name]" caption="Day Name" attribute="1" defaultMemberUniqueName="[Orders].[Day Name].[All]" allUniqueName="[Orders].[Day Name].[All]" dimensionUniqueName="[Orders]" displayFolder="" count="2" memberValueDatatype="130" unbalanced="0"/>
    <cacheHierarchy uniqueName="[Orders].[Year]" caption="Year" attribute="1" defaultMemberUniqueName="[Orders].[Year].[All]" allUniqueName="[Orders].[Year].[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oneField="1">
      <fieldsUsage count="1">
        <fieldUsage x="1"/>
      </fieldsUsage>
    </cacheHierarchy>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3587962" backgroundQuery="1" createdVersion="8" refreshedVersion="8" minRefreshableVersion="3" recordCount="0" supportSubquery="1" supportAdvancedDrill="1" xr:uid="{FFA0BBCC-F6A1-4CA3-909F-B1B433150A37}">
  <cacheSource type="external" connectionId="6"/>
  <cacheFields count="5">
    <cacheField name="[Products].[product_name].[product_name]" caption="product_name" numFmtId="0" hierarchy="21" level="1">
      <sharedItems count="5">
        <s v="Coffee Maker"/>
        <s v="Perfume"/>
        <s v="Socks"/>
        <s v="Tennis Racket"/>
        <s v="Vacuum Cleaner"/>
      </sharedItems>
    </cacheField>
    <cacheField name="[Customers].[name].[name]" caption="name" numFmtId="0" hierarchy="2" level="1">
      <sharedItems count="5">
        <s v="Brenda Smith"/>
        <s v="Frank Cruz"/>
        <s v="Joseph Beck"/>
        <s v="Pamela Robertson"/>
        <s v="Steven Nguyen"/>
      </sharedItems>
    </cacheField>
    <cacheField name="[Customers].[location].[location]" caption="location" numFmtId="0" hierarchy="3" level="1">
      <sharedItems count="5">
        <s v="California"/>
        <s v="Florida"/>
        <s v="Illinois"/>
        <s v="New York"/>
        <s v="Texas"/>
      </sharedItems>
    </cacheField>
    <cacheField name="[Measures].[ORDERS]" caption="ORDERS" numFmtId="0" hierarchy="25" level="32767"/>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location]" caption="location" attribute="1" defaultMemberUniqueName="[Customers].[location].[All]" allUniqueName="[Customers].[location].[All]" dimensionUniqueName="[Customers]" displayFolder="" count="2" memberValueDatatype="130" unbalanced="0">
      <fieldsUsage count="2">
        <fieldUsage x="-1"/>
        <fieldUsage x="2"/>
      </fieldsUsage>
    </cacheHierarchy>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oneField="1">
      <fieldsUsage count="1">
        <fieldUsage x="3"/>
      </fieldsUsage>
    </cacheHierarchy>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4282409" backgroundQuery="1" createdVersion="8" refreshedVersion="8" minRefreshableVersion="3" recordCount="0" supportSubquery="1" supportAdvancedDrill="1" xr:uid="{7EAC752F-F0D6-4FBD-8CD1-285F3BA31435}">
  <cacheSource type="external" connectionId="6"/>
  <cacheFields count="5">
    <cacheField name="[Products].[product_name].[product_name]" caption="product_name" numFmtId="0" hierarchy="21" level="1">
      <sharedItems count="5">
        <s v="Coffee Maker"/>
        <s v="Perfume"/>
        <s v="Socks"/>
        <s v="Tennis Racket"/>
        <s v="Vacuum Cleaner"/>
      </sharedItems>
    </cacheField>
    <cacheField name="[Customers].[name].[name]" caption="name" numFmtId="0" hierarchy="2" level="1">
      <sharedItems count="5">
        <s v="Brenda Smith"/>
        <s v="Frank Cruz"/>
        <s v="Joseph Beck"/>
        <s v="Pamela Robertson"/>
        <s v="Steven Nguyen"/>
      </sharedItems>
    </cacheField>
    <cacheField name="[Customers].[location].[location]" caption="location" numFmtId="0" hierarchy="3" level="1">
      <sharedItems count="16">
        <s v="Arizona"/>
        <s v="California"/>
        <s v="Colorado"/>
        <s v="Florida"/>
        <s v="Georgia"/>
        <s v="Illinois"/>
        <s v="Massachusetts"/>
        <s v="Michigan"/>
        <s v="New Jersey"/>
        <s v="New York"/>
        <s v="North Carolina"/>
        <s v="Ohio"/>
        <s v="Pennsylvania"/>
        <s v="Texas"/>
        <s v="Tx"/>
        <s v="Washington"/>
      </sharedItems>
    </cacheField>
    <cacheField name="[Measures].[ORDERS]" caption="ORDERS" numFmtId="0" hierarchy="25" level="32767"/>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location]" caption="location" attribute="1" defaultMemberUniqueName="[Customers].[location].[All]" allUniqueName="[Customers].[location].[All]" dimensionUniqueName="[Customers]" displayFolder="" count="2" memberValueDatatype="130" unbalanced="0">
      <fieldsUsage count="2">
        <fieldUsage x="-1"/>
        <fieldUsage x="2"/>
      </fieldsUsage>
    </cacheHierarchy>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oneField="1">
      <fieldsUsage count="1">
        <fieldUsage x="3"/>
      </fieldsUsage>
    </cacheHierarchy>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4745371" backgroundQuery="1" createdVersion="8" refreshedVersion="8" minRefreshableVersion="3" recordCount="0" supportSubquery="1" supportAdvancedDrill="1" xr:uid="{23193645-E4E9-436B-8184-138FC8963126}">
  <cacheSource type="external" connectionId="6"/>
  <cacheFields count="4">
    <cacheField name="[Customers].[location].[location]" caption="location" numFmtId="0" hierarchy="3" level="1">
      <sharedItems count="5">
        <s v="California"/>
        <s v="Florida"/>
        <s v="Illinois"/>
        <s v="New York"/>
        <s v="Texas"/>
      </sharedItems>
    </cacheField>
    <cacheField name="[Orders].[Day Name].[Day Name]" caption="Day Name" numFmtId="0" hierarchy="18" level="1">
      <sharedItems count="7">
        <s v="Mon"/>
        <s v="Tue"/>
        <s v="Wed"/>
        <s v="Thu"/>
        <s v="Fri"/>
        <s v="Sat"/>
        <s v="Sun"/>
      </sharedItems>
    </cacheField>
    <cacheField name="[Measures].[FEEDBACKS]" caption="FEEDBACKS" numFmtId="0" hierarchy="31" level="32767"/>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2" memberValueDatatype="130" unbalanced="0">
      <fieldsUsage count="2">
        <fieldUsage x="-1"/>
        <fieldUsage x="0"/>
      </fieldsUsage>
    </cacheHierarchy>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1"/>
      </fieldsUsage>
    </cacheHierarchy>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oneField="1">
      <fieldsUsage count="1">
        <fieldUsage x="2"/>
      </fieldsUsage>
    </cacheHierarchy>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4976855" backgroundQuery="1" createdVersion="8" refreshedVersion="8" minRefreshableVersion="3" recordCount="0" supportSubquery="1" supportAdvancedDrill="1" xr:uid="{FBB29A92-F1F0-4D46-96D4-A3418FA8D69E}">
  <cacheSource type="external" connectionId="6"/>
  <cacheFields count="3">
    <cacheField name="[Orders].[Month Name].[Month Name]" caption="Month Name" numFmtId="0" hierarchy="16" level="1">
      <sharedItems count="12">
        <s v="Jan"/>
        <s v="Feb"/>
        <s v="Mar"/>
        <s v="Apr"/>
        <s v="May"/>
        <s v="Jun"/>
        <s v="Jul"/>
        <s v="Aug"/>
        <s v="Sep"/>
        <s v="Oct"/>
        <s v="Nov"/>
        <s v="Dec"/>
      </sharedItems>
    </cacheField>
    <cacheField name="[Measures].[FEEDBACKS]" caption="FEEDBACKS" numFmtId="0" hierarchy="31" level="32767"/>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oneField="1">
      <fieldsUsage count="1">
        <fieldUsage x="1"/>
      </fieldsUsage>
    </cacheHierarchy>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5439817" backgroundQuery="1" createdVersion="8" refreshedVersion="8" minRefreshableVersion="3" recordCount="0" supportSubquery="1" supportAdvancedDrill="1" xr:uid="{FD4F9604-58EC-4D0A-B025-553E2B006D8A}">
  <cacheSource type="external" connectionId="6"/>
  <cacheFields count="3">
    <cacheField name="[Feedback].[sentiment].[sentiment]" caption="sentiment" numFmtId="0" hierarchy="8" level="1">
      <sharedItems count="3">
        <s v="Negative"/>
        <s v="Neutral"/>
        <s v="Positive"/>
      </sharedItems>
    </cacheField>
    <cacheField name="[Measures].[FEEDBACKS]" caption="FEEDBACKS" numFmtId="0" hierarchy="31" level="32767"/>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oneField="1">
      <fieldsUsage count="1">
        <fieldUsage x="1"/>
      </fieldsUsage>
    </cacheHierarchy>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5902779" backgroundQuery="1" createdVersion="8" refreshedVersion="8" minRefreshableVersion="3" recordCount="0" supportSubquery="1" supportAdvancedDrill="1" xr:uid="{3398E1B5-B93D-4E6E-B5B0-54301F2948A1}">
  <cacheSource type="external" connectionId="6"/>
  <cacheFields count="3">
    <cacheField name="[Customers].[location].[location]" caption="location" numFmtId="0" hierarchy="3" level="1">
      <sharedItems count="5">
        <s v="California"/>
        <s v="Florida"/>
        <s v="Illinois"/>
        <s v="New York"/>
        <s v="Texas"/>
      </sharedItems>
    </cacheField>
    <cacheField name="[Measures].[FEEDBACKS]" caption="FEEDBACKS" numFmtId="0" hierarchy="31" level="32767"/>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2" memberValueDatatype="130" unbalanced="0">
      <fieldsUsage count="2">
        <fieldUsage x="-1"/>
        <fieldUsage x="0"/>
      </fieldsUsage>
    </cacheHierarchy>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oneField="1">
      <fieldsUsage count="1">
        <fieldUsage x="1"/>
      </fieldsUsage>
    </cacheHierarchy>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0.445419212963" backgroundQuery="1" createdVersion="3" refreshedVersion="8" minRefreshableVersion="3" recordCount="0" supportSubquery="1" supportAdvancedDrill="1" xr:uid="{68C44F4B-8F29-4586-82EE-AF083F4C0184}">
  <cacheSource type="external" connectionId="6">
    <extLst>
      <ext xmlns:x14="http://schemas.microsoft.com/office/spreadsheetml/2009/9/main" uri="{F057638F-6D5F-4e77-A914-E7F072B9BCA8}">
        <x14:sourceConnection name="ThisWorkbookDataModel"/>
      </ext>
    </extLst>
  </cacheSource>
  <cacheFields count="0"/>
  <cacheHierarchies count="62">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Measures].[Sum of rating]" caption="Sum of rating" measure="1" displayFolder="" measureGroup="Feedback" count="0">
      <extLst>
        <ext xmlns:x15="http://schemas.microsoft.com/office/spreadsheetml/2010/11/main" uri="{B97F6D7D-B522-45F9-BDA1-12C45D357490}">
          <x15:cacheHierarchy aggregatedColumn="6"/>
        </ext>
      </extLst>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5505976"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0.445420254633" backgroundQuery="1" createdVersion="3" refreshedVersion="8" minRefreshableVersion="3" recordCount="0" supportSubquery="1" supportAdvancedDrill="1" xr:uid="{5F904C86-1237-4375-AE45-CCB2306F02E3}">
  <cacheSource type="external" connectionId="6">
    <extLst>
      <ext xmlns:x14="http://schemas.microsoft.com/office/spreadsheetml/2009/9/main" uri="{F057638F-6D5F-4e77-A914-E7F072B9BCA8}">
        <x14:sourceConnection name="ThisWorkbookDataModel"/>
      </ext>
    </extLst>
  </cacheSource>
  <cacheFields count="0"/>
  <cacheHierarchies count="62">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Measures].[Sum of rating]" caption="Sum of rating" measure="1" displayFolder="" measureGroup="Feedback" count="0">
      <extLst>
        <ext xmlns:x15="http://schemas.microsoft.com/office/spreadsheetml/2010/11/main" uri="{B97F6D7D-B522-45F9-BDA1-12C45D357490}">
          <x15:cacheHierarchy aggregatedColumn="6"/>
        </ext>
      </extLst>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138027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672292708332" backgroundQuery="1" createdVersion="8" refreshedVersion="8" minRefreshableVersion="3" recordCount="0" supportSubquery="1" supportAdvancedDrill="1" xr:uid="{AF7089D7-E6A3-42D6-BC64-F8FF6DD5EE9D}">
  <cacheSource type="external" connectionId="6"/>
  <cacheFields count="2">
    <cacheField name="[Products].[category].[category]" caption="category" numFmtId="0" hierarchy="22" level="1">
      <sharedItems count="5">
        <s v="Beauty"/>
        <s v="Clothing"/>
        <s v="Electronics"/>
        <s v="Home"/>
        <s v="Sports"/>
      </sharedItems>
    </cacheField>
    <cacheField name="[Measures].[FEEDBACKS]" caption="FEEDBACKS" numFmtId="0" hierarchy="31" level="32767"/>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oneField="1">
      <fieldsUsage count="1">
        <fieldUsage x="1"/>
      </fieldsUsage>
    </cacheHierarchy>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672293055555" backgroundQuery="1" createdVersion="8" refreshedVersion="8" minRefreshableVersion="3" recordCount="0" supportSubquery="1" supportAdvancedDrill="1" xr:uid="{272E2982-C8CD-4045-A290-BCE6053963A0}">
  <cacheSource type="external" connectionId="6"/>
  <cacheFields count="10">
    <cacheField name="[Measures].[PY CUSTOMERS]" caption="PY CUSTOMERS" numFmtId="0" hierarchy="32" level="32767"/>
    <cacheField name="[Measures].[PY PRODUCTS]" caption="PY PRODUCTS" numFmtId="0" hierarchy="33" level="32767"/>
    <cacheField name="[Measures].[PY ORDERS]" caption="PY ORDERS" numFmtId="0" hierarchy="34" level="32767"/>
    <cacheField name="[Measures].[PY QUANTITY SOLD]" caption="PY QUANTITY SOLD" numFmtId="0" hierarchy="35" level="32767"/>
    <cacheField name="[Measures].[PY TOTAL REVENUE]" caption="PY TOTAL REVENUE" numFmtId="0" hierarchy="36" level="32767"/>
    <cacheField name="[Measures].[PY AVG PRICE]" caption="PY AVG PRICE" numFmtId="0" hierarchy="37" level="32767"/>
    <cacheField name="[Measures].[PY AVG RATING]" caption="PY AVG RATING" numFmtId="0" hierarchy="38" level="32767"/>
    <cacheField name="[Measures].[PY POSITIVE FEEDBACK]" caption="PY POSITIVE FEEDBACK" numFmtId="0" hierarchy="39" level="32767"/>
    <cacheField name="[Measures].[PY FEEDBACKS]" caption="PY FEEDBACKS" numFmtId="0" hierarchy="40" level="32767"/>
    <cacheField name="[Measures].[PY AVG SPEND]" caption="PY AVG SPEND" numFmtId="0" hierarchy="53" level="32767"/>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oneField="1">
      <fieldsUsage count="1">
        <fieldUsage x="0"/>
      </fieldsUsage>
    </cacheHierarchy>
    <cacheHierarchy uniqueName="[Measures].[PY PRODUCTS]" caption="PY PRODUCTS" measure="1" displayFolder="" measureGroup="A" count="0" oneField="1">
      <fieldsUsage count="1">
        <fieldUsage x="1"/>
      </fieldsUsage>
    </cacheHierarchy>
    <cacheHierarchy uniqueName="[Measures].[PY ORDERS]" caption="PY ORDERS" measure="1" displayFolder="" measureGroup="A" count="0" oneField="1">
      <fieldsUsage count="1">
        <fieldUsage x="2"/>
      </fieldsUsage>
    </cacheHierarchy>
    <cacheHierarchy uniqueName="[Measures].[PY QUANTITY SOLD]" caption="PY QUANTITY SOLD" measure="1" displayFolder="" measureGroup="A" count="0" oneField="1">
      <fieldsUsage count="1">
        <fieldUsage x="3"/>
      </fieldsUsage>
    </cacheHierarchy>
    <cacheHierarchy uniqueName="[Measures].[PY TOTAL REVENUE]" caption="PY TOTAL REVENUE" measure="1" displayFolder="" measureGroup="A" count="0" oneField="1">
      <fieldsUsage count="1">
        <fieldUsage x="4"/>
      </fieldsUsage>
    </cacheHierarchy>
    <cacheHierarchy uniqueName="[Measures].[PY AVG PRICE]" caption="PY AVG PRICE" measure="1" displayFolder="" measureGroup="A" count="0" oneField="1">
      <fieldsUsage count="1">
        <fieldUsage x="5"/>
      </fieldsUsage>
    </cacheHierarchy>
    <cacheHierarchy uniqueName="[Measures].[PY AVG RATING]" caption="PY AVG RATING" measure="1" displayFolder="" measureGroup="A" count="0" oneField="1">
      <fieldsUsage count="1">
        <fieldUsage x="6"/>
      </fieldsUsage>
    </cacheHierarchy>
    <cacheHierarchy uniqueName="[Measures].[PY POSITIVE FEEDBACK]" caption="PY POSITIVE FEEDBACK" measure="1" displayFolder="" measureGroup="A" count="0" oneField="1">
      <fieldsUsage count="1">
        <fieldUsage x="7"/>
      </fieldsUsage>
    </cacheHierarchy>
    <cacheHierarchy uniqueName="[Measures].[PY FEEDBACKS]" caption="PY FEEDBACKS" measure="1" displayFolder="" measureGroup="A" count="0" oneField="1">
      <fieldsUsage count="1">
        <fieldUsage x="8"/>
      </fieldsUsage>
    </cacheHierarchy>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oneField="1">
      <fieldsUsage count="1">
        <fieldUsage x="9"/>
      </fieldsUsage>
    </cacheHierarchy>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672294328702" backgroundQuery="1" createdVersion="8" refreshedVersion="8" minRefreshableVersion="3" recordCount="0" supportSubquery="1" supportAdvancedDrill="1" xr:uid="{17F2398B-7F65-4FC0-845B-E96DE02462B0}">
  <cacheSource type="external" connectionId="6"/>
  <cacheFields count="10">
    <cacheField name="[Measures].[YOY CUSTOMERS]" caption="YOY CUSTOMERS" numFmtId="0" hierarchy="41" level="32767"/>
    <cacheField name="[Measures].[YOY PRODUCTS]" caption="YOY PRODUCTS" numFmtId="0" hierarchy="42" level="32767"/>
    <cacheField name="[Measures].[YOY ORDERS]" caption="YOY ORDERS" numFmtId="0" hierarchy="43" level="32767"/>
    <cacheField name="[Measures].[YOY QUANTITY SOLD]" caption="YOY QUANTITY SOLD" numFmtId="0" hierarchy="44" level="32767"/>
    <cacheField name="[Measures].[YOY TOTAL REVENUE]" caption="YOY TOTAL REVENUE" numFmtId="0" hierarchy="45" level="32767"/>
    <cacheField name="[Measures].[YOY AVG PRICE]" caption="YOY AVG PRICE" numFmtId="0" hierarchy="46" level="32767"/>
    <cacheField name="[Measures].[YOY AVG RATING]" caption="YOY AVG RATING" numFmtId="0" hierarchy="47" level="32767"/>
    <cacheField name="[Measures].[YOY POSITIVE FEEDBACK]" caption="YOY POSITIVE FEEDBACK" numFmtId="0" hierarchy="48" level="32767"/>
    <cacheField name="[Measures].[YOY FEEDBACKS]" caption="YOY FEEDBACKS" numFmtId="0" hierarchy="49" level="32767"/>
    <cacheField name="[Measures].[YOY AVG SPEND]" caption="YOY AVG SPEND" numFmtId="0" hierarchy="54" level="32767"/>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2"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oneField="1">
      <fieldsUsage count="1">
        <fieldUsage x="0"/>
      </fieldsUsage>
    </cacheHierarchy>
    <cacheHierarchy uniqueName="[Measures].[YOY PRODUCTS]" caption="YOY PRODUCTS" measure="1" displayFolder="" measureGroup="A" count="0" oneField="1">
      <fieldsUsage count="1">
        <fieldUsage x="1"/>
      </fieldsUsage>
    </cacheHierarchy>
    <cacheHierarchy uniqueName="[Measures].[YOY ORDERS]" caption="YOY ORDERS" measure="1" displayFolder="" measureGroup="A" count="0" oneField="1">
      <fieldsUsage count="1">
        <fieldUsage x="2"/>
      </fieldsUsage>
    </cacheHierarchy>
    <cacheHierarchy uniqueName="[Measures].[YOY QUANTITY SOLD]" caption="YOY QUANTITY SOLD" measure="1" displayFolder="" measureGroup="A" count="0" oneField="1">
      <fieldsUsage count="1">
        <fieldUsage x="3"/>
      </fieldsUsage>
    </cacheHierarchy>
    <cacheHierarchy uniqueName="[Measures].[YOY TOTAL REVENUE]" caption="YOY TOTAL REVENUE" measure="1" displayFolder="" measureGroup="A" count="0" oneField="1">
      <fieldsUsage count="1">
        <fieldUsage x="4"/>
      </fieldsUsage>
    </cacheHierarchy>
    <cacheHierarchy uniqueName="[Measures].[YOY AVG PRICE]" caption="YOY AVG PRICE" measure="1" displayFolder="" measureGroup="Customers" count="0" oneField="1">
      <fieldsUsage count="1">
        <fieldUsage x="5"/>
      </fieldsUsage>
    </cacheHierarchy>
    <cacheHierarchy uniqueName="[Measures].[YOY AVG RATING]" caption="YOY AVG RATING" measure="1" displayFolder="" measureGroup="Customers" count="0" oneField="1">
      <fieldsUsage count="1">
        <fieldUsage x="6"/>
      </fieldsUsage>
    </cacheHierarchy>
    <cacheHierarchy uniqueName="[Measures].[YOY POSITIVE FEEDBACK]" caption="YOY POSITIVE FEEDBACK" measure="1" displayFolder="" measureGroup="Customers" count="0" oneField="1">
      <fieldsUsage count="1">
        <fieldUsage x="7"/>
      </fieldsUsage>
    </cacheHierarchy>
    <cacheHierarchy uniqueName="[Measures].[YOY FEEDBACKS]" caption="YOY FEEDBACKS" measure="1" displayFolder="" measureGroup="Customers" count="0" oneField="1">
      <fieldsUsage count="1">
        <fieldUsage x="8"/>
      </fieldsUsage>
    </cacheHierarchy>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oneField="1">
      <fieldsUsage count="1">
        <fieldUsage x="9"/>
      </fieldsUsage>
    </cacheHierarchy>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0578706" backgroundQuery="1" createdVersion="8" refreshedVersion="8" minRefreshableVersion="3" recordCount="0" supportSubquery="1" supportAdvancedDrill="1" xr:uid="{52103084-A891-44E5-8A6E-3DA30A80E375}">
  <cacheSource type="external" connectionId="6"/>
  <cacheFields count="4">
    <cacheField name="[Products].[product_name].[product_name]" caption="product_name" numFmtId="0" hierarchy="21" level="1">
      <sharedItems count="5">
        <s v="Coffee Maker"/>
        <s v="Perfume"/>
        <s v="Socks"/>
        <s v="Tennis Racket"/>
        <s v="Vacuum Cleaner"/>
      </sharedItems>
    </cacheField>
    <cacheField name="[Measures].[QUANTITY SOLD]" caption="QUANTITY SOLD" numFmtId="0" hierarchy="26" level="32767"/>
    <cacheField name="[Orders].[Month Name].[Month Name]" caption="Month Name" numFmtId="0" hierarchy="16" level="1">
      <sharedItems count="12">
        <s v="Jan"/>
        <s v="Feb"/>
        <s v="Mar"/>
        <s v="Apr"/>
        <s v="May"/>
        <s v="Jun"/>
        <s v="Jul"/>
        <s v="Aug"/>
        <s v="Sep"/>
        <s v="Oct"/>
        <s v="Nov"/>
        <s v="Dec"/>
      </sharedItems>
    </cacheField>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oneField="1">
      <fieldsUsage count="1">
        <fieldUsage x="1"/>
      </fieldsUsage>
    </cacheHierarchy>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1041668" backgroundQuery="1" createdVersion="8" refreshedVersion="8" minRefreshableVersion="3" recordCount="0" supportSubquery="1" supportAdvancedDrill="1" xr:uid="{4E9E4AC9-5725-4409-B0BE-7DD87DD2D049}">
  <cacheSource type="external" connectionId="6"/>
  <cacheFields count="4">
    <cacheField name="[Products].[product_name].[product_name]" caption="product_name" numFmtId="0" hierarchy="21" level="1">
      <sharedItems count="5">
        <s v="Face Cream"/>
        <s v="Shampoo"/>
        <s v="Sneakers"/>
        <s v="Socks"/>
        <s v="Yoga Mat"/>
      </sharedItems>
    </cacheField>
    <cacheField name="[Measures].[QUANTITY SOLD]" caption="QUANTITY SOLD" numFmtId="0" hierarchy="26" level="32767"/>
    <cacheField name="[Orders].[Day Name].[Day Name]" caption="Day Name" numFmtId="0" hierarchy="18" level="1">
      <sharedItems count="7">
        <s v="Mon"/>
        <s v="Tue"/>
        <s v="Wed"/>
        <s v="Thu"/>
        <s v="Fri"/>
        <s v="Sat"/>
        <s v="Sun"/>
      </sharedItems>
    </cacheField>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oneField="1">
      <fieldsUsage count="1">
        <fieldUsage x="1"/>
      </fieldsUsage>
    </cacheHierarchy>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1388891" backgroundQuery="1" createdVersion="8" refreshedVersion="8" minRefreshableVersion="3" recordCount="0" supportSubquery="1" supportAdvancedDrill="1" xr:uid="{E35FCE31-C161-4240-9603-4767BD0DB16B}">
  <cacheSource type="external" connectionId="6"/>
  <cacheFields count="5">
    <cacheField name="[Customers].[location].[location]" caption="location" numFmtId="0" hierarchy="3" level="1">
      <sharedItems count="5">
        <s v="California"/>
        <s v="Florida"/>
        <s v="Illinois"/>
        <s v="New York"/>
        <s v="Texas"/>
      </sharedItems>
    </cacheField>
    <cacheField name="[Products].[product_name].[product_name]" caption="product_name" numFmtId="0" hierarchy="21" level="1">
      <sharedItems count="5">
        <s v="Coffee Maker"/>
        <s v="Perfume"/>
        <s v="Socks"/>
        <s v="Tennis Racket"/>
        <s v="Vacuum Cleaner"/>
      </sharedItems>
    </cacheField>
    <cacheField name="[Measures].[NO OF NEGATIVE FEEDBACKS]" caption="NO OF NEGATIVE FEEDBACKS" numFmtId="0" hierarchy="50" level="32767"/>
    <cacheField name="[Measures].[AVG SPEND]" caption="AVG SPEND" numFmtId="0" hierarchy="52" level="32767"/>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2" memberValueDatatype="130" unbalanced="0">
      <fieldsUsage count="2">
        <fieldUsage x="-1"/>
        <fieldUsage x="0"/>
      </fieldsUsage>
    </cacheHierarchy>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oneField="1">
      <fieldsUsage count="1">
        <fieldUsage x="2"/>
      </fieldsUsage>
    </cacheHierarchy>
    <cacheHierarchy uniqueName="[Measures].[NO OF POSITIVE FEEDBACKS]" caption="NO OF POSITIVE FEEDBACKS" measure="1" displayFolder="" measureGroup="A" count="0"/>
    <cacheHierarchy uniqueName="[Measures].[AVG SPEND]" caption="AVG SPEND" measure="1" displayFolder="" measureGroup="A" count="0" oneField="1">
      <fieldsUsage count="1">
        <fieldUsage x="3"/>
      </fieldsUsage>
    </cacheHierarchy>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1851853" backgroundQuery="1" createdVersion="8" refreshedVersion="8" minRefreshableVersion="3" recordCount="0" supportSubquery="1" supportAdvancedDrill="1" xr:uid="{40D71B6C-408E-4E99-9EF0-593BAE7057A1}">
  <cacheSource type="external" connectionId="6"/>
  <cacheFields count="3">
    <cacheField name="[Products].[product_name].[product_name]" caption="product_name" numFmtId="0" hierarchy="21" level="1">
      <sharedItems count="5">
        <s v="Bluetooth Speaker"/>
        <s v="Coffee Maker"/>
        <s v="Dumbbells"/>
        <s v="T-Shirt"/>
        <s v="Yoga Mat"/>
      </sharedItems>
    </cacheField>
    <cacheField name="[Measures].[NO OF POSITIVE FEEDBACKS]" caption="NO OF POSITIVE FEEDBACKS" numFmtId="0" hierarchy="51" level="32767"/>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oneField="1">
      <fieldsUsage count="1">
        <fieldUsage x="1"/>
      </fieldsUsage>
    </cacheHierarchy>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Kudehinbu" refreshedDate="45931.761302314815" backgroundQuery="1" createdVersion="8" refreshedVersion="8" minRefreshableVersion="3" recordCount="0" supportSubquery="1" supportAdvancedDrill="1" xr:uid="{EB941D09-DA99-4AD6-8A72-256DB7F9FC04}">
  <cacheSource type="external" connectionId="6"/>
  <cacheFields count="4">
    <cacheField name="[Customers].[location].[location]" caption="location" numFmtId="0" hierarchy="3" level="1">
      <sharedItems count="5">
        <s v="California"/>
        <s v="Florida"/>
        <s v="Illinois"/>
        <s v="New York"/>
        <s v="Texas"/>
      </sharedItems>
    </cacheField>
    <cacheField name="[Products].[product_name].[product_name]" caption="product_name" numFmtId="0" hierarchy="21" level="1">
      <sharedItems count="5">
        <s v="Football"/>
        <s v="Smartphone Case"/>
        <s v="Smartwatch"/>
        <s v="T-Shirt"/>
        <s v="Yoga Mat"/>
      </sharedItems>
    </cacheField>
    <cacheField name="[Measures].[AVG RATING]" caption="AVG RATING" numFmtId="0" hierarchy="29" level="32767"/>
    <cacheField name="[Products].[category].[category]" caption="category" numFmtId="0" hierarchy="22" level="1">
      <sharedItems containsSemiMixedTypes="0" containsNonDate="0" containsString="0"/>
    </cacheField>
  </cacheFields>
  <cacheHierarchies count="63">
    <cacheHierarchy uniqueName="[A].[Measures]" caption="Measures" attribute="1" defaultMemberUniqueName="[A].[Measures].[All]" allUniqueName="[A].[Measures].[All]" dimensionUniqueName="[A]"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2" memberValueDatatype="130" unbalanced="0">
      <fieldsUsage count="2">
        <fieldUsage x="-1"/>
        <fieldUsage x="0"/>
      </fieldsUsage>
    </cacheHierarchy>
    <cacheHierarchy uniqueName="[Feedback].[feedback_id]" caption="feedback_id" attribute="1" defaultMemberUniqueName="[Feedback].[feedback_id].[All]" allUniqueName="[Feedback].[feedback_id].[All]" dimensionUniqueName="[Feedback]" displayFolder="" count="0" memberValueDatatype="130" unbalanced="0"/>
    <cacheHierarchy uniqueName="[Feedback].[order_id]" caption="order_id" attribute="1" defaultMemberUniqueName="[Feedback].[order_id].[All]" allUniqueName="[Feedback].[order_id].[All]" dimensionUniqueName="[Feedback]" displayFolder="" count="0" memberValueDatatype="130" unbalanced="0"/>
    <cacheHierarchy uniqueName="[Feedback].[rating]" caption="rating" attribute="1" defaultMemberUniqueName="[Feedback].[rating].[All]" allUniqueName="[Feedback].[rating].[All]" dimensionUniqueName="[Feedback]" displayFolder="" count="0" memberValueDatatype="20" unbalanced="0"/>
    <cacheHierarchy uniqueName="[Feedback].[comment]" caption="comment" attribute="1" defaultMemberUniqueName="[Feedback].[comment].[All]" allUniqueName="[Feedback].[comment].[All]" dimensionUniqueName="[Feedback]" displayFolder="" count="0" memberValueDatatype="130" unbalanced="0"/>
    <cacheHierarchy uniqueName="[Feedback].[sentiment]" caption="sentiment" attribute="1" defaultMemberUniqueName="[Feedback].[sentiment].[All]" allUniqueName="[Feedback].[sentiment].[All]" dimensionUniqueName="[Feedback]"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Month Number]" caption="Month Number" attribute="1" defaultMemberUniqueName="[Orders].[Month Number].[All]" allUniqueName="[Orders].[Month 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Measures].[CUSTOMERS]" caption="CUSTOMERS" measure="1" displayFolder="" measureGroup="A" count="0"/>
    <cacheHierarchy uniqueName="[Measures].[PRODUCTS]" caption="PRODUCTS" measure="1" displayFolder="" measureGroup="A" count="0"/>
    <cacheHierarchy uniqueName="[Measures].[ORDERS]" caption="ORDERS" measure="1" displayFolder="" measureGroup="A" count="0"/>
    <cacheHierarchy uniqueName="[Measures].[QUANTITY SOLD]" caption="QUANTITY SOLD" measure="1" displayFolder="" measureGroup="A" count="0"/>
    <cacheHierarchy uniqueName="[Measures].[TOTAL REVENUE]" caption="TOTAL REVENUE" measure="1" displayFolder="" measureGroup="A" count="0"/>
    <cacheHierarchy uniqueName="[Measures].[AVG PRICE]" caption="AVG PRICE" measure="1" displayFolder="" measureGroup="A" count="0"/>
    <cacheHierarchy uniqueName="[Measures].[AVG RATING]" caption="AVG RATING" measure="1" displayFolder="" measureGroup="A" count="0" oneField="1">
      <fieldsUsage count="1">
        <fieldUsage x="2"/>
      </fieldsUsage>
    </cacheHierarchy>
    <cacheHierarchy uniqueName="[Measures].[POSTIVE FEEDBACK]" caption="POSTIVE FEEDBACK" measure="1" displayFolder="" measureGroup="A" count="0"/>
    <cacheHierarchy uniqueName="[Measures].[FEEDBACKS]" caption="FEEDBACKS" measure="1" displayFolder="" measureGroup="A" count="0"/>
    <cacheHierarchy uniqueName="[Measures].[PY CUSTOMERS]" caption="PY CUSTOMERS" measure="1" displayFolder="" measureGroup="A" count="0"/>
    <cacheHierarchy uniqueName="[Measures].[PY PRODUCTS]" caption="PY PRODUCTS" measure="1" displayFolder="" measureGroup="A" count="0"/>
    <cacheHierarchy uniqueName="[Measures].[PY ORDERS]" caption="PY ORDERS" measure="1" displayFolder="" measureGroup="A" count="0"/>
    <cacheHierarchy uniqueName="[Measures].[PY QUANTITY SOLD]" caption="PY QUANTITY SOLD" measure="1" displayFolder="" measureGroup="A" count="0"/>
    <cacheHierarchy uniqueName="[Measures].[PY TOTAL REVENUE]" caption="PY TOTAL REVENUE" measure="1" displayFolder="" measureGroup="A" count="0"/>
    <cacheHierarchy uniqueName="[Measures].[PY AVG PRICE]" caption="PY AVG PRICE" measure="1" displayFolder="" measureGroup="A" count="0"/>
    <cacheHierarchy uniqueName="[Measures].[PY AVG RATING]" caption="PY AVG RATING" measure="1" displayFolder="" measureGroup="A" count="0"/>
    <cacheHierarchy uniqueName="[Measures].[PY POSITIVE FEEDBACK]" caption="PY POSITIVE FEEDBACK" measure="1" displayFolder="" measureGroup="A" count="0"/>
    <cacheHierarchy uniqueName="[Measures].[PY FEEDBACKS]" caption="PY FEEDBACKS" measure="1" displayFolder="" measureGroup="A" count="0"/>
    <cacheHierarchy uniqueName="[Measures].[YOY CUSTOMERS]" caption="YOY CUSTOMERS" measure="1" displayFolder="" measureGroup="A" count="0"/>
    <cacheHierarchy uniqueName="[Measures].[YOY PRODUCTS]" caption="YOY PRODUCTS" measure="1" displayFolder="" measureGroup="A" count="0"/>
    <cacheHierarchy uniqueName="[Measures].[YOY ORDERS]" caption="YOY ORDERS" measure="1" displayFolder="" measureGroup="A" count="0"/>
    <cacheHierarchy uniqueName="[Measures].[YOY QUANTITY SOLD]" caption="YOY QUANTITY SOLD" measure="1" displayFolder="" measureGroup="A" count="0"/>
    <cacheHierarchy uniqueName="[Measures].[YOY TOTAL REVENUE]" caption="YOY TOTAL REVENUE" measure="1" displayFolder="" measureGroup="A" count="0"/>
    <cacheHierarchy uniqueName="[Measures].[YOY AVG PRICE]" caption="YOY AVG PRICE" measure="1" displayFolder="" measureGroup="Customers" count="0"/>
    <cacheHierarchy uniqueName="[Measures].[YOY AVG RATING]" caption="YOY AVG RATING" measure="1" displayFolder="" measureGroup="Customers" count="0"/>
    <cacheHierarchy uniqueName="[Measures].[YOY POSITIVE FEEDBACK]" caption="YOY POSITIVE FEEDBACK" measure="1" displayFolder="" measureGroup="Customers" count="0"/>
    <cacheHierarchy uniqueName="[Measures].[YOY FEEDBACKS]" caption="YOY FEEDBACKS" measure="1" displayFolder="" measureGroup="Customers" count="0"/>
    <cacheHierarchy uniqueName="[Measures].[NO OF NEGATIVE FEEDBACKS]" caption="NO OF NEGATIVE FEEDBACKS" measure="1" displayFolder="" measureGroup="A" count="0"/>
    <cacheHierarchy uniqueName="[Measures].[NO OF POSITIVE FEEDBACKS]" caption="NO OF POSITIVE FEEDBACKS" measure="1" displayFolder="" measureGroup="A" count="0"/>
    <cacheHierarchy uniqueName="[Measures].[AVG SPEND]" caption="AVG SPEND" measure="1" displayFolder="" measureGroup="A" count="0"/>
    <cacheHierarchy uniqueName="[Measures].[PY AVG SPEND]" caption="PY AVG SPEND" measure="1" displayFolder="" measureGroup="A" count="0"/>
    <cacheHierarchy uniqueName="[Measures].[YOY AVG SPEND]" caption="YOY AVG SPEND" measure="1" displayFolder="" measureGroup="A" count="0"/>
    <cacheHierarchy uniqueName="[Measures].[__XL_Count Customers]" caption="__XL_Count Customers" measure="1" displayFolder="" measureGroup="Customers" count="0" hidden="1"/>
    <cacheHierarchy uniqueName="[Measures].[__XL_Count Feedback]" caption="__XL_Count Feedback" measure="1" displayFolder="" measureGroup="Feedback"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rating]" caption="Sum of rating" measure="1" displayFolder="" measureGroup="Feedback"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Feedback" count="0" hidden="1">
      <extLst>
        <ext xmlns:x15="http://schemas.microsoft.com/office/spreadsheetml/2010/11/main" uri="{B97F6D7D-B522-45F9-BDA1-12C45D357490}">
          <x15:cacheHierarchy aggregatedColumn="5"/>
        </ext>
      </extLst>
    </cacheHierarchy>
  </cacheHierarchies>
  <kpis count="0"/>
  <dimensions count="6">
    <dimension name="A" uniqueName="[A]" caption="A"/>
    <dimension name="Customers" uniqueName="[Customers]" caption="Customers"/>
    <dimension name="Feedback" uniqueName="[Feedback]" caption="Feedback"/>
    <dimension measure="1" name="Measures" uniqueName="[Measures]" caption="Measures"/>
    <dimension name="Orders" uniqueName="[Orders]" caption="Orders"/>
    <dimension name="Products" uniqueName="[Products]" caption="Products"/>
  </dimensions>
  <measureGroups count="5">
    <measureGroup name="A" caption="A"/>
    <measureGroup name="Customers" caption="Customers"/>
    <measureGroup name="Feedback" caption="Feedback"/>
    <measureGroup name="Orders" caption="Orders"/>
    <measureGroup name="Products" caption="Products"/>
  </measureGroups>
  <maps count="10">
    <map measureGroup="0" dimension="0"/>
    <map measureGroup="1" dimension="1"/>
    <map measureGroup="2" dimension="1"/>
    <map measureGroup="2" dimension="2"/>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DDBBB-B5E9-4E56-887B-913433E4F2B4}" name="LOCATION BY ORDERS" cacheId="11" applyNumberFormats="0" applyBorderFormats="0" applyFontFormats="0" applyPatternFormats="0" applyAlignmentFormats="0" applyWidthHeightFormats="1" dataCaption="Values" tag="f00094d1-f0f9-4701-9fea-bf4dc68b169e" updatedVersion="8" minRefreshableVersion="5" useAutoFormatting="1" subtotalHiddenItems="1" rowGrandTotals="0" colGrandTotals="0" itemPrintTitles="1" createdVersion="8" indent="0" compact="0" compactData="0" multipleFieldFilters="0" chartFormat="10">
  <location ref="BW9:BX25"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ataSourceSort="1" defaultSubtotal="0" defaultAttributeDrillState="1">
      <items count="5">
        <item x="0"/>
        <item x="1"/>
        <item x="2"/>
        <item x="3"/>
        <item x="4"/>
      </items>
    </pivotField>
    <pivotField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16">
    <i>
      <x/>
    </i>
    <i>
      <x v="1"/>
    </i>
    <i>
      <x v="2"/>
    </i>
    <i>
      <x v="3"/>
    </i>
    <i>
      <x v="4"/>
    </i>
    <i>
      <x v="5"/>
    </i>
    <i>
      <x v="6"/>
    </i>
    <i>
      <x v="7"/>
    </i>
    <i>
      <x v="8"/>
    </i>
    <i>
      <x v="9"/>
    </i>
    <i>
      <x v="10"/>
    </i>
    <i>
      <x v="11"/>
    </i>
    <i>
      <x v="12"/>
    </i>
    <i>
      <x v="13"/>
    </i>
    <i>
      <x v="14"/>
    </i>
    <i>
      <x v="15"/>
    </i>
  </rowItems>
  <colItems count="1">
    <i/>
  </colItems>
  <dataFields count="1">
    <dataField fld="3"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2" iMeasureHier="50">
      <autoFilter ref="A1">
        <filterColumn colId="0">
          <top10 val="5" filterVal="5"/>
        </filterColumn>
      </autoFilter>
    </filter>
    <filter fld="1" type="count" id="24" iMeasureHier="52">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activeTabTopLevelEntity name="[Orders]"/>
        <x15:activeTabTopLevelEntity name="[Customer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4422D9-6E60-4443-9DA8-742581B20E2F}" name="TOP5STATESBYFEEBDACK" cacheId="15" applyNumberFormats="0" applyBorderFormats="0" applyFontFormats="0" applyPatternFormats="0" applyAlignmentFormats="0" applyWidthHeightFormats="1" dataCaption="Values" tag="9afcbcb5-4d6d-4153-bcc3-0a049452c83e" updatedVersion="8" minRefreshableVersion="5" useAutoFormatting="1" subtotalHiddenItems="1" rowGrandTotals="0" colGrandTotals="0" itemPrintTitles="1" createdVersion="8" indent="0" compact="0" compactData="0" multipleFieldFilters="0" chartFormat="32">
  <location ref="AF9:AG14" firstHeaderRow="1" firstDataRow="1" firstDataCol="1"/>
  <pivotFields count="3">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v="1"/>
    </i>
    <i>
      <x v="2"/>
    </i>
    <i>
      <x v="4"/>
    </i>
    <i>
      <x/>
    </i>
    <i>
      <x v="3"/>
    </i>
  </rowItems>
  <colItems count="1">
    <i/>
  </colItems>
  <dataFields count="1">
    <dataField fld="1" subtotal="count" baseField="0" baseItem="0"/>
  </dataFields>
  <chartFormats count="3">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Orders]"/>
        <x15:activeTabTopLevelEntity name="[Products]"/>
        <x15:activeTabTopLevelEntity name="[Feedback]"/>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979D59-00B6-417C-87DA-54A060D01E40}" name="DAILYFEEDBACKTREND" cacheId="12" applyNumberFormats="0" applyBorderFormats="0" applyFontFormats="0" applyPatternFormats="0" applyAlignmentFormats="0" applyWidthHeightFormats="1" dataCaption="Values" tag="f48f6504-e4e7-4759-9e69-d8631b927960" updatedVersion="8" minRefreshableVersion="5" useAutoFormatting="1" subtotalHiddenItems="1" rowGrandTotals="0" colGrandTotals="0" itemPrintTitles="1" createdVersion="8" indent="0" compact="0" compactData="0" multipleFieldFilters="0" chartFormat="36">
  <location ref="AJ9:AK16" firstHeaderRow="1" firstDataRow="1" firstDataCol="1"/>
  <pivotFields count="4">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7">
    <i>
      <x/>
    </i>
    <i>
      <x v="1"/>
    </i>
    <i>
      <x v="2"/>
    </i>
    <i>
      <x v="3"/>
    </i>
    <i>
      <x v="4"/>
    </i>
    <i>
      <x v="5"/>
    </i>
    <i>
      <x v="6"/>
    </i>
  </rowItems>
  <colItems count="1">
    <i/>
  </colItems>
  <dataFields count="1">
    <dataField fld="2" subtotal="count" baseField="0" baseItem="0"/>
  </dataFields>
  <chartFormats count="2">
    <chartFormat chart="23"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Orders]"/>
        <x15:activeTabTopLevelEntity name="[Products]"/>
        <x15:activeTabTopLevelEntity name="[Feedback]"/>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9E5832-4276-4D7D-92E2-A18CCE7942E1}" name="FEEDBACKSBYCATEGORY" cacheId="1" applyNumberFormats="0" applyBorderFormats="0" applyFontFormats="0" applyPatternFormats="0" applyAlignmentFormats="0" applyWidthHeightFormats="1" dataCaption="Values" tag="477f4949-6fde-4eff-b9e2-dfb885f2e4da" updatedVersion="8" minRefreshableVersion="5" useAutoFormatting="1" subtotalHiddenItems="1" rowGrandTotals="0" colGrandTotals="0" itemPrintTitles="1" createdVersion="8" indent="0" compact="0" compactData="0" multipleFieldFilters="0" chartFormat="28">
  <location ref="X9:Y14" firstHeaderRow="1" firstDataRow="1" firstDataCol="1"/>
  <pivotFields count="2">
    <pivotField axis="axisRow" compact="0" allDrilled="1" outline="0" subtotalTop="0" showAll="0" defaultSubtotal="0" defaultAttributeDrillState="1">
      <items count="5">
        <item x="0"/>
        <item x="1"/>
        <item x="2"/>
        <item x="3"/>
        <item x="4"/>
      </items>
    </pivotField>
    <pivotField dataField="1" compact="0" outline="0" subtotalTop="0" showAll="0" defaultSubtotal="0"/>
  </pivotFields>
  <rowFields count="1">
    <field x="0"/>
  </rowFields>
  <rowItems count="5">
    <i>
      <x/>
    </i>
    <i>
      <x v="1"/>
    </i>
    <i>
      <x v="2"/>
    </i>
    <i>
      <x v="3"/>
    </i>
    <i>
      <x v="4"/>
    </i>
  </rowItems>
  <colItems count="1">
    <i/>
  </colItems>
  <dataFields count="1">
    <dataField fld="1" subtotal="count" baseField="0" baseItem="0"/>
  </dataFields>
  <chartFormats count="2">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4A4330-06F5-47EF-9625-4DDF8AD6EEBC}" name="PY_KPIs" cacheId="2" applyNumberFormats="0" applyBorderFormats="0" applyFontFormats="0" applyPatternFormats="0" applyAlignmentFormats="0" applyWidthHeightFormats="1" dataCaption="Values" tag="e068f934-7ffd-4f82-aa6a-52ca0f913fe8" updatedVersion="8" minRefreshableVersion="5" useAutoFormatting="1" subtotalHiddenItems="1" itemPrintTitles="1" createdVersion="8" indent="0" outline="1" outlineData="1" multipleFieldFilters="0">
  <location ref="D13:M14"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10">
    <i>
      <x/>
    </i>
    <i i="1">
      <x v="1"/>
    </i>
    <i i="2">
      <x v="2"/>
    </i>
    <i i="3">
      <x v="3"/>
    </i>
    <i i="4">
      <x v="4"/>
    </i>
    <i i="5">
      <x v="5"/>
    </i>
    <i i="6">
      <x v="6"/>
    </i>
    <i i="7">
      <x v="7"/>
    </i>
    <i i="8">
      <x v="8"/>
    </i>
    <i i="9">
      <x v="9"/>
    </i>
  </colItems>
  <dataFields count="10">
    <dataField fld="0" subtotal="count" baseField="0" baseItem="0"/>
    <dataField fld="1" subtotal="count" baseField="0" baseItem="0"/>
    <dataField fld="2" subtotal="count" baseField="0" baseItem="0"/>
    <dataField fld="3" subtotal="count" baseField="0" baseItem="0"/>
    <dataField fld="4" subtotal="count" baseField="0" baseItem="0" numFmtId="164"/>
    <dataField fld="5" subtotal="count" baseField="0" baseItem="0" numFmtId="164"/>
    <dataField fld="6" subtotal="count" baseField="0" baseItem="0" numFmtId="2"/>
    <dataField fld="7" subtotal="count" baseField="0" baseItem="0" numFmtId="165"/>
    <dataField fld="8" subtotal="count" baseField="0" baseItem="0"/>
    <dataField fld="9" subtotal="count" baseField="0" baseItem="0" numFmtId="164"/>
  </dataFields>
  <formats count="5">
    <format dxfId="14">
      <pivotArea outline="0" collapsedLevelsAreSubtotals="1" fieldPosition="0">
        <references count="1">
          <reference field="4294967294" count="1" selected="0">
            <x v="4"/>
          </reference>
        </references>
      </pivotArea>
    </format>
    <format dxfId="13">
      <pivotArea outline="0" collapsedLevelsAreSubtotals="1" fieldPosition="0">
        <references count="1">
          <reference field="4294967294" count="1" selected="0">
            <x v="5"/>
          </reference>
        </references>
      </pivotArea>
    </format>
    <format dxfId="12">
      <pivotArea outline="0" collapsedLevelsAreSubtotals="1" fieldPosition="0">
        <references count="1">
          <reference field="4294967294" count="1" selected="0">
            <x v="6"/>
          </reference>
        </references>
      </pivotArea>
    </format>
    <format dxfId="11">
      <pivotArea outline="0" collapsedLevelsAreSubtotals="1" fieldPosition="0">
        <references count="1">
          <reference field="4294967294" count="1" selected="0">
            <x v="7"/>
          </reference>
        </references>
      </pivotArea>
    </format>
    <format dxfId="10">
      <pivotArea outline="0" collapsedLevelsAreSubtotals="1" fieldPosition="0">
        <references count="1">
          <reference field="4294967294" count="1" selected="0">
            <x v="9"/>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
        <x15:activeTabTopLevelEntity name="[Order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2E28F54-7915-4239-BE4E-59516204CF39}" name="AVERAGERATINGBYPRODUCTS" cacheId="8" applyNumberFormats="0" applyBorderFormats="0" applyFontFormats="0" applyPatternFormats="0" applyAlignmentFormats="0" applyWidthHeightFormats="1" dataCaption="Values" tag="0207bc80-2952-401d-8a2e-a6c8ba8cec1d" updatedVersion="8" minRefreshableVersion="5" useAutoFormatting="1" subtotalHiddenItems="1" rowGrandTotals="0" colGrandTotals="0" itemPrintTitles="1" createdVersion="8" indent="0" compact="0" compactData="0" multipleFieldFilters="0" chartFormat="7">
  <location ref="AU9:AV14" firstHeaderRow="1" firstDataRow="1" firstDataCol="1"/>
  <pivotFields count="4">
    <pivotField compact="0" allDrilled="1" outline="0" subtotalTop="0" showAll="0" measureFilter="1" defaultSubtotal="0" defaultAttributeDrillState="1">
      <items count="5">
        <item x="0"/>
        <item x="1"/>
        <item x="2"/>
        <item x="3"/>
        <item x="4"/>
      </items>
    </pivotField>
    <pivotField axis="axisRow" compact="0" allDrilled="1" outline="0" subtotalTop="0" showAll="0" measureFilter="1" defaultSubtotal="0" defaultAttributeDrillState="1">
      <items count="5">
        <item x="0"/>
        <item x="4"/>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5">
    <i>
      <x/>
    </i>
    <i>
      <x v="1"/>
    </i>
    <i>
      <x v="2"/>
    </i>
    <i>
      <x v="3"/>
    </i>
    <i>
      <x v="4"/>
    </i>
  </rowItems>
  <colItems count="1">
    <i/>
  </colItems>
  <dataFields count="1">
    <dataField fld="2" subtotal="count" baseField="0" baseItem="0" numFmtId="2"/>
  </dataFields>
  <formats count="1">
    <format dxfId="15">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ount" id="4" iMeasureHier="29">
      <autoFilter ref="A1">
        <filterColumn colId="0">
          <top10 val="5" filterVal="5"/>
        </filterColumn>
      </autoFilter>
    </filter>
    <filter fld="0" type="count" id="1" iMeasureHier="23">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Orders]"/>
        <x15:activeTabTopLevelEntity name="[Products]"/>
        <x15:activeTabTopLevelEntity name="[Feedback]"/>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F6D114-545C-4B5E-9D4F-C1CE07A5C7A8}" name="MONTHLYQUANTITYSOLDTREND" cacheId="4" applyNumberFormats="0" applyBorderFormats="0" applyFontFormats="0" applyPatternFormats="0" applyAlignmentFormats="0" applyWidthHeightFormats="1" dataCaption="Values" tag="6b533348-38c8-438c-8cc0-8f2f50f93412" updatedVersion="8" minRefreshableVersion="5" useAutoFormatting="1" subtotalHiddenItems="1" rowGrandTotals="0" colGrandTotals="0" itemPrintTitles="1" createdVersion="8" indent="0" compact="0" compactData="0" multipleFieldFilters="0" chartFormat="12">
  <location ref="BH9:BI21" firstHeaderRow="1" firstDataRow="1" firstDataCol="1"/>
  <pivotFields count="4">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2"/>
  </rowFields>
  <rowItems count="12">
    <i>
      <x/>
    </i>
    <i>
      <x v="1"/>
    </i>
    <i>
      <x v="2"/>
    </i>
    <i>
      <x v="3"/>
    </i>
    <i>
      <x v="4"/>
    </i>
    <i>
      <x v="5"/>
    </i>
    <i>
      <x v="6"/>
    </i>
    <i>
      <x v="7"/>
    </i>
    <i>
      <x v="8"/>
    </i>
    <i>
      <x v="9"/>
    </i>
    <i>
      <x v="10"/>
    </i>
    <i>
      <x v="11"/>
    </i>
  </rowItems>
  <colItems count="1">
    <i/>
  </colItems>
  <dataFields count="1">
    <dataField fld="1"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50">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B1D6714-09EB-4D71-9414-51409A14A34B}" name="TOP 5 CUSTOMERS BY AVERAGE SPEND" cacheId="9" applyNumberFormats="0" applyBorderFormats="0" applyFontFormats="0" applyPatternFormats="0" applyAlignmentFormats="0" applyWidthHeightFormats="1" dataCaption="Values" tag="2c8b1408-76a6-4f9d-b06a-47cc8c1957ee" updatedVersion="8" minRefreshableVersion="5" useAutoFormatting="1" subtotalHiddenItems="1" rowGrandTotals="0" colGrandTotals="0" itemPrintTitles="1" createdVersion="8" indent="0" compact="0" compactData="0" multipleFieldFilters="0" chartFormat="10">
  <location ref="BN9:BO14" firstHeaderRow="1" firstDataRow="1" firstDataCol="1"/>
  <pivotFields count="4">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2"/>
  </rowFields>
  <rowItems count="5">
    <i>
      <x/>
    </i>
    <i>
      <x v="1"/>
    </i>
    <i>
      <x v="2"/>
    </i>
    <i>
      <x v="3"/>
    </i>
    <i>
      <x v="4"/>
    </i>
  </rowItems>
  <colItems count="1">
    <i/>
  </colItems>
  <dataFields count="1">
    <dataField fld="1" subtotal="count" baseField="0" baseItem="0" numFmtId="164"/>
  </dataFields>
  <formats count="1">
    <format dxfId="16">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2" iMeasureHier="50">
      <autoFilter ref="A1">
        <filterColumn colId="0">
          <top10 val="5" filterVal="5"/>
        </filterColumn>
      </autoFilter>
    </filter>
    <filter fld="2" type="count" id="24" iMeasureHier="5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741B6B-C0B1-4C9F-936A-EB04BC93641C}" name="SENTIMENTDISTRIBUTION" cacheId="14" applyNumberFormats="0" applyBorderFormats="0" applyFontFormats="0" applyPatternFormats="0" applyAlignmentFormats="0" applyWidthHeightFormats="1" dataCaption="Values" tag="89bc2888-ca90-4169-8967-707e58744e2f" updatedVersion="8" minRefreshableVersion="5" useAutoFormatting="1" subtotalHiddenItems="1" rowGrandTotals="0" colGrandTotals="0" itemPrintTitles="1" createdVersion="8" indent="0" compact="0" compactData="0" multipleFieldFilters="0" chartFormat="28">
  <location ref="AB9:AC12" firstHeaderRow="1" firstDataRow="1"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chartFormats count="2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0" count="1" selected="0">
            <x v="0"/>
          </reference>
        </references>
      </pivotArea>
    </chartFormat>
    <chartFormat chart="14" format="14">
      <pivotArea type="data" outline="0" fieldPosition="0">
        <references count="2">
          <reference field="4294967294" count="1" selected="0">
            <x v="0"/>
          </reference>
          <reference field="0" count="1" selected="0">
            <x v="1"/>
          </reference>
        </references>
      </pivotArea>
    </chartFormat>
    <chartFormat chart="14" format="15">
      <pivotArea type="data" outline="0" fieldPosition="0">
        <references count="2">
          <reference field="4294967294" count="1" selected="0">
            <x v="0"/>
          </reference>
          <reference field="0" count="1" selected="0">
            <x v="2"/>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0" count="1" selected="0">
            <x v="0"/>
          </reference>
        </references>
      </pivotArea>
    </chartFormat>
    <chartFormat chart="15" format="18">
      <pivotArea type="data" outline="0" fieldPosition="0">
        <references count="2">
          <reference field="4294967294" count="1" selected="0">
            <x v="0"/>
          </reference>
          <reference field="0" count="1" selected="0">
            <x v="1"/>
          </reference>
        </references>
      </pivotArea>
    </chartFormat>
    <chartFormat chart="15" format="19">
      <pivotArea type="data" outline="0" fieldPosition="0">
        <references count="2">
          <reference field="4294967294" count="1" selected="0">
            <x v="0"/>
          </reference>
          <reference field="0" count="1" selected="0">
            <x v="2"/>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0" count="1" selected="0">
            <x v="0"/>
          </reference>
        </references>
      </pivotArea>
    </chartFormat>
    <chartFormat chart="21" format="18">
      <pivotArea type="data" outline="0" fieldPosition="0">
        <references count="2">
          <reference field="4294967294" count="1" selected="0">
            <x v="0"/>
          </reference>
          <reference field="0" count="1" selected="0">
            <x v="1"/>
          </reference>
        </references>
      </pivotArea>
    </chartFormat>
    <chartFormat chart="21" format="19">
      <pivotArea type="data" outline="0" fieldPosition="0">
        <references count="2">
          <reference field="4294967294" count="1" selected="0">
            <x v="0"/>
          </reference>
          <reference field="0"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Orders]"/>
        <x15:activeTabTopLevelEntity name="[Product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82052-EB72-47FB-B7D5-33B900EBCAFD}" name="DAILYQUANTITYSOLDTREND" cacheId="5" applyNumberFormats="0" applyBorderFormats="0" applyFontFormats="0" applyPatternFormats="0" applyAlignmentFormats="0" applyWidthHeightFormats="1" dataCaption="Values" tag="7f699e3e-6eec-4226-95af-a388634ce187" updatedVersion="8" minRefreshableVersion="5" useAutoFormatting="1" subtotalHiddenItems="1" rowGrandTotals="0" colGrandTotals="0" itemPrintTitles="1" createdVersion="8" indent="0" compact="0" compactData="0" multipleFieldFilters="0">
  <location ref="AZ9:BA16" firstHeaderRow="1" firstDataRow="1" firstDataCol="1"/>
  <pivotFields count="4">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 compact="0" allDrilled="1" outline="0" subtotalTop="0" showAll="0" dataSourceSort="1" defaultSubtotal="0" defaultAttributeDrillState="1"/>
  </pivotFields>
  <rowFields count="1">
    <field x="2"/>
  </rowFields>
  <rowItems count="7">
    <i>
      <x/>
    </i>
    <i>
      <x v="1"/>
    </i>
    <i>
      <x v="2"/>
    </i>
    <i>
      <x v="3"/>
    </i>
    <i>
      <x v="4"/>
    </i>
    <i>
      <x v="5"/>
    </i>
    <i>
      <x v="6"/>
    </i>
  </rowItems>
  <colItems count="1">
    <i/>
  </colItems>
  <dataFields count="1">
    <dataField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3" iMeasureHier="26">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10853-3A4B-44F3-8212-F6CFF4252E6E}" name="NEGATIVEFEEDBACKBYPRODUCTS" cacheId="6" applyNumberFormats="0" applyBorderFormats="0" applyFontFormats="0" applyPatternFormats="0" applyAlignmentFormats="0" applyWidthHeightFormats="1" dataCaption="Values" tag="8819449c-9ca3-4663-a13e-aed513a0ccf1" updatedVersion="8" minRefreshableVersion="5" useAutoFormatting="1" subtotalHiddenItems="1" rowGrandTotals="0" colGrandTotals="0" itemPrintTitles="1" createdVersion="8" indent="0" compact="0" compactData="0" multipleFieldFilters="0" chartFormat="8">
  <location ref="AQ9:AS14" firstHeaderRow="0" firstDataRow="1" firstDataCol="1"/>
  <pivotFields count="5">
    <pivotField compact="0" allDrilled="1" outline="0" subtotalTop="0" showAll="0" measureFilter="1" defaultSubtotal="0" defaultAttributeDrillState="1">
      <items count="5">
        <item x="0"/>
        <item x="1"/>
        <item x="2"/>
        <item x="3"/>
        <item x="4"/>
      </items>
    </pivotField>
    <pivotField axis="axisRow"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5">
    <i>
      <x/>
    </i>
    <i>
      <x v="1"/>
    </i>
    <i>
      <x v="2"/>
    </i>
    <i>
      <x v="3"/>
    </i>
    <i>
      <x v="4"/>
    </i>
  </rowItems>
  <colFields count="1">
    <field x="-2"/>
  </colFields>
  <colItems count="2">
    <i>
      <x/>
    </i>
    <i i="1">
      <x v="1"/>
    </i>
  </colItems>
  <dataFields count="2">
    <dataField fld="2" subtotal="count" baseField="0" baseItem="0"/>
    <dataField fld="3" subtotal="count" baseField="0" baseItem="0"/>
  </dataFields>
  <formats count="1">
    <format dxfId="0">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3">
      <autoFilter ref="A1">
        <filterColumn colId="0">
          <top10 val="5" filterVal="5"/>
        </filterColumn>
      </autoFilter>
    </filter>
    <filter fld="1" type="count" id="5" iMeasureHier="50">
      <autoFilter ref="A1">
        <filterColumn colId="0">
          <top10 val="5" filterVal="5"/>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Orders]"/>
        <x15:activeTabTopLevelEntity name="[Products]"/>
        <x15:activeTabTopLevelEntity name="[Feedback]"/>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EE6A3E-933C-4C9D-AB78-39C04C3A227C}" name="FEEDBACKBYMONTH" cacheId="13" applyNumberFormats="0" applyBorderFormats="0" applyFontFormats="0" applyPatternFormats="0" applyAlignmentFormats="0" applyWidthHeightFormats="1" dataCaption="Values" tag="89dfdf1d-6cd7-471c-9375-2e5eaa0fcee9" updatedVersion="8" minRefreshableVersion="5" useAutoFormatting="1" subtotalHiddenItems="1" rowGrandTotals="0" colGrandTotals="0" itemPrintTitles="1" createdVersion="8" indent="0" compact="0" compactData="0" multipleFieldFilters="0" chartFormat="37">
  <location ref="T9:U21" firstHeaderRow="1" firstDataRow="1" firstDataCol="1"/>
  <pivotFields count="3">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3">
    <chartFormat chart="23" format="7"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AC9910-43B1-4C74-B4BC-E138BAE42D88}" name="TOP 5 LOCATION BY ORDERS" cacheId="10" applyNumberFormats="0" applyBorderFormats="0" applyFontFormats="0" applyPatternFormats="0" applyAlignmentFormats="0" applyWidthHeightFormats="1" dataCaption="Values" tag="e47f9a5c-f9fd-42b0-ad96-96bf3495adf6" updatedVersion="8" minRefreshableVersion="5" useAutoFormatting="1" subtotalHiddenItems="1" rowGrandTotals="0" colGrandTotals="0" itemPrintTitles="1" createdVersion="8" indent="0" compact="0" compactData="0" multipleFieldFilters="0" chartFormat="10">
  <location ref="BR9:BS14"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ataSourceSort="1" defaultSubtotal="0" defaultAttributeDrillState="1">
      <items count="5">
        <item x="0"/>
        <item x="1"/>
        <item x="2"/>
        <item x="3"/>
        <item x="4"/>
      </items>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2"/>
  </rowFields>
  <rowItems count="5">
    <i>
      <x v="1"/>
    </i>
    <i>
      <x v="2"/>
    </i>
    <i>
      <x v="4"/>
    </i>
    <i>
      <x/>
    </i>
    <i>
      <x v="3"/>
    </i>
  </rowItems>
  <colItems count="1">
    <i/>
  </colItems>
  <dataFields count="1">
    <dataField fld="3"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3">
    <filter fld="0" type="count" id="2" iMeasureHier="50">
      <autoFilter ref="A1">
        <filterColumn colId="0">
          <top10 val="5" filterVal="5"/>
        </filterColumn>
      </autoFilter>
    </filter>
    <filter fld="1" type="count" id="24" iMeasureHier="52">
      <autoFilter ref="A1">
        <filterColumn colId="0">
          <top10 val="5" filterVal="5"/>
        </filterColumn>
      </autoFilter>
    </filter>
    <filter fld="2" type="count" id="42" iMeasureHier="25">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activeTabTopLevelEntity name="[Orders]"/>
        <x15:activeTabTopLevelEntity name="[Customer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A5D019-66FC-411E-B05C-624DCC0154D1}" name="POSITIVEFEEDBACKSBYPRODUCT" cacheId="7" applyNumberFormats="0" applyBorderFormats="0" applyFontFormats="0" applyPatternFormats="0" applyAlignmentFormats="0" applyWidthHeightFormats="1" dataCaption="Values" tag="4b11ac26-b6cc-407c-bb4b-ffc8096ff0b6" updatedVersion="8" minRefreshableVersion="5" useAutoFormatting="1" subtotalHiddenItems="1" rowGrandTotals="0" colGrandTotals="0" itemPrintTitles="1" createdVersion="8" indent="0" compact="0" compactData="0" multipleFieldFilters="0">
  <location ref="BD9:BE14" firstHeaderRow="1" firstDataRow="1" firstDataCol="1"/>
  <pivotFields count="3">
    <pivotField axis="axisRow"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x v="4"/>
    </i>
  </rowItems>
  <colItems count="1">
    <i/>
  </colItems>
  <dataFields count="1">
    <dataField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3" iMeasureHier="51">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3A1C06-465F-4ADE-8CAE-7A7DDAABA65F}" name="YOY_KPI" cacheId="3" applyNumberFormats="0" applyBorderFormats="0" applyFontFormats="0" applyPatternFormats="0" applyAlignmentFormats="0" applyWidthHeightFormats="1" dataCaption="Values" tag="236cab18-2344-433a-b9c3-b6337adba645" updatedVersion="8" minRefreshableVersion="5" useAutoFormatting="1" subtotalHiddenItems="1" itemPrintTitles="1" createdVersion="8" indent="0" outline="1" outlineData="1" multipleFieldFilters="0">
  <location ref="D17:M18"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10">
    <i>
      <x/>
    </i>
    <i i="1">
      <x v="1"/>
    </i>
    <i i="2">
      <x v="2"/>
    </i>
    <i i="3">
      <x v="3"/>
    </i>
    <i i="4">
      <x v="4"/>
    </i>
    <i i="5">
      <x v="5"/>
    </i>
    <i i="6">
      <x v="6"/>
    </i>
    <i i="7">
      <x v="7"/>
    </i>
    <i i="8">
      <x v="8"/>
    </i>
    <i i="9">
      <x v="9"/>
    </i>
  </colItems>
  <dataFields count="10">
    <dataField fld="0" subtotal="count" baseField="0" baseItem="0"/>
    <dataField fld="1" subtotal="count" baseField="0" baseItem="0"/>
    <dataField fld="2" subtotal="count" baseField="0" baseItem="0" numFmtId="166"/>
    <dataField fld="3" subtotal="count" baseField="0" baseItem="0" numFmtId="166"/>
    <dataField fld="4" subtotal="count" baseField="0" baseItem="0" numFmtId="166"/>
    <dataField fld="5" subtotal="count" baseField="0" baseItem="0" numFmtId="166"/>
    <dataField fld="6" subtotal="count" baseField="0" baseItem="0" numFmtId="166"/>
    <dataField fld="7" subtotal="count" baseField="0" baseItem="0" numFmtId="166"/>
    <dataField fld="8" subtotal="count" baseField="0" baseItem="0" numFmtId="166"/>
    <dataField fld="9" subtotal="count" baseField="0" baseItem="0" numFmtId="166"/>
  </dataFields>
  <formats count="4">
    <format dxfId="4">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3"/>
          </reference>
        </references>
      </pivotArea>
    </format>
    <format dxfId="2">
      <pivotArea outline="0" collapsedLevelsAreSubtotals="1" fieldPosition="0">
        <references count="1">
          <reference field="4294967294" count="5" selected="0">
            <x v="4"/>
            <x v="5"/>
            <x v="6"/>
            <x v="7"/>
            <x v="8"/>
          </reference>
        </references>
      </pivotArea>
    </format>
    <format dxfId="1">
      <pivotArea outline="0" collapsedLevelsAreSubtotals="1" fieldPosition="0">
        <references count="1">
          <reference field="4294967294" count="1" selected="0">
            <x v="9"/>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Orders]"/>
        <x15:activeTabTopLevelEntity name="[Customer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1B51D9-9FDA-447F-9793-AEE079FC25F6}" name="KPI" cacheId="0" applyNumberFormats="0" applyBorderFormats="0" applyFontFormats="0" applyPatternFormats="0" applyAlignmentFormats="0" applyWidthHeightFormats="1" dataCaption="Values" tag="725266df-e72d-45e0-b758-3041db6bfcb1" updatedVersion="8" minRefreshableVersion="5" useAutoFormatting="1" subtotalHiddenItems="1" itemPrintTitles="1" createdVersion="8" indent="0" outline="1" outlineData="1" multipleFieldFilters="0">
  <location ref="D9:M10"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10">
    <i>
      <x/>
    </i>
    <i i="1">
      <x v="1"/>
    </i>
    <i i="2">
      <x v="2"/>
    </i>
    <i i="3">
      <x v="3"/>
    </i>
    <i i="4">
      <x v="4"/>
    </i>
    <i i="5">
      <x v="5"/>
    </i>
    <i i="6">
      <x v="6"/>
    </i>
    <i i="7">
      <x v="7"/>
    </i>
    <i i="8">
      <x v="8"/>
    </i>
    <i i="9">
      <x v="9"/>
    </i>
  </colItems>
  <dataFields count="10">
    <dataField fld="0" subtotal="count" baseField="0" baseItem="0"/>
    <dataField fld="1" subtotal="count" baseField="0" baseItem="0"/>
    <dataField fld="2" subtotal="count" baseField="0" baseItem="0"/>
    <dataField fld="3" subtotal="count" baseField="0" baseItem="0"/>
    <dataField fld="4" subtotal="count" baseField="0" baseItem="0" numFmtId="164"/>
    <dataField fld="5" subtotal="count" baseField="0" baseItem="0" numFmtId="164"/>
    <dataField fld="6" subtotal="count" baseField="0" baseItem="0" numFmtId="2"/>
    <dataField fld="7" subtotal="count" baseField="0" baseItem="0" numFmtId="165"/>
    <dataField fld="8" subtotal="count" baseField="0" baseItem="0"/>
    <dataField fld="9" subtotal="count" baseField="0" baseItem="0" numFmtId="164"/>
  </dataFields>
  <formats count="5">
    <format dxfId="9">
      <pivotArea outline="0" collapsedLevelsAreSubtotals="1" fieldPosition="0">
        <references count="1">
          <reference field="4294967294" count="1" selected="0">
            <x v="4"/>
          </reference>
        </references>
      </pivotArea>
    </format>
    <format dxfId="8">
      <pivotArea outline="0" collapsedLevelsAreSubtotals="1" fieldPosition="0">
        <references count="1">
          <reference field="4294967294" count="1" selected="0">
            <x v="5"/>
          </reference>
        </references>
      </pivotArea>
    </format>
    <format dxfId="7">
      <pivotArea outline="0" collapsedLevelsAreSubtotals="1" fieldPosition="0">
        <references count="1">
          <reference field="4294967294" count="1" selected="0">
            <x v="6"/>
          </reference>
        </references>
      </pivotArea>
    </format>
    <format dxfId="6">
      <pivotArea outline="0" collapsedLevelsAreSubtotals="1" fieldPosition="0">
        <references count="1">
          <reference field="4294967294" count="1" selected="0">
            <x v="7"/>
          </reference>
        </references>
      </pivotArea>
    </format>
    <format dxfId="5">
      <pivotArea outline="0" collapsedLevelsAreSubtotals="1" fieldPosition="0">
        <references count="1">
          <reference field="4294967294" count="1" selected="0">
            <x v="9"/>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
        <x15:activeTabTopLevelEntity name="[Order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AB4A70A-48C2-422A-8BA3-DB8D80BE0A2F}" sourceName="[Products].[category]">
  <pivotTables>
    <pivotTable tabId="1" name="MONTHLYQUANTITYSOLDTREND"/>
    <pivotTable tabId="1" name="DAILYQUANTITYSOLDTREND"/>
    <pivotTable tabId="1" name="NEGATIVEFEEDBACKBYPRODUCTS"/>
    <pivotTable tabId="1" name="POSITIVEFEEDBACKSBYPRODUCT"/>
    <pivotTable tabId="1" name="AVERAGERATINGBYPRODUCTS"/>
    <pivotTable tabId="1" name="TOP 5 CUSTOMERS BY AVERAGE SPEND"/>
    <pivotTable tabId="1" name="TOP 5 LOCATION BY ORDERS"/>
    <pivotTable tabId="1" name="LOCATION BY ORDERS"/>
    <pivotTable tabId="1" name="DAILYFEEDBACKTREND"/>
    <pivotTable tabId="1" name="FEEDBACKBYMONTH"/>
    <pivotTable tabId="1" name="SENTIMENTDISTRIBUTION"/>
    <pivotTable tabId="1" name="TOP5STATESBYFEEBDACK"/>
  </pivotTables>
  <data>
    <olap pivotCacheId="1845505976">
      <levels count="2">
        <level uniqueName="[Products].[category].[(All)]" sourceCaption="(All)" count="0"/>
        <level uniqueName="[Products].[category].[category]" sourceCaption="category" count="5">
          <ranges>
            <range startItem="0">
              <i n="[Products].[category].&amp;[Beauty]" c="Beauty"/>
              <i n="[Products].[category].&amp;[Clothing]" c="Clothing"/>
              <i n="[Products].[category].&amp;[Electronics]" c="Electronics"/>
              <i n="[Products].[category].&amp;[Home]" c="Home"/>
              <i n="[Products].[category].&amp;[Sports]" c="Spor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16E23018-79B2-459C-B758-3D55FA01D806}" cache="Slicer_category" caption="category" columnCount="2" level="1" style="my slicer"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D034692-8F1F-4AC7-A467-A7538BD904FC}" cache="Slicer_category" caption="category" columnCount="2" level="1" style="my slicer"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26BEFE63-16B6-48AF-9B4F-8E3C575D283F}" cache="Slicer_category" caption="category" columnCount="2" level="1" style="my slicer" rowHeight="165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A1FEF8B-66BA-4324-B071-BBCC16C646E4}" sourceName="[Orders].[order_date]">
  <pivotTables>
    <pivotTable tabId="1" name="KPI"/>
    <pivotTable tabId="1" name="DAILYFEEDBACKTREND"/>
    <pivotTable tabId="1" name="FEEDBACKBYMONTH"/>
    <pivotTable tabId="1" name="FEEDBACKSBYCATEGORY"/>
    <pivotTable tabId="1" name="PY_KPIs"/>
    <pivotTable tabId="1" name="SENTIMENTDISTRIBUTION"/>
    <pivotTable tabId="1" name="TOP5STATESBYFEEBDACK"/>
    <pivotTable tabId="1" name="YOY_KPI"/>
    <pivotTable tabId="1" name="DAILYQUANTITYSOLDTREND"/>
    <pivotTable tabId="1" name="MONTHLYQUANTITYSOLDTREND"/>
    <pivotTable tabId="1" name="NEGATIVEFEEDBACKBYPRODUCTS"/>
    <pivotTable tabId="1" name="POSITIVEFEEDBACKSBYPRODUCT"/>
    <pivotTable tabId="1" name="AVERAGERATINGBYPRODUCTS"/>
    <pivotTable tabId="1" name="TOP 5 CUSTOMERS BY AVERAGE SPEND"/>
    <pivotTable tabId="1" name="TOP 5 LOCATION BY ORDERS"/>
    <pivotTable tabId="1" name="LOCATION BY ORDERS"/>
  </pivotTables>
  <state minimalRefreshVersion="6" lastRefreshVersion="6" pivotCacheId="313802769"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BEAB77D-FA16-4352-83F6-46BD0D9021D0}" cache="Timeline_order_date" caption="order_date" showSelectionLabel="0" showTimeLevel="0" showHorizontalScrollbar="0" level="0" selectionLevel="0" scrollPosition="2023-01-01T00:00:00" style="my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2A740861-2404-4453-A8B7-95CC51AB0759}" cache="Timeline_order_date" caption="order_date" showSelectionLabel="0" showTimeLevel="0" showHorizontalScrollbar="0" level="0" selectionLevel="0" scrollPosition="2023-01-01T00:00:00" style="my timeline"/>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2" xr10:uid="{C611081A-02B8-4A52-869B-94516EE11B51}" cache="Timeline_order_date" caption="order_date" showSelectionLabel="0" showTimeLevel="0" showHorizontalScrollbar="0" level="0" selectionLevel="0" scrollPosition="2023-01-01T00:00:00" style="my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3.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3A244-DAB1-4E05-8354-F9EA1632F26F}">
  <dimension ref="A1"/>
  <sheetViews>
    <sheetView showGridLines="0" tabSelected="1" zoomScale="75" zoomScaleNormal="75" workbookViewId="0"/>
  </sheetViews>
  <sheetFormatPr defaultRowHeight="13.8"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D340-39D5-4AC9-952C-F5E1A427FCEE}">
  <dimension ref="A1"/>
  <sheetViews>
    <sheetView showGridLines="0" zoomScale="75" zoomScaleNormal="75" workbookViewId="0"/>
  </sheetViews>
  <sheetFormatPr defaultRowHeight="13.8"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BEBE0-4BA0-4E3F-B607-B1A95796EE05}">
  <dimension ref="D4:BX44"/>
  <sheetViews>
    <sheetView topLeftCell="BI1" workbookViewId="0">
      <selection activeCell="Y16" sqref="Y16"/>
    </sheetView>
  </sheetViews>
  <sheetFormatPr defaultRowHeight="13.8" x14ac:dyDescent="0.3"/>
  <cols>
    <col min="4" max="4" width="16.33203125" bestFit="1" customWidth="1"/>
    <col min="5" max="5" width="15" bestFit="1" customWidth="1"/>
    <col min="6" max="6" width="12.44140625" bestFit="1" customWidth="1"/>
    <col min="7" max="7" width="19.44140625" bestFit="1" customWidth="1"/>
    <col min="8" max="8" width="19.5546875" bestFit="1" customWidth="1"/>
    <col min="9" max="9" width="14.44140625" bestFit="1" customWidth="1"/>
    <col min="10" max="10" width="15.77734375" bestFit="1" customWidth="1"/>
    <col min="11" max="11" width="23.21875" bestFit="1" customWidth="1"/>
    <col min="12" max="12" width="15.77734375" bestFit="1" customWidth="1"/>
    <col min="13" max="13" width="15.109375" bestFit="1" customWidth="1"/>
    <col min="20" max="20" width="14.109375" bestFit="1" customWidth="1"/>
    <col min="21" max="21" width="11.6640625" bestFit="1" customWidth="1"/>
    <col min="22" max="22" width="15.44140625" bestFit="1" customWidth="1"/>
    <col min="23" max="23" width="23.33203125" bestFit="1" customWidth="1"/>
    <col min="24" max="24" width="10.5546875" bestFit="1" customWidth="1"/>
    <col min="25" max="25" width="11.6640625" bestFit="1" customWidth="1"/>
    <col min="26" max="26" width="13.21875" customWidth="1"/>
    <col min="28" max="28" width="12" bestFit="1" customWidth="1"/>
    <col min="29" max="29" width="11.6640625" bestFit="1" customWidth="1"/>
    <col min="32" max="32" width="10.33203125" bestFit="1" customWidth="1"/>
    <col min="33" max="33" width="11.6640625" bestFit="1" customWidth="1"/>
    <col min="34" max="34" width="12.21875" bestFit="1" customWidth="1"/>
    <col min="36" max="36" width="11.77734375" bestFit="1" customWidth="1"/>
    <col min="37" max="37" width="11.6640625" bestFit="1" customWidth="1"/>
    <col min="40" max="40" width="6.77734375" style="7" customWidth="1"/>
    <col min="43" max="43" width="15.77734375" bestFit="1" customWidth="1"/>
    <col min="44" max="44" width="27.109375" bestFit="1" customWidth="1"/>
    <col min="45" max="45" width="11" bestFit="1" customWidth="1"/>
    <col min="47" max="47" width="15.77734375" bestFit="1" customWidth="1"/>
    <col min="48" max="48" width="11.6640625" bestFit="1" customWidth="1"/>
    <col min="52" max="52" width="11.77734375" bestFit="1" customWidth="1"/>
    <col min="53" max="53" width="15.33203125" bestFit="1" customWidth="1"/>
    <col min="54" max="54" width="15.21875" customWidth="1"/>
    <col min="55" max="55" width="10.33203125" customWidth="1"/>
    <col min="56" max="56" width="15.88671875" bestFit="1" customWidth="1"/>
    <col min="57" max="58" width="26.33203125" bestFit="1" customWidth="1"/>
    <col min="60" max="60" width="14.109375" bestFit="1" customWidth="1"/>
    <col min="61" max="61" width="15.33203125" bestFit="1" customWidth="1"/>
    <col min="64" max="64" width="8.88671875" style="7"/>
    <col min="66" max="66" width="13.33203125" bestFit="1" customWidth="1"/>
    <col min="67" max="67" width="11" bestFit="1" customWidth="1"/>
    <col min="70" max="70" width="10.33203125" bestFit="1" customWidth="1"/>
    <col min="71" max="71" width="8.44140625" bestFit="1" customWidth="1"/>
    <col min="75" max="75" width="13.21875" bestFit="1" customWidth="1"/>
    <col min="76" max="76" width="8.44140625" bestFit="1" customWidth="1"/>
    <col min="79" max="79" width="8.21875" bestFit="1" customWidth="1"/>
    <col min="80" max="81" width="16" bestFit="1" customWidth="1"/>
  </cols>
  <sheetData>
    <row r="4" spans="4:76" s="2" customFormat="1" x14ac:dyDescent="0.3">
      <c r="D4" s="2" t="s">
        <v>6</v>
      </c>
      <c r="T4" s="2" t="s">
        <v>7</v>
      </c>
      <c r="AQ4" s="2" t="s">
        <v>67</v>
      </c>
      <c r="BN4" s="2" t="s">
        <v>99</v>
      </c>
    </row>
    <row r="5" spans="4:76" s="2" customFormat="1" x14ac:dyDescent="0.3"/>
    <row r="6" spans="4:76" s="2" customFormat="1" x14ac:dyDescent="0.3"/>
    <row r="7" spans="4:76" s="2" customFormat="1" x14ac:dyDescent="0.3">
      <c r="T7" s="2" t="s">
        <v>82</v>
      </c>
      <c r="X7" s="2" t="s">
        <v>83</v>
      </c>
      <c r="AB7" s="2" t="s">
        <v>33</v>
      </c>
      <c r="AF7" s="2" t="s">
        <v>81</v>
      </c>
      <c r="AJ7" s="2" t="s">
        <v>80</v>
      </c>
      <c r="AQ7" s="2" t="s">
        <v>97</v>
      </c>
      <c r="AU7" s="2" t="s">
        <v>93</v>
      </c>
      <c r="AZ7" s="2" t="s">
        <v>96</v>
      </c>
      <c r="BD7" s="2" t="s">
        <v>95</v>
      </c>
      <c r="BH7" s="2" t="s">
        <v>94</v>
      </c>
      <c r="BN7" s="2" t="s">
        <v>104</v>
      </c>
      <c r="BR7" s="2" t="s">
        <v>113</v>
      </c>
      <c r="BW7" s="2" t="s">
        <v>112</v>
      </c>
    </row>
    <row r="9" spans="4:76" x14ac:dyDescent="0.3">
      <c r="D9" t="s">
        <v>0</v>
      </c>
      <c r="E9" t="s">
        <v>1</v>
      </c>
      <c r="F9" t="s">
        <v>2</v>
      </c>
      <c r="G9" t="s">
        <v>3</v>
      </c>
      <c r="H9" t="s">
        <v>8</v>
      </c>
      <c r="I9" t="s">
        <v>4</v>
      </c>
      <c r="J9" t="s">
        <v>5</v>
      </c>
      <c r="K9" t="s">
        <v>55</v>
      </c>
      <c r="L9" t="s">
        <v>22</v>
      </c>
      <c r="M9" t="s">
        <v>98</v>
      </c>
      <c r="T9" s="1" t="s">
        <v>21</v>
      </c>
      <c r="U9" t="s">
        <v>22</v>
      </c>
      <c r="X9" s="1" t="s">
        <v>23</v>
      </c>
      <c r="Y9" t="s">
        <v>22</v>
      </c>
      <c r="AB9" s="1" t="s">
        <v>29</v>
      </c>
      <c r="AC9" t="s">
        <v>22</v>
      </c>
      <c r="AF9" s="1" t="s">
        <v>34</v>
      </c>
      <c r="AG9" t="s">
        <v>22</v>
      </c>
      <c r="AJ9" s="1" t="s">
        <v>40</v>
      </c>
      <c r="AK9" t="s">
        <v>22</v>
      </c>
      <c r="AQ9" s="1" t="s">
        <v>68</v>
      </c>
      <c r="AR9" t="s">
        <v>78</v>
      </c>
      <c r="AS9" t="s">
        <v>98</v>
      </c>
      <c r="AU9" s="1" t="s">
        <v>68</v>
      </c>
      <c r="AV9" t="s">
        <v>5</v>
      </c>
      <c r="AZ9" s="1" t="s">
        <v>40</v>
      </c>
      <c r="BA9" t="s">
        <v>3</v>
      </c>
      <c r="BD9" s="1" t="s">
        <v>68</v>
      </c>
      <c r="BE9" t="s">
        <v>79</v>
      </c>
      <c r="BH9" s="1" t="s">
        <v>21</v>
      </c>
      <c r="BI9" t="s">
        <v>3</v>
      </c>
      <c r="BN9" s="1" t="s">
        <v>100</v>
      </c>
      <c r="BO9" t="s">
        <v>98</v>
      </c>
      <c r="BR9" s="1" t="s">
        <v>34</v>
      </c>
      <c r="BS9" t="s">
        <v>2</v>
      </c>
      <c r="BW9" s="1" t="s">
        <v>34</v>
      </c>
      <c r="BX9" t="s">
        <v>2</v>
      </c>
    </row>
    <row r="10" spans="4:76" x14ac:dyDescent="0.3">
      <c r="D10">
        <v>2000</v>
      </c>
      <c r="E10">
        <v>25</v>
      </c>
      <c r="F10">
        <v>10000</v>
      </c>
      <c r="G10">
        <v>11262</v>
      </c>
      <c r="H10" s="3">
        <v>1272260.3700000001</v>
      </c>
      <c r="I10" s="3">
        <v>127.22603700000001</v>
      </c>
      <c r="J10" s="4">
        <v>3.5522139749168158</v>
      </c>
      <c r="K10" s="5">
        <v>0.60186844125927819</v>
      </c>
      <c r="L10">
        <v>7814</v>
      </c>
      <c r="M10" s="3">
        <v>636.1301850000001</v>
      </c>
      <c r="T10" t="s">
        <v>9</v>
      </c>
      <c r="U10">
        <v>640</v>
      </c>
      <c r="X10" t="s">
        <v>24</v>
      </c>
      <c r="Y10">
        <v>1537</v>
      </c>
      <c r="AB10" t="s">
        <v>30</v>
      </c>
      <c r="AC10">
        <v>1596</v>
      </c>
      <c r="AF10" t="s">
        <v>36</v>
      </c>
      <c r="AG10">
        <v>562</v>
      </c>
      <c r="AJ10" t="s">
        <v>41</v>
      </c>
      <c r="AK10">
        <v>1050</v>
      </c>
      <c r="AQ10" t="s">
        <v>70</v>
      </c>
      <c r="AR10">
        <v>79</v>
      </c>
      <c r="AS10">
        <v>34.063044999999995</v>
      </c>
      <c r="AU10" t="s">
        <v>72</v>
      </c>
      <c r="AV10" s="4">
        <v>3.6909722222222223</v>
      </c>
      <c r="AZ10" t="s">
        <v>41</v>
      </c>
      <c r="BA10">
        <v>1555</v>
      </c>
      <c r="BD10" t="s">
        <v>69</v>
      </c>
      <c r="BE10">
        <v>208</v>
      </c>
      <c r="BH10" t="s">
        <v>9</v>
      </c>
      <c r="BI10">
        <v>938</v>
      </c>
      <c r="BN10" t="s">
        <v>114</v>
      </c>
      <c r="BO10" s="3">
        <v>2486.42</v>
      </c>
      <c r="BR10" t="s">
        <v>36</v>
      </c>
      <c r="BS10">
        <v>770</v>
      </c>
      <c r="BW10" t="s">
        <v>86</v>
      </c>
      <c r="BX10">
        <v>649</v>
      </c>
    </row>
    <row r="11" spans="4:76" x14ac:dyDescent="0.3">
      <c r="T11" t="s">
        <v>10</v>
      </c>
      <c r="U11">
        <v>568</v>
      </c>
      <c r="X11" t="s">
        <v>25</v>
      </c>
      <c r="Y11">
        <v>1554</v>
      </c>
      <c r="AB11" t="s">
        <v>31</v>
      </c>
      <c r="AC11">
        <v>1515</v>
      </c>
      <c r="AF11" t="s">
        <v>37</v>
      </c>
      <c r="AG11">
        <v>581</v>
      </c>
      <c r="AJ11" t="s">
        <v>42</v>
      </c>
      <c r="AK11">
        <v>1173</v>
      </c>
      <c r="AQ11" t="s">
        <v>90</v>
      </c>
      <c r="AR11">
        <v>79</v>
      </c>
      <c r="AS11">
        <v>8.6453349999999993</v>
      </c>
      <c r="AU11" t="s">
        <v>77</v>
      </c>
      <c r="AV11" s="4">
        <v>3.6349693251533743</v>
      </c>
      <c r="AZ11" t="s">
        <v>42</v>
      </c>
      <c r="BA11">
        <v>1640</v>
      </c>
      <c r="BD11" t="s">
        <v>70</v>
      </c>
      <c r="BE11">
        <v>225</v>
      </c>
      <c r="BH11" t="s">
        <v>10</v>
      </c>
      <c r="BI11">
        <v>839</v>
      </c>
      <c r="BN11" t="s">
        <v>101</v>
      </c>
      <c r="BO11" s="3">
        <v>2081.77</v>
      </c>
      <c r="BR11" t="s">
        <v>37</v>
      </c>
      <c r="BS11">
        <v>783</v>
      </c>
      <c r="BW11" t="s">
        <v>35</v>
      </c>
      <c r="BX11">
        <v>999</v>
      </c>
    </row>
    <row r="12" spans="4:76" x14ac:dyDescent="0.3">
      <c r="T12" t="s">
        <v>11</v>
      </c>
      <c r="U12">
        <v>615</v>
      </c>
      <c r="X12" t="s">
        <v>26</v>
      </c>
      <c r="Y12">
        <v>1550</v>
      </c>
      <c r="AB12" t="s">
        <v>32</v>
      </c>
      <c r="AC12">
        <v>4703</v>
      </c>
      <c r="AF12" t="s">
        <v>39</v>
      </c>
      <c r="AG12">
        <v>681</v>
      </c>
      <c r="AJ12" t="s">
        <v>43</v>
      </c>
      <c r="AK12">
        <v>1154</v>
      </c>
      <c r="AQ12" t="s">
        <v>91</v>
      </c>
      <c r="AR12">
        <v>79</v>
      </c>
      <c r="AS12">
        <v>11.54715</v>
      </c>
      <c r="AU12" t="s">
        <v>73</v>
      </c>
      <c r="AV12" s="4">
        <v>3.6293929712460065</v>
      </c>
      <c r="AZ12" t="s">
        <v>43</v>
      </c>
      <c r="BA12">
        <v>1683</v>
      </c>
      <c r="BD12" t="s">
        <v>71</v>
      </c>
      <c r="BE12">
        <v>215</v>
      </c>
      <c r="BH12" t="s">
        <v>11</v>
      </c>
      <c r="BI12">
        <v>929</v>
      </c>
      <c r="BN12" t="s">
        <v>102</v>
      </c>
      <c r="BO12" s="3">
        <v>2237.94</v>
      </c>
      <c r="BR12" t="s">
        <v>39</v>
      </c>
      <c r="BS12">
        <v>861</v>
      </c>
      <c r="BW12" t="s">
        <v>87</v>
      </c>
      <c r="BX12">
        <v>487</v>
      </c>
    </row>
    <row r="13" spans="4:76" x14ac:dyDescent="0.3">
      <c r="D13" t="s">
        <v>48</v>
      </c>
      <c r="E13" t="s">
        <v>49</v>
      </c>
      <c r="F13" t="s">
        <v>50</v>
      </c>
      <c r="G13" t="s">
        <v>51</v>
      </c>
      <c r="H13" t="s">
        <v>52</v>
      </c>
      <c r="I13" t="s">
        <v>53</v>
      </c>
      <c r="J13" t="s">
        <v>54</v>
      </c>
      <c r="K13" t="s">
        <v>56</v>
      </c>
      <c r="L13" t="s">
        <v>57</v>
      </c>
      <c r="M13" t="s">
        <v>105</v>
      </c>
      <c r="T13" t="s">
        <v>12</v>
      </c>
      <c r="U13">
        <v>617</v>
      </c>
      <c r="X13" t="s">
        <v>27</v>
      </c>
      <c r="Y13">
        <v>1555</v>
      </c>
      <c r="AF13" t="s">
        <v>35</v>
      </c>
      <c r="AG13">
        <v>738</v>
      </c>
      <c r="AJ13" t="s">
        <v>44</v>
      </c>
      <c r="AK13">
        <v>1076</v>
      </c>
      <c r="AQ13" t="s">
        <v>92</v>
      </c>
      <c r="AR13">
        <v>78</v>
      </c>
      <c r="AS13">
        <v>22.236955000000002</v>
      </c>
      <c r="AU13" t="s">
        <v>74</v>
      </c>
      <c r="AV13" s="4">
        <v>3.6387096774193548</v>
      </c>
      <c r="AZ13" t="s">
        <v>44</v>
      </c>
      <c r="BA13">
        <v>1570</v>
      </c>
      <c r="BD13" t="s">
        <v>75</v>
      </c>
      <c r="BE13">
        <v>208</v>
      </c>
      <c r="BH13" t="s">
        <v>12</v>
      </c>
      <c r="BI13">
        <v>901</v>
      </c>
      <c r="BN13" t="s">
        <v>103</v>
      </c>
      <c r="BO13" s="3">
        <v>2035.71</v>
      </c>
      <c r="BR13" t="s">
        <v>35</v>
      </c>
      <c r="BS13">
        <v>999</v>
      </c>
      <c r="BW13" t="s">
        <v>36</v>
      </c>
      <c r="BX13">
        <v>770</v>
      </c>
    </row>
    <row r="14" spans="4:76" x14ac:dyDescent="0.3">
      <c r="D14">
        <v>2000</v>
      </c>
      <c r="E14">
        <v>25</v>
      </c>
      <c r="F14">
        <v>5048</v>
      </c>
      <c r="G14">
        <v>5684</v>
      </c>
      <c r="H14" s="3">
        <v>644922.01</v>
      </c>
      <c r="I14" s="3">
        <v>127.75792591125199</v>
      </c>
      <c r="J14" s="4">
        <v>3.5581572919317894</v>
      </c>
      <c r="K14" s="5">
        <v>0.60651565283787223</v>
      </c>
      <c r="L14">
        <v>3929</v>
      </c>
      <c r="M14" s="3">
        <v>322.461005</v>
      </c>
      <c r="T14" t="s">
        <v>13</v>
      </c>
      <c r="U14">
        <v>689</v>
      </c>
      <c r="X14" t="s">
        <v>28</v>
      </c>
      <c r="Y14">
        <v>1618</v>
      </c>
      <c r="AF14" t="s">
        <v>38</v>
      </c>
      <c r="AG14">
        <v>858</v>
      </c>
      <c r="AJ14" t="s">
        <v>45</v>
      </c>
      <c r="AK14">
        <v>1081</v>
      </c>
      <c r="AQ14" t="s">
        <v>76</v>
      </c>
      <c r="AR14">
        <v>73</v>
      </c>
      <c r="AS14">
        <v>32.659005000000001</v>
      </c>
      <c r="AU14" t="s">
        <v>75</v>
      </c>
      <c r="AV14" s="4">
        <v>3.6708463949843262</v>
      </c>
      <c r="AZ14" t="s">
        <v>45</v>
      </c>
      <c r="BA14">
        <v>1611</v>
      </c>
      <c r="BD14" t="s">
        <v>77</v>
      </c>
      <c r="BE14">
        <v>203</v>
      </c>
      <c r="BH14" t="s">
        <v>13</v>
      </c>
      <c r="BI14">
        <v>962</v>
      </c>
      <c r="BN14" t="s">
        <v>115</v>
      </c>
      <c r="BO14" s="3">
        <v>2061.31</v>
      </c>
      <c r="BR14" t="s">
        <v>38</v>
      </c>
      <c r="BS14">
        <v>1111</v>
      </c>
      <c r="BW14" t="s">
        <v>89</v>
      </c>
      <c r="BX14">
        <v>499</v>
      </c>
    </row>
    <row r="15" spans="4:76" x14ac:dyDescent="0.3">
      <c r="T15" t="s">
        <v>14</v>
      </c>
      <c r="U15">
        <v>645</v>
      </c>
      <c r="AJ15" t="s">
        <v>46</v>
      </c>
      <c r="AK15">
        <v>1163</v>
      </c>
      <c r="AZ15" t="s">
        <v>46</v>
      </c>
      <c r="BA15">
        <v>1640</v>
      </c>
      <c r="BH15" t="s">
        <v>14</v>
      </c>
      <c r="BI15">
        <v>927</v>
      </c>
      <c r="BW15" t="s">
        <v>37</v>
      </c>
      <c r="BX15">
        <v>783</v>
      </c>
    </row>
    <row r="16" spans="4:76" x14ac:dyDescent="0.3">
      <c r="T16" t="s">
        <v>15</v>
      </c>
      <c r="U16">
        <v>665</v>
      </c>
      <c r="Z16">
        <f>MAX(Y18:Y22)</f>
        <v>1618</v>
      </c>
      <c r="AJ16" t="s">
        <v>47</v>
      </c>
      <c r="AK16">
        <v>1117</v>
      </c>
      <c r="AZ16" t="s">
        <v>47</v>
      </c>
      <c r="BA16">
        <v>1563</v>
      </c>
      <c r="BH16" t="s">
        <v>15</v>
      </c>
      <c r="BI16">
        <v>964</v>
      </c>
      <c r="BW16" t="s">
        <v>107</v>
      </c>
      <c r="BX16">
        <v>422</v>
      </c>
    </row>
    <row r="17" spans="4:76" x14ac:dyDescent="0.3">
      <c r="D17" t="s">
        <v>58</v>
      </c>
      <c r="E17" t="s">
        <v>59</v>
      </c>
      <c r="F17" t="s">
        <v>60</v>
      </c>
      <c r="G17" t="s">
        <v>61</v>
      </c>
      <c r="H17" t="s">
        <v>62</v>
      </c>
      <c r="I17" t="s">
        <v>63</v>
      </c>
      <c r="J17" t="s">
        <v>64</v>
      </c>
      <c r="K17" t="s">
        <v>65</v>
      </c>
      <c r="L17" t="s">
        <v>66</v>
      </c>
      <c r="M17" t="s">
        <v>106</v>
      </c>
      <c r="T17" t="s">
        <v>16</v>
      </c>
      <c r="U17">
        <v>730</v>
      </c>
      <c r="X17" t="str">
        <f>X9</f>
        <v>category</v>
      </c>
      <c r="Y17" t="str">
        <f>Y9</f>
        <v>FEEDBACKS</v>
      </c>
      <c r="BH17" t="s">
        <v>16</v>
      </c>
      <c r="BI17">
        <v>1002</v>
      </c>
      <c r="BT17">
        <f>MAX(BS19:BS23)*1.2</f>
        <v>1333.2</v>
      </c>
      <c r="BW17" t="s">
        <v>108</v>
      </c>
      <c r="BX17">
        <v>476</v>
      </c>
    </row>
    <row r="18" spans="4:76" x14ac:dyDescent="0.3">
      <c r="D18">
        <v>0</v>
      </c>
      <c r="E18">
        <v>0</v>
      </c>
      <c r="F18" s="6">
        <v>0.98098256735340728</v>
      </c>
      <c r="G18" s="6">
        <v>0.9813511611541168</v>
      </c>
      <c r="H18" s="6">
        <v>0.97273523041956667</v>
      </c>
      <c r="I18" s="6">
        <v>-4.1632556842028205E-3</v>
      </c>
      <c r="J18" s="6">
        <v>-1.6703356617905163E-3</v>
      </c>
      <c r="K18" s="6">
        <v>-7.6621461570692429E-3</v>
      </c>
      <c r="L18" s="6">
        <v>0.98880122168490714</v>
      </c>
      <c r="M18" s="6">
        <v>0.97273523041956689</v>
      </c>
      <c r="T18" t="s">
        <v>17</v>
      </c>
      <c r="U18">
        <v>678</v>
      </c>
      <c r="X18" t="str">
        <f t="shared" ref="X18:Y18" si="0">X10</f>
        <v>Beauty</v>
      </c>
      <c r="Y18">
        <f t="shared" si="0"/>
        <v>1537</v>
      </c>
      <c r="Z18" t="str">
        <f>IF(Y18=$Z$16,$Z$16,"")</f>
        <v/>
      </c>
      <c r="BH18" t="s">
        <v>17</v>
      </c>
      <c r="BI18">
        <v>934</v>
      </c>
      <c r="BN18" t="str">
        <f>BN9</f>
        <v>name</v>
      </c>
      <c r="BO18" t="str">
        <f>BO9</f>
        <v>AVG SPEND</v>
      </c>
      <c r="BP18" s="3">
        <f>MAX(BO19:BO23)</f>
        <v>2486.42</v>
      </c>
      <c r="BR18" t="str">
        <f>BR9</f>
        <v>location</v>
      </c>
      <c r="BS18" t="str">
        <f>BS9</f>
        <v>ORDERS</v>
      </c>
      <c r="BW18" t="s">
        <v>109</v>
      </c>
      <c r="BX18">
        <v>436</v>
      </c>
    </row>
    <row r="19" spans="4:76" x14ac:dyDescent="0.3">
      <c r="T19" t="s">
        <v>18</v>
      </c>
      <c r="U19">
        <v>658</v>
      </c>
      <c r="X19" t="str">
        <f t="shared" ref="X19:Y19" si="1">X11</f>
        <v>Clothing</v>
      </c>
      <c r="Y19">
        <f t="shared" si="1"/>
        <v>1554</v>
      </c>
      <c r="Z19" t="str">
        <f t="shared" ref="Z19:Z22" si="2">IF(Y19=$Z$16,$Z$16,"")</f>
        <v/>
      </c>
      <c r="AH19" t="str">
        <f>AJ9</f>
        <v>Day Name</v>
      </c>
      <c r="AI19" t="str">
        <f>AK9</f>
        <v>FEEDBACKS</v>
      </c>
      <c r="AK19">
        <f>MAX(AI20:AI26)</f>
        <v>1173</v>
      </c>
      <c r="AQ19" t="str">
        <f>AQ9</f>
        <v>product_name</v>
      </c>
      <c r="AR19" t="str">
        <f>AR9</f>
        <v>NO OF NEGATIVE FEEDBACKS</v>
      </c>
      <c r="AS19">
        <f>MAX(AR20:AR24)</f>
        <v>79</v>
      </c>
      <c r="AU19" t="str">
        <f>AU9</f>
        <v>product_name</v>
      </c>
      <c r="AV19" t="str">
        <f>AV9</f>
        <v>AVG RATING</v>
      </c>
      <c r="AW19" s="4">
        <f>MAX(AV20:AV24)</f>
        <v>3.6909722222222223</v>
      </c>
      <c r="BH19" t="s">
        <v>18</v>
      </c>
      <c r="BI19">
        <v>953</v>
      </c>
      <c r="BN19" t="str">
        <f t="shared" ref="BN19:BO19" si="3">BN10</f>
        <v>Glenn Smith</v>
      </c>
      <c r="BO19" s="3">
        <f t="shared" si="3"/>
        <v>2486.42</v>
      </c>
      <c r="BP19">
        <f>IF(BO19=$BP$18,$BP$18,"")</f>
        <v>2486.42</v>
      </c>
      <c r="BR19" t="str">
        <f t="shared" ref="BR19:BS19" si="4">BR10</f>
        <v>Florida</v>
      </c>
      <c r="BS19">
        <f t="shared" si="4"/>
        <v>770</v>
      </c>
      <c r="BT19">
        <f>$BT$17-BS19</f>
        <v>563.20000000000005</v>
      </c>
      <c r="BW19" t="s">
        <v>38</v>
      </c>
      <c r="BX19">
        <v>1111</v>
      </c>
    </row>
    <row r="20" spans="4:76" x14ac:dyDescent="0.3">
      <c r="T20" t="s">
        <v>19</v>
      </c>
      <c r="U20">
        <v>646</v>
      </c>
      <c r="X20" t="str">
        <f t="shared" ref="X20:Y20" si="5">X12</f>
        <v>Electronics</v>
      </c>
      <c r="Y20">
        <f t="shared" si="5"/>
        <v>1550</v>
      </c>
      <c r="Z20" t="str">
        <f t="shared" si="2"/>
        <v/>
      </c>
      <c r="AH20" t="str">
        <f t="shared" ref="AH20:AI20" si="6">AJ10</f>
        <v>Mon</v>
      </c>
      <c r="AI20">
        <f t="shared" si="6"/>
        <v>1050</v>
      </c>
      <c r="AJ20" t="str">
        <f>IF(AI20=$AK$19,$AK$19,"")</f>
        <v/>
      </c>
      <c r="AQ20" t="str">
        <f t="shared" ref="AQ20:AR20" si="7">AQ10</f>
        <v>Coffee Maker</v>
      </c>
      <c r="AR20">
        <f t="shared" si="7"/>
        <v>79</v>
      </c>
      <c r="AS20">
        <f>IF(AR20=$AS$19,$AS$19,"")</f>
        <v>79</v>
      </c>
      <c r="AU20" t="str">
        <f t="shared" ref="AU20:AV20" si="8">AU10</f>
        <v>Football</v>
      </c>
      <c r="AV20" s="4">
        <f t="shared" si="8"/>
        <v>3.6909722222222223</v>
      </c>
      <c r="AW20">
        <f>IF(AV20=$AW$19,$AW$19,"")</f>
        <v>3.6909722222222223</v>
      </c>
      <c r="AZ20" t="str">
        <f>AZ9</f>
        <v>Day Name</v>
      </c>
      <c r="BA20" t="str">
        <f>BA9</f>
        <v>QUANTITY SOLD</v>
      </c>
      <c r="BB20">
        <f>MAX(BA21:BA27)</f>
        <v>1683</v>
      </c>
      <c r="BD20" t="str">
        <f>BD9</f>
        <v>product_name</v>
      </c>
      <c r="BE20" t="str">
        <f>BE9</f>
        <v>NO OF POSITIVE FEEDBACKS</v>
      </c>
      <c r="BF20">
        <f>MAX(BE21:BE25)</f>
        <v>225</v>
      </c>
      <c r="BH20" t="s">
        <v>19</v>
      </c>
      <c r="BI20">
        <v>954</v>
      </c>
      <c r="BN20" t="str">
        <f t="shared" ref="BN20:BO20" si="9">BN11</f>
        <v>Mary Thomas</v>
      </c>
      <c r="BO20" s="3">
        <f t="shared" si="9"/>
        <v>2081.77</v>
      </c>
      <c r="BP20" t="str">
        <f t="shared" ref="BP20:BP23" si="10">IF(BO20=$BP$18,$BP$18,"")</f>
        <v/>
      </c>
      <c r="BR20" t="str">
        <f t="shared" ref="BR20:BS20" si="11">BR11</f>
        <v>Illinois</v>
      </c>
      <c r="BS20">
        <f t="shared" si="11"/>
        <v>783</v>
      </c>
      <c r="BT20">
        <f t="shared" ref="BT20:BT23" si="12">$BT$17-BS20</f>
        <v>550.20000000000005</v>
      </c>
      <c r="BW20" t="s">
        <v>110</v>
      </c>
      <c r="BX20">
        <v>600</v>
      </c>
    </row>
    <row r="21" spans="4:76" x14ac:dyDescent="0.3">
      <c r="T21" t="s">
        <v>20</v>
      </c>
      <c r="U21">
        <v>663</v>
      </c>
      <c r="X21" t="str">
        <f t="shared" ref="X21:Y21" si="13">X13</f>
        <v>Home</v>
      </c>
      <c r="Y21">
        <f t="shared" si="13"/>
        <v>1555</v>
      </c>
      <c r="Z21" t="str">
        <f t="shared" si="2"/>
        <v/>
      </c>
      <c r="AH21" t="str">
        <f t="shared" ref="AH21:AI21" si="14">AJ11</f>
        <v>Tue</v>
      </c>
      <c r="AI21">
        <f t="shared" si="14"/>
        <v>1173</v>
      </c>
      <c r="AJ21">
        <f t="shared" ref="AJ21:AJ26" si="15">IF(AI21=$AK$19,$AK$19,"")</f>
        <v>1173</v>
      </c>
      <c r="AQ21" t="str">
        <f t="shared" ref="AQ21:AR21" si="16">AQ11</f>
        <v>Perfume</v>
      </c>
      <c r="AR21">
        <f t="shared" si="16"/>
        <v>79</v>
      </c>
      <c r="AS21">
        <f t="shared" ref="AS21:AS24" si="17">IF(AR21=$AS$19,$AS$19,"")</f>
        <v>79</v>
      </c>
      <c r="AU21" t="str">
        <f t="shared" ref="AU21:AV21" si="18">AU11</f>
        <v>Yoga Mat</v>
      </c>
      <c r="AV21" s="4">
        <f t="shared" si="18"/>
        <v>3.6349693251533743</v>
      </c>
      <c r="AW21" t="str">
        <f t="shared" ref="AW21:AW24" si="19">IF(AV21=$AW$19,$AW$19,"")</f>
        <v/>
      </c>
      <c r="AZ21" t="str">
        <f t="shared" ref="AZ21:BA21" si="20">AZ10</f>
        <v>Mon</v>
      </c>
      <c r="BA21">
        <f t="shared" si="20"/>
        <v>1555</v>
      </c>
      <c r="BB21" t="str">
        <f>IF(BA21=$BB$20,$BB$20,"")</f>
        <v/>
      </c>
      <c r="BD21" t="str">
        <f t="shared" ref="BD21:BE21" si="21">BD10</f>
        <v>Bluetooth Speaker</v>
      </c>
      <c r="BE21">
        <f t="shared" si="21"/>
        <v>208</v>
      </c>
      <c r="BF21" t="str">
        <f>IF(BE21=$BF$20,$BF$20,"")</f>
        <v/>
      </c>
      <c r="BH21" t="s">
        <v>20</v>
      </c>
      <c r="BI21">
        <v>959</v>
      </c>
      <c r="BN21" t="str">
        <f t="shared" ref="BN21:BO21" si="22">BN12</f>
        <v>Nicole Avery</v>
      </c>
      <c r="BO21" s="3">
        <f t="shared" si="22"/>
        <v>2237.94</v>
      </c>
      <c r="BP21" t="str">
        <f t="shared" si="10"/>
        <v/>
      </c>
      <c r="BR21" t="str">
        <f t="shared" ref="BR21:BS21" si="23">BR12</f>
        <v>Texas</v>
      </c>
      <c r="BS21">
        <f t="shared" si="23"/>
        <v>861</v>
      </c>
      <c r="BT21">
        <f t="shared" si="12"/>
        <v>472.20000000000005</v>
      </c>
      <c r="BW21" t="s">
        <v>85</v>
      </c>
      <c r="BX21">
        <v>640</v>
      </c>
    </row>
    <row r="22" spans="4:76" x14ac:dyDescent="0.3">
      <c r="X22" t="str">
        <f t="shared" ref="X22:Y22" si="24">X14</f>
        <v>Sports</v>
      </c>
      <c r="Y22">
        <f t="shared" si="24"/>
        <v>1618</v>
      </c>
      <c r="Z22">
        <f t="shared" si="2"/>
        <v>1618</v>
      </c>
      <c r="AH22" t="str">
        <f t="shared" ref="AH22:AI22" si="25">AJ12</f>
        <v>Wed</v>
      </c>
      <c r="AI22">
        <f t="shared" si="25"/>
        <v>1154</v>
      </c>
      <c r="AJ22" t="str">
        <f t="shared" si="15"/>
        <v/>
      </c>
      <c r="AQ22" t="str">
        <f t="shared" ref="AQ22:AR22" si="26">AQ12</f>
        <v>Socks</v>
      </c>
      <c r="AR22">
        <f t="shared" si="26"/>
        <v>79</v>
      </c>
      <c r="AS22">
        <f t="shared" si="17"/>
        <v>79</v>
      </c>
      <c r="AU22" t="str">
        <f t="shared" ref="AU22:AV22" si="27">AU12</f>
        <v>Smartphone Case</v>
      </c>
      <c r="AV22" s="4">
        <f t="shared" si="27"/>
        <v>3.6293929712460065</v>
      </c>
      <c r="AW22" s="4" t="str">
        <f t="shared" si="19"/>
        <v/>
      </c>
      <c r="AZ22" t="str">
        <f t="shared" ref="AZ22:BA22" si="28">AZ11</f>
        <v>Tue</v>
      </c>
      <c r="BA22">
        <f t="shared" si="28"/>
        <v>1640</v>
      </c>
      <c r="BB22" t="str">
        <f t="shared" ref="BB22:BB27" si="29">IF(BA22=$BB$20,$BB$20,"")</f>
        <v/>
      </c>
      <c r="BD22" t="str">
        <f t="shared" ref="BD22:BE22" si="30">BD11</f>
        <v>Coffee Maker</v>
      </c>
      <c r="BE22">
        <f t="shared" si="30"/>
        <v>225</v>
      </c>
      <c r="BF22">
        <f t="shared" ref="BF22:BF25" si="31">IF(BE22=$BF$20,$BF$20,"")</f>
        <v>225</v>
      </c>
      <c r="BN22" t="str">
        <f t="shared" ref="BN22:BO22" si="32">BN13</f>
        <v>Nicole Ray</v>
      </c>
      <c r="BO22" s="3">
        <f t="shared" si="32"/>
        <v>2035.71</v>
      </c>
      <c r="BP22" t="str">
        <f t="shared" si="10"/>
        <v/>
      </c>
      <c r="BR22" t="str">
        <f t="shared" ref="BR22:BS22" si="33">BR13</f>
        <v>California</v>
      </c>
      <c r="BS22">
        <f t="shared" si="33"/>
        <v>999</v>
      </c>
      <c r="BT22">
        <f t="shared" si="12"/>
        <v>334.20000000000005</v>
      </c>
      <c r="BW22" t="s">
        <v>88</v>
      </c>
      <c r="BX22">
        <v>580</v>
      </c>
    </row>
    <row r="23" spans="4:76" x14ac:dyDescent="0.3">
      <c r="AH23" t="str">
        <f t="shared" ref="AH23:AI23" si="34">AJ13</f>
        <v>Thu</v>
      </c>
      <c r="AI23">
        <f t="shared" si="34"/>
        <v>1076</v>
      </c>
      <c r="AJ23" t="str">
        <f t="shared" si="15"/>
        <v/>
      </c>
      <c r="AQ23" t="str">
        <f t="shared" ref="AQ23:AR23" si="35">AQ13</f>
        <v>Tennis Racket</v>
      </c>
      <c r="AR23">
        <f t="shared" si="35"/>
        <v>78</v>
      </c>
      <c r="AS23" t="str">
        <f t="shared" si="17"/>
        <v/>
      </c>
      <c r="AU23" t="str">
        <f t="shared" ref="AU23:AV23" si="36">AU13</f>
        <v>Smartwatch</v>
      </c>
      <c r="AV23" s="4">
        <f t="shared" si="36"/>
        <v>3.6387096774193548</v>
      </c>
      <c r="AW23" t="str">
        <f t="shared" si="19"/>
        <v/>
      </c>
      <c r="AZ23" t="str">
        <f t="shared" ref="AZ23:BA23" si="37">AZ12</f>
        <v>Wed</v>
      </c>
      <c r="BA23">
        <f t="shared" si="37"/>
        <v>1683</v>
      </c>
      <c r="BB23">
        <f t="shared" si="29"/>
        <v>1683</v>
      </c>
      <c r="BD23" t="str">
        <f t="shared" ref="BD23:BE23" si="38">BD12</f>
        <v>Dumbbells</v>
      </c>
      <c r="BE23">
        <f t="shared" si="38"/>
        <v>215</v>
      </c>
      <c r="BF23" t="str">
        <f t="shared" si="31"/>
        <v/>
      </c>
      <c r="BN23" t="str">
        <f t="shared" ref="BN23:BO23" si="39">BN14</f>
        <v>Victoria Barnes</v>
      </c>
      <c r="BO23" s="3">
        <f t="shared" si="39"/>
        <v>2061.31</v>
      </c>
      <c r="BP23" s="3" t="str">
        <f t="shared" si="10"/>
        <v/>
      </c>
      <c r="BR23" t="str">
        <f t="shared" ref="BR23:BS23" si="40">BR14</f>
        <v>New York</v>
      </c>
      <c r="BS23">
        <f t="shared" si="40"/>
        <v>1111</v>
      </c>
      <c r="BT23">
        <f t="shared" si="12"/>
        <v>222.20000000000005</v>
      </c>
      <c r="BW23" t="s">
        <v>39</v>
      </c>
      <c r="BX23">
        <v>861</v>
      </c>
    </row>
    <row r="24" spans="4:76" x14ac:dyDescent="0.3">
      <c r="AH24" t="str">
        <f t="shared" ref="AH24:AI24" si="41">AJ14</f>
        <v>Fri</v>
      </c>
      <c r="AI24">
        <f t="shared" si="41"/>
        <v>1081</v>
      </c>
      <c r="AJ24" t="str">
        <f t="shared" si="15"/>
        <v/>
      </c>
      <c r="AQ24" t="str">
        <f t="shared" ref="AQ24:AR24" si="42">AQ14</f>
        <v>Vacuum Cleaner</v>
      </c>
      <c r="AR24">
        <f t="shared" si="42"/>
        <v>73</v>
      </c>
      <c r="AS24" t="str">
        <f t="shared" si="17"/>
        <v/>
      </c>
      <c r="AU24" t="str">
        <f t="shared" ref="AU24:AV24" si="43">AU14</f>
        <v>T-Shirt</v>
      </c>
      <c r="AV24" s="4">
        <f t="shared" si="43"/>
        <v>3.6708463949843262</v>
      </c>
      <c r="AW24" t="str">
        <f t="shared" si="19"/>
        <v/>
      </c>
      <c r="AZ24" t="str">
        <f t="shared" ref="AZ24:BA24" si="44">AZ13</f>
        <v>Thu</v>
      </c>
      <c r="BA24">
        <f t="shared" si="44"/>
        <v>1570</v>
      </c>
      <c r="BB24" t="str">
        <f t="shared" si="29"/>
        <v/>
      </c>
      <c r="BD24" t="str">
        <f t="shared" ref="BD24:BE24" si="45">BD13</f>
        <v>T-Shirt</v>
      </c>
      <c r="BE24">
        <f t="shared" si="45"/>
        <v>208</v>
      </c>
      <c r="BF24" t="str">
        <f t="shared" si="31"/>
        <v/>
      </c>
      <c r="BW24" t="s">
        <v>111</v>
      </c>
      <c r="BX24">
        <v>73</v>
      </c>
    </row>
    <row r="25" spans="4:76" x14ac:dyDescent="0.3">
      <c r="AH25" t="str">
        <f t="shared" ref="AH25:AI25" si="46">AJ15</f>
        <v>Sat</v>
      </c>
      <c r="AI25">
        <f t="shared" si="46"/>
        <v>1163</v>
      </c>
      <c r="AJ25" t="str">
        <f t="shared" si="15"/>
        <v/>
      </c>
      <c r="AZ25" t="str">
        <f t="shared" ref="AZ25:BA25" si="47">AZ14</f>
        <v>Fri</v>
      </c>
      <c r="BA25">
        <f t="shared" si="47"/>
        <v>1611</v>
      </c>
      <c r="BB25" t="str">
        <f t="shared" si="29"/>
        <v/>
      </c>
      <c r="BD25" t="str">
        <f t="shared" ref="BD25:BE25" si="48">BD14</f>
        <v>Yoga Mat</v>
      </c>
      <c r="BE25">
        <f t="shared" si="48"/>
        <v>203</v>
      </c>
      <c r="BF25" t="str">
        <f t="shared" si="31"/>
        <v/>
      </c>
      <c r="BW25" t="s">
        <v>84</v>
      </c>
      <c r="BX25">
        <v>614</v>
      </c>
    </row>
    <row r="26" spans="4:76" x14ac:dyDescent="0.3">
      <c r="AH26" t="str">
        <f t="shared" ref="AH26:AI26" si="49">AJ16</f>
        <v>Sun</v>
      </c>
      <c r="AI26">
        <f t="shared" si="49"/>
        <v>1117</v>
      </c>
      <c r="AJ26" t="str">
        <f t="shared" si="15"/>
        <v/>
      </c>
      <c r="AZ26" t="str">
        <f t="shared" ref="AZ26:BA26" si="50">AZ15</f>
        <v>Sat</v>
      </c>
      <c r="BA26">
        <f t="shared" si="50"/>
        <v>1640</v>
      </c>
      <c r="BB26" t="str">
        <f t="shared" si="29"/>
        <v/>
      </c>
    </row>
    <row r="27" spans="4:76" x14ac:dyDescent="0.3">
      <c r="AZ27" t="str">
        <f t="shared" ref="AZ27:BA27" si="51">AZ16</f>
        <v>Sun</v>
      </c>
      <c r="BA27">
        <f t="shared" si="51"/>
        <v>1563</v>
      </c>
      <c r="BB27" t="str">
        <f t="shared" si="29"/>
        <v/>
      </c>
    </row>
    <row r="28" spans="4:76" x14ac:dyDescent="0.3">
      <c r="BW28" t="str">
        <f>BW9</f>
        <v>location</v>
      </c>
      <c r="BX28" t="str">
        <f>BX9</f>
        <v>ORDERS</v>
      </c>
    </row>
    <row r="29" spans="4:76" x14ac:dyDescent="0.3">
      <c r="BW29" t="str">
        <f t="shared" ref="BW29:BX29" si="52">BW10</f>
        <v>Arizona</v>
      </c>
      <c r="BX29">
        <f t="shared" si="52"/>
        <v>649</v>
      </c>
    </row>
    <row r="30" spans="4:76" x14ac:dyDescent="0.3">
      <c r="BW30" t="str">
        <f t="shared" ref="BW30:BX30" si="53">BW11</f>
        <v>California</v>
      </c>
      <c r="BX30">
        <f t="shared" si="53"/>
        <v>999</v>
      </c>
    </row>
    <row r="31" spans="4:76" x14ac:dyDescent="0.3">
      <c r="BW31" t="str">
        <f t="shared" ref="BW31:BX31" si="54">BW12</f>
        <v>Colorado</v>
      </c>
      <c r="BX31">
        <f t="shared" si="54"/>
        <v>487</v>
      </c>
    </row>
    <row r="32" spans="4:76" x14ac:dyDescent="0.3">
      <c r="BW32" t="str">
        <f t="shared" ref="BW32:BX32" si="55">BW13</f>
        <v>Florida</v>
      </c>
      <c r="BX32">
        <f t="shared" si="55"/>
        <v>770</v>
      </c>
    </row>
    <row r="33" spans="75:76" x14ac:dyDescent="0.3">
      <c r="BW33" t="str">
        <f t="shared" ref="BW33:BX33" si="56">BW14</f>
        <v>Georgia</v>
      </c>
      <c r="BX33">
        <f t="shared" si="56"/>
        <v>499</v>
      </c>
    </row>
    <row r="34" spans="75:76" x14ac:dyDescent="0.3">
      <c r="BW34" t="str">
        <f t="shared" ref="BW34:BX34" si="57">BW15</f>
        <v>Illinois</v>
      </c>
      <c r="BX34">
        <f t="shared" si="57"/>
        <v>783</v>
      </c>
    </row>
    <row r="35" spans="75:76" x14ac:dyDescent="0.3">
      <c r="BW35" t="str">
        <f t="shared" ref="BW35:BX35" si="58">BW16</f>
        <v>Massachusetts</v>
      </c>
      <c r="BX35">
        <f t="shared" si="58"/>
        <v>422</v>
      </c>
    </row>
    <row r="36" spans="75:76" x14ac:dyDescent="0.3">
      <c r="BW36" t="str">
        <f t="shared" ref="BW36:BX36" si="59">BW17</f>
        <v>Michigan</v>
      </c>
      <c r="BX36">
        <f t="shared" si="59"/>
        <v>476</v>
      </c>
    </row>
    <row r="37" spans="75:76" x14ac:dyDescent="0.3">
      <c r="BW37" t="str">
        <f t="shared" ref="BW37:BX37" si="60">BW18</f>
        <v>New Jersey</v>
      </c>
      <c r="BX37">
        <f t="shared" si="60"/>
        <v>436</v>
      </c>
    </row>
    <row r="38" spans="75:76" x14ac:dyDescent="0.3">
      <c r="BW38" t="str">
        <f t="shared" ref="BW38:BX38" si="61">BW19</f>
        <v>New York</v>
      </c>
      <c r="BX38">
        <f t="shared" si="61"/>
        <v>1111</v>
      </c>
    </row>
    <row r="39" spans="75:76" x14ac:dyDescent="0.3">
      <c r="BW39" t="str">
        <f t="shared" ref="BW39:BX39" si="62">BW20</f>
        <v>North Carolina</v>
      </c>
      <c r="BX39">
        <f t="shared" si="62"/>
        <v>600</v>
      </c>
    </row>
    <row r="40" spans="75:76" x14ac:dyDescent="0.3">
      <c r="BW40" t="str">
        <f t="shared" ref="BW40:BX40" si="63">BW21</f>
        <v>Ohio</v>
      </c>
      <c r="BX40">
        <f t="shared" si="63"/>
        <v>640</v>
      </c>
    </row>
    <row r="41" spans="75:76" x14ac:dyDescent="0.3">
      <c r="BW41" t="str">
        <f t="shared" ref="BW41:BX41" si="64">BW22</f>
        <v>Pennsylvania</v>
      </c>
      <c r="BX41">
        <f t="shared" si="64"/>
        <v>580</v>
      </c>
    </row>
    <row r="42" spans="75:76" x14ac:dyDescent="0.3">
      <c r="BW42" t="str">
        <f t="shared" ref="BW42:BX42" si="65">BW23</f>
        <v>Texas</v>
      </c>
      <c r="BX42">
        <f t="shared" si="65"/>
        <v>861</v>
      </c>
    </row>
    <row r="43" spans="75:76" x14ac:dyDescent="0.3">
      <c r="BW43" t="str">
        <f t="shared" ref="BW43:BX43" si="66">BW24</f>
        <v>Tx</v>
      </c>
      <c r="BX43">
        <f t="shared" si="66"/>
        <v>73</v>
      </c>
    </row>
    <row r="44" spans="75:76" x14ac:dyDescent="0.3">
      <c r="BW44" t="str">
        <f t="shared" ref="BW44:BX44" si="67">BW25</f>
        <v>Washington</v>
      </c>
      <c r="BX44">
        <f t="shared" si="67"/>
        <v>614</v>
      </c>
    </row>
  </sheetData>
  <pageMargins left="0.7" right="0.7" top="0.75" bottom="0.75" header="0.3" footer="0.3"/>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BA8E5-8F44-4081-AF08-5F1AE42F68E8}">
  <dimension ref="A1"/>
  <sheetViews>
    <sheetView showGridLines="0" zoomScale="75" zoomScaleNormal="75" workbookViewId="0">
      <selection activeCell="W30" sqref="W30"/>
    </sheetView>
  </sheetViews>
  <sheetFormatPr defaultRowHeight="13.8"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D6472-772E-40C3-8493-B596CC6614EF}">
  <dimension ref="A1"/>
  <sheetViews>
    <sheetView showGridLines="0" zoomScale="75" zoomScaleNormal="75" workbookViewId="0"/>
  </sheetViews>
  <sheetFormatPr defaultRowHeight="13.8" x14ac:dyDescent="0.3"/>
  <cols>
    <col min="1" max="16384" width="8.88671875" style="8"/>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 2 0 2 5 - 0 9 - 3 0 T 1 4 : 3 0 : 4 8 . 3 3 8 9 5 7 4 + 0 1 : 0 0 < / L a s t P r o c e s s e d T i m e > < / D a t a M o d e l i n g S a n d b o x . S e r i a l i z e d S a n d b o x E r r o r C a c h 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 T a g s \ T a b l e s \ & l t ; T a b l e s \ F e e d b a c k & g t ; < / K e y > < / D i a g r a m O b j e c t K e y > < D i a g r a m O b j e c t K e y > < K e y > D y n a m i c   T a g s \ T a b l e s \ & l t ; T a b l e s \ O r d e r s & g t ; < / K e y > < / D i a g r a m O b j e c t K e y > < D i a g r a m O b j e c t K e y > < K e y > D y n a m i c   T a g s \ T a b l e s \ & l t ; T a b l e s \ P r o d u c t s & g t ; < / K e y > < / D i a g r a m O b j e c t K e y > < D i a g r a m O b j e c t K e y > < K e y > D y n a m i c   T a g s \ T a b l e s \ & l t ; T a b l e s \ A & g t ; < / K e y > < / D i a g r a m O b j e c t K e y > < D i a g r a m O b j e c t K e y > < K e y > T a b l e s \ C u s t o m e r s < / K e y > < / D i a g r a m O b j e c t K e y > < D i a g r a m O b j e c t K e y > < K e y > T a b l e s \ C u s t o m e r s \ C o l u m n s \ c u s t o m e r _ i d < / K e y > < / D i a g r a m O b j e c t K e y > < D i a g r a m O b j e c t K e y > < K e y > T a b l e s \ C u s t o m e r s \ C o l u m n s \ n a m e < / K e y > < / D i a g r a m O b j e c t K e y > < D i a g r a m O b j e c t K e y > < K e y > T a b l e s \ C u s t o m e r s \ C o l u m n s \ l o c a t i o n < / K e y > < / D i a g r a m O b j e c t K e y > < D i a g r a m O b j e c t K e y > < K e y > T a b l e s \ F e e d b a c k < / K e y > < / D i a g r a m O b j e c t K e y > < D i a g r a m O b j e c t K e y > < K e y > T a b l e s \ F e e d b a c k \ C o l u m n s \ f e e d b a c k _ i d < / K e y > < / D i a g r a m O b j e c t K e y > < D i a g r a m O b j e c t K e y > < K e y > T a b l e s \ F e e d b a c k \ C o l u m n s \ o r d e r _ i d < / K e y > < / D i a g r a m O b j e c t K e y > < D i a g r a m O b j e c t K e y > < K e y > T a b l e s \ F e e d b a c k \ C o l u m n s \ r a t i n g < / K e y > < / D i a g r a m O b j e c t K e y > < D i a g r a m O b j e c t K e y > < K e y > T a b l e s \ F e e d b a c k \ C o l u m n s \ c o m m e n t < / K e y > < / D i a g r a m O b j e c t K e y > < D i a g r a m O b j e c t K e y > < K e y > T a b l e s \ F e e d b a c k \ C o l u m n s \ s e n t i m e n t 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 T a b l e s \ O r d e r s \ C o l u m n s \ o r d e r _ d a t e < / K e y > < / D i a g r a m O b j e c t K e y > < D i a g r a m O b j e c t K e y > < K e y > T a b l e s \ O r d e r s \ C o l u m n s \ q u a n t i t y < / K e y > < / D i a g r a m O b j e c t K e y > < D i a g r a m O b j e c t K e y > < K e y > T a b l e s \ O r d e r s \ C o l u m n s \ p r i c e 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 T a b l e s \ A < / K e y > < / D i a g r a m O b j e c t K e y > < D i a g r a m O b j e c t K e y > < K e y > T a b l e s \ A \ C o l u m n s \ M e a s u r e s < / K e y > < / D i a g r a m O b j e c t K e y > < D i a g r a m O b j e c t K e y > < K e y > T a b l e s \ A \ M e a s u r e s \ C U S T O M E R S < / K e y > < / D i a g r a m O b j e c t K e y > < D i a g r a m O b j e c t K e y > < K e y > T a b l e s \ A \ M e a s u r e s \ P R O D U C T S < / K e y > < / D i a g r a m O b j e c t K e y > < D i a g r a m O b j e c t K e y > < K e y > T a b l e s \ A \ M e a s u r e s \ O R D E R S < / K e y > < / D i a g r a m O b j e c t K e y > < D i a g r a m O b j e c t K e y > < K e y > T a b l e s \ A \ M e a s u r e s \ Q U A N T I T Y   S O L D < / K e y > < / D i a g r a m O b j e c t K e y > < D i a g r a m O b j e c t K e y > < K e y > T a b l e s \ A \ M e a s u r e s \ T O T A L   P R I C E < / K e y > < / D i a g r a m O b j e c t K e y > < D i a g r a m O b j e c t K e y > < K e y > T a b l e s \ A \ M e a s u r e s \ A V G   P R I C E < / K e y > < / D i a g r a m O b j e c t K e y > < D i a g r a m O b j e c t K e y > < K e y > T a b l e s \ A \ M e a s u r e s \ A V G   R A T I N G < / K e y > < / D i a g r a m O b j e c t K e y > < D i a g r a m O b j e c t K e y > < K e y > R e l a t i o n s h i p s \ & l t ; T a b l e s \ F e e d b a c k \ C o l u m n s \ o r d e r _ i d & g t ; - & l t ; T a b l e s \ O r d e r s \ C o l u m n s \ o r d e r _ i d & g t ; < / K e y > < / D i a g r a m O b j e c t K e y > < D i a g r a m O b j e c t K e y > < K e y > R e l a t i o n s h i p s \ & l t ; T a b l e s \ F e e d b a c k \ C o l u m n s \ o r d e r _ i d & g t ; - & l t ; T a b l e s \ O r d e r s \ C o l u m n s \ o r d e r _ i d & g t ; \ F K < / K e y > < / D i a g r a m O b j e c t K e y > < D i a g r a m O b j e c t K e y > < K e y > R e l a t i o n s h i p s \ & l t ; T a b l e s \ F e e d b a c k \ C o l u m n s \ o r d e r _ i d & g t ; - & l t ; T a b l e s \ O r d e r s \ C o l u m n s \ o r d e r _ i d & g t ; \ P K < / K e y > < / D i a g r a m O b j e c t K e y > < D i a g r a m O b j e c t K e y > < K e y > R e l a t i o n s h i p s \ & l t ; T a b l e s \ F e e d b a c k \ C o l u m n s \ o r d e r _ i d & g t ; - & l t ; T a b l e s \ O r d e r s \ C o l u m n s \ o r d e r _ i d & g t ; \ C r o s s F i l t e r 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 1 5 7 9 . 6 1 5 2 4 2 2 7 0 6 6 3 2 < / S c r o l l H o r i z o n t a l O f f s e t > < S c r o l l V e r t i c a l O f f s e t > 2 5 1 . 6 0 0 0 0 0 0 0 0 0 0 0 0 2 < / 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 T a g s \ T a b l e s \ & l t ; T a b l e s \ A & g t ; < / K e y > < / a : K e y > < a : V a l u e   i : t y p e = " D i a g r a m D i s p l a y T a g V i e w S t a t e " > < I s N o t F i l t e r e d O u t > t r u e < / I s N o t F i l t e r e d O u t > < / a : V a l u e > < / a : K e y V a l u e O f D i a g r a m O b j e c t K e y a n y T y p e z b w N T n L X > < a : K e y V a l u e O f D i a g r a m O b j e c t K e y a n y T y p e z b w N T n L X > < a : K e y > < K e y > T a b l e s \ C u s t o m e r s < / K e y > < / a : K e y > < a : V a l u e   i : t y p e = " D i a g r a m D i s p l a y N o d e V i e w S t a t e " > < H e i g h t > 2 6 5 . 2 < / 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 T a b l e s \ C u s t o m e r s \ C o l u m n s \ l o c a t i o n < / K e y > < / a : K e y > < a : V a l u e   i : t y p e = " D i a g r a m D i s p l a y N o d e V i e w S t a t e " > < H e i g h t > 1 5 0 < / H e i g h t > < I s E x p a n d e d > t r u e < / I s E x p a n d e d > < W i d t h > 2 0 0 < / W i d t h > < / a : V a l u e > < / a : K e y V a l u e O f D i a g r a m O b j e c t K e y a n y T y p e z b w N T n L X > < a : K e y V a l u e O f D i a g r a m O b j e c t K e y a n y T y p e z b w N T n L X > < a : K e y > < K e y > T a b l e s \ F e e d b a c k < / K e y > < / a : K e y > < a : V a l u e   i : t y p e = " D i a g r a m D i s p l a y N o d e V i e w S t a t e " > < H e i g h t > 3 2 7 . 6 < / H e i g h t > < I s E x p a n d e d > t r u e < / I s E x p a n d e d > < I s F o c u s e d > t r u e < / I s F o c u s e d > < L a y e d O u t > t r u e < / L a y e d O u t > < L e f t > 2 2 9 . 9 0 3 8 1 0 5 6 7 6 6 5 8 < / L e f t > < T a b I n d e x > 4 < / T a b I n d e x > < T o p > 2 4 5 . 6 0 0 0 0 0 0 0 0 0 0 0 0 2 < / T o p > < W i d t h > 2 0 0 < / W i d t h > < / a : V a l u e > < / a : K e y V a l u e O f D i a g r a m O b j e c t K e y a n y T y p e z b w N T n L X > < a : K e y V a l u e O f D i a g r a m O b j e c t K e y a n y T y p e z b w N T n L X > < a : K e y > < K e y > T a b l e s \ F e e d b a c k \ C o l u m n s \ f e e d b a c k _ i d < / K e y > < / a : K e y > < a : V a l u e   i : t y p e = " D i a g r a m D i s p l a y N o d e V i e w S t a t e " > < H e i g h t > 1 5 0 < / H e i g h t > < I s E x p a n d e d > t r u e < / I s E x p a n d e d > < W i d t h > 2 0 0 < / W i d t h > < / a : V a l u e > < / a : K e y V a l u e O f D i a g r a m O b j e c t K e y a n y T y p e z b w N T n L X > < a : K e y V a l u e O f D i a g r a m O b j e c t K e y a n y T y p e z b w N T n L X > < a : K e y > < K e y > T a b l e s \ F e e d b a c k \ C o l u m n s \ o r d e r _ i d < / K e y > < / a : K e y > < a : V a l u e   i : t y p e = " D i a g r a m D i s p l a y N o d e V i e w S t a t e " > < H e i g h t > 1 5 0 < / H e i g h t > < I s E x p a n d e d > t r u e < / I s E x p a n d e d > < W i d t h > 2 0 0 < / W i d t h > < / a : V a l u e > < / a : K e y V a l u e O f D i a g r a m O b j e c t K e y a n y T y p e z b w N T n L X > < a : K e y V a l u e O f D i a g r a m O b j e c t K e y a n y T y p e z b w N T n L X > < a : K e y > < K e y > T a b l e s \ F e e d b a c k \ C o l u m n s \ r a t i n g < / K e y > < / a : K e y > < a : V a l u e   i : t y p e = " D i a g r a m D i s p l a y N o d e V i e w S t a t e " > < H e i g h t > 1 5 0 < / H e i g h t > < I s E x p a n d e d > t r u e < / I s E x p a n d e d > < W i d t h > 2 0 0 < / W i d t h > < / a : V a l u e > < / a : K e y V a l u e O f D i a g r a m O b j e c t K e y a n y T y p e z b w N T n L X > < a : K e y V a l u e O f D i a g r a m O b j e c t K e y a n y T y p e z b w N T n L X > < a : K e y > < K e y > T a b l e s \ F e e d b a c k \ C o l u m n s \ c o m m e n t < / K e y > < / a : K e y > < a : V a l u e   i : t y p e = " D i a g r a m D i s p l a y N o d e V i e w S t a t e " > < H e i g h t > 1 5 0 < / H e i g h t > < I s E x p a n d e d > t r u e < / I s E x p a n d e d > < W i d t h > 2 0 0 < / W i d t h > < / a : V a l u e > < / a : K e y V a l u e O f D i a g r a m O b j e c t K e y a n y T y p e z b w N T n L X > < a : K e y V a l u e O f D i a g r a m O b j e c t K e y a n y T y p e z b w N T n L X > < a : K e y > < K e y > T a b l e s \ F e e d b a c k \ C o l u m n s \ s e n t i m e n t < / K e y > < / a : K e y > < a : V a l u e   i : t y p e = " D i a g r a m D i s p l a y N o d e V i e w S t a t e " > < H e i g h t > 1 5 0 < / H e i g h t > < I s E x p a n d e d > t r u e < / I s E x p a n d e d > < W i d t h > 2 0 0 < / W i d t h > < / a : V a l u e > < / a : K e y V a l u e O f D i a g r a m O b j e c t K e y a n y T y p e z b w N T n L X > < a : K e y V a l u e O f D i a g r a m O b j e c t K e y a n y T y p e z b w N T n L X > < a : K e y > < K e y > T a b l e s \ O r d e r s < / K e y > < / a : K e y > < a : V a l u e   i : t y p e = " D i a g r a m D i s p l a y N o d e V i e w S t a t e " > < H e i g h t > 3 3 0 . 8 0 0 0 0 0 0 0 0 0 0 0 0 7 < / H e i g h t > < I s E x p a n d e d > t r u e < / I s E x p a n d e d > < L a y e d O u t > t r u e < / L a y e d O u t > < L e f t > 5 7 0 . 6 0 7 6 2 1 1 3 5 3 3 1 5 6 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 9 0 9 . 3 1 1 4 3 1 7 0 2 9 9 7 2 < / L e f t > < T a b I n d e x > 2 < / T a b I n d e x > < T o p > 0 . 4 0 0 0 0 0 0 0 0 0 0 0 0 0 5 6 8 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 T a b l e s \ A < / K e y > < / a : K e y > < a : V a l u e   i : t y p e = " D i a g r a m D i s p l a y N o d e V i e w S t a t e " > < H e i g h t > 1 5 0 < / H e i g h t > < I s E x p a n d e d > t r u e < / I s E x p a n d e d > < L a y e d O u t > t r u e < / L a y e d O u t > < L e f t > 1 3 1 9 . 6 1 5 2 4 2 2 7 0 6 6 3 2 < / L e f t > < T a b I n d e x > 3 < / T a b I n d e x > < W i d t h > 2 0 0 < / W i d t h > < / a : V a l u e > < / a : K e y V a l u e O f D i a g r a m O b j e c t K e y a n y T y p e z b w N T n L X > < a : K e y V a l u e O f D i a g r a m O b j e c t K e y a n y T y p e z b w N T n L X > < a : K e y > < K e y > T a b l e s \ A \ C o l u m n s \ M e a s u r e s < / K e y > < / a : K e y > < a : V a l u e   i : t y p e = " D i a g r a m D i s p l a y N o d e V i e w S t a t e " > < H e i g h t > 1 5 0 < / H e i g h t > < I s E x p a n d e d > t r u e < / I s E x p a n d e d > < W i d t h > 2 0 0 < / W i d t h > < / a : V a l u e > < / a : K e y V a l u e O f D i a g r a m O b j e c t K e y a n y T y p e z b w N T n L X > < a : K e y V a l u e O f D i a g r a m O b j e c t K e y a n y T y p e z b w N T n L X > < a : K e y > < K e y > T a b l e s \ A \ M e a s u r e s \ C U S T O M E R S < / K e y > < / a : K e y > < a : V a l u e   i : t y p e = " D i a g r a m D i s p l a y N o d e V i e w S t a t e " > < H e i g h t > 1 5 0 < / H e i g h t > < I s E x p a n d e d > t r u e < / I s E x p a n d e d > < W i d t h > 2 0 0 < / W i d t h > < / a : V a l u e > < / a : K e y V a l u e O f D i a g r a m O b j e c t K e y a n y T y p e z b w N T n L X > < a : K e y V a l u e O f D i a g r a m O b j e c t K e y a n y T y p e z b w N T n L X > < a : K e y > < K e y > T a b l e s \ A \ M e a s u r e s \ P R O D U C T S < / K e y > < / a : K e y > < a : V a l u e   i : t y p e = " D i a g r a m D i s p l a y N o d e V i e w S t a t e " > < H e i g h t > 1 5 0 < / H e i g h t > < I s E x p a n d e d > t r u e < / I s E x p a n d e d > < W i d t h > 2 0 0 < / W i d t h > < / a : V a l u e > < / a : K e y V a l u e O f D i a g r a m O b j e c t K e y a n y T y p e z b w N T n L X > < a : K e y V a l u e O f D i a g r a m O b j e c t K e y a n y T y p e z b w N T n L X > < a : K e y > < K e y > T a b l e s \ A \ M e a s u r e s \ O R D E R S < / K e y > < / a : K e y > < a : V a l u e   i : t y p e = " D i a g r a m D i s p l a y N o d e V i e w S t a t e " > < H e i g h t > 1 5 0 < / H e i g h t > < I s E x p a n d e d > t r u e < / I s E x p a n d e d > < W i d t h > 2 0 0 < / W i d t h > < / a : V a l u e > < / a : K e y V a l u e O f D i a g r a m O b j e c t K e y a n y T y p e z b w N T n L X > < a : K e y V a l u e O f D i a g r a m O b j e c t K e y a n y T y p e z b w N T n L X > < a : K e y > < K e y > T a b l e s \ A \ M e a s u r e s \ Q U A N T I T Y   S O L D < / K e y > < / a : K e y > < a : V a l u e   i : t y p e = " D i a g r a m D i s p l a y N o d e V i e w S t a t e " > < H e i g h t > 1 5 0 < / H e i g h t > < I s E x p a n d e d > t r u e < / I s E x p a n d e d > < W i d t h > 2 0 0 < / W i d t h > < / a : V a l u e > < / a : K e y V a l u e O f D i a g r a m O b j e c t K e y a n y T y p e z b w N T n L X > < a : K e y V a l u e O f D i a g r a m O b j e c t K e y a n y T y p e z b w N T n L X > < a : K e y > < K e y > T a b l e s \ A \ M e a s u r e s \ T O T A L   P R I C E < / K e y > < / a : K e y > < a : V a l u e   i : t y p e = " D i a g r a m D i s p l a y N o d e V i e w S t a t e " > < H e i g h t > 1 5 0 < / H e i g h t > < I s E x p a n d e d > t r u e < / I s E x p a n d e d > < W i d t h > 2 0 0 < / W i d t h > < / a : V a l u e > < / a : K e y V a l u e O f D i a g r a m O b j e c t K e y a n y T y p e z b w N T n L X > < a : K e y V a l u e O f D i a g r a m O b j e c t K e y a n y T y p e z b w N T n L X > < a : K e y > < K e y > T a b l e s \ A \ M e a s u r e s \ A V G   P R I C E < / K e y > < / a : K e y > < a : V a l u e   i : t y p e = " D i a g r a m D i s p l a y N o d e V i e w S t a t e " > < H e i g h t > 1 5 0 < / H e i g h t > < I s E x p a n d e d > t r u e < / I s E x p a n d e d > < W i d t h > 2 0 0 < / W i d t h > < / a : V a l u e > < / a : K e y V a l u e O f D i a g r a m O b j e c t K e y a n y T y p e z b w N T n L X > < a : K e y V a l u e O f D i a g r a m O b j e c t K e y a n y T y p e z b w N T n L X > < a : K e y > < K e y > T a b l e s \ A \ M e a s u r e s \ A V G   R A T I N G < / K e y > < / a : K e y > < a : V a l u e   i : t y p e = " D i a g r a m D i s p l a y N o d e V i e w S t a t e " > < H e i g h t > 1 5 0 < / H e i g h t > < I s E x p a n d e d > t r u e < / I s E x p a n d e d > < W i d t h > 2 0 0 < / W i d t h > < / a : V a l u e > < / a : K e y V a l u e O f D i a g r a m O b j e c t K e y a n y T y p e z b w N T n L X > < a : K e y V a l u e O f D i a g r a m O b j e c t K e y a n y T y p e z b w N T n L X > < a : K e y > < K e y > R e l a t i o n s h i p s \ & l t ; T a b l e s \ F e e d b a c k \ C o l u m n s \ o r d e r _ i d & g t ; - & l t ; T a b l e s \ O r d e r s \ C o l u m n s \ o r d e r _ i d & g t ; < / K e y > < / a : K e y > < a : V a l u e   i : t y p e = " D i a g r a m D i s p l a y L i n k V i e w S t a t e " > < A u t o m a t i o n P r o p e r t y H e l p e r T e x t > E n d   p o i n t   1 :   ( 4 4 5 . 9 0 3 8 1 0 5 6 7 6 6 6 , 4 0 9 . 4 ) .   E n d   p o i n t   2 :   ( 6 7 0 . 6 0 7 6 2 1 , 3 4 6 . 8 )   < / A u t o m a t i o n P r o p e r t y H e l p e r T e x t > < L a y e d O u t > t r u e < / L a y e d O u t > < P o i n t s   x m l n s : b = " h t t p : / / s c h e m a s . d a t a c o n t r a c t . o r g / 2 0 0 4 / 0 7 / S y s t e m . W i n d o w s " > < b : P o i n t > < b : _ x > 4 4 5 . 9 0 3 8 1 0 5 6 7 6 6 5 8 < / b : _ x > < b : _ y > 4 0 9 . 4 < / b : _ y > < / b : P o i n t > < b : P o i n t > < b : _ x > 6 6 8 . 6 0 7 6 2 1 < / b : _ x > < b : _ y > 4 0 9 . 4 < / b : _ y > < / b : P o i n t > < b : P o i n t > < b : _ x > 6 7 0 . 6 0 7 6 2 1 < / b : _ x > < b : _ y > 4 0 7 . 4 < / b : _ y > < / b : P o i n t > < b : P o i n t > < b : _ x > 6 7 0 . 6 0 7 6 2 1 < / b : _ x > < b : _ y > 3 4 6 . 8 0 0 0 0 0 0 0 0 0 0 0 0 7 < / b : _ y > < / b : P o i n t > < / P o i n t s > < / a : V a l u e > < / a : K e y V a l u e O f D i a g r a m O b j e c t K e y a n y T y p e z b w N T n L X > < a : K e y V a l u e O f D i a g r a m O b j e c t K e y a n y T y p e z b w N T n L X > < a : K e y > < K e y > R e l a t i o n s h i p s \ & l t ; T a b l e s \ F e e d b a c k \ C o l u m n s \ o r d e r _ i d & g t ; - & l t ; T a b l e s \ O r d e r s \ C o l u m n s \ o r d e r _ i d & g t ; \ F K < / K e y > < / a : K e y > < a : V a l u e   i : t y p e = " D i a g r a m D i s p l a y L i n k E n d p o i n t V i e w S t a t e " > < H e i g h t > 1 6 < / H e i g h t > < L a b e l L o c a t i o n   x m l n s : b = " h t t p : / / s c h e m a s . d a t a c o n t r a c t . o r g / 2 0 0 4 / 0 7 / S y s t e m . W i n d o w s " > < b : _ x > 4 2 9 . 9 0 3 8 1 0 5 6 7 6 6 5 8 < / b : _ x > < b : _ y > 4 0 1 . 4 < / b : _ y > < / L a b e l L o c a t i o n > < L o c a t i o n   x m l n s : b = " h t t p : / / s c h e m a s . d a t a c o n t r a c t . o r g / 2 0 0 4 / 0 7 / S y s t e m . W i n d o w s " > < b : _ x > 4 2 9 . 9 0 3 8 1 0 5 6 7 6 6 5 8 < / b : _ x > < b : _ y > 4 0 9 . 4 < / b : _ y > < / L o c a t i o n > < S h a p e R o t a t e A n g l e > 3 6 0 < / S h a p e R o t a t e A n g l e > < W i d t h > 1 6 < / W i d t h > < / a : V a l u e > < / a : K e y V a l u e O f D i a g r a m O b j e c t K e y a n y T y p e z b w N T n L X > < a : K e y V a l u e O f D i a g r a m O b j e c t K e y a n y T y p e z b w N T n L X > < a : K e y > < K e y > R e l a t i o n s h i p s \ & l t ; T a b l e s \ F e e d b a c k \ C o l u m n s \ o r d e r _ i d & g t ; - & l t ; T a b l e s \ O r d e r s \ C o l u m n s \ o r d e r _ i d & g t ; \ P K < / K e y > < / a : K e y > < a : V a l u e   i : t y p e = " D i a g r a m D i s p l a y L i n k E n d p o i n t V i e w S t a t e " > < H e i g h t > 1 6 < / H e i g h t > < L a b e l L o c a t i o n   x m l n s : b = " h t t p : / / s c h e m a s . d a t a c o n t r a c t . o r g / 2 0 0 4 / 0 7 / S y s t e m . W i n d o w s " > < b : _ x > 6 6 2 . 6 0 7 6 2 1 < / b : _ x > < b : _ y > 3 3 0 . 8 0 0 0 0 0 0 0 0 0 0 0 0 7 < / b : _ y > < / L a b e l L o c a t i o n > < L o c a t i o n   x m l n s : b = " h t t p : / / s c h e m a s . d a t a c o n t r a c t . o r g / 2 0 0 4 / 0 7 / S y s t e m . W i n d o w s " > < b : _ x > 6 7 0 . 6 0 7 6 2 1 < / b : _ x > < b : _ y > 3 3 0 . 8 0 0 0 0 0 0 0 0 0 0 0 0 7 < / b : _ y > < / L o c a t i o n > < S h a p e R o t a t e A n g l e > 9 0 < / S h a p e R o t a t e A n g l e > < W i d t h > 1 6 < / W i d t h > < / a : V a l u e > < / a : K e y V a l u e O f D i a g r a m O b j e c t K e y a n y T y p e z b w N T n L X > < a : K e y V a l u e O f D i a g r a m O b j e c t K e y a n y T y p e z b w N T n L X > < a : K e y > < K e y > R e l a t i o n s h i p s \ & l t ; T a b l e s \ F e e d b a c k \ C o l u m n s \ o r d e r _ i d & g t ; - & l t ; T a b l e s \ O r d e r s \ C o l u m n s \ o r d e r _ i d & g t ; \ C r o s s F i l t e r < / K e y > < / a : K e y > < a : V a l u e   i : t y p e = " D i a g r a m D i s p l a y L i n k C r o s s F i l t e r V i e w S t a t e " > < P o i n t s   x m l n s : b = " h t t p : / / s c h e m a s . d a t a c o n t r a c t . o r g / 2 0 0 4 / 0 7 / S y s t e m . W i n d o w s " > < b : P o i n t > < b : _ x > 4 4 5 . 9 0 3 8 1 0 5 6 7 6 6 5 8 < / b : _ x > < b : _ y > 4 0 9 . 4 < / b : _ y > < / b : P o i n t > < b : P o i n t > < b : _ x > 6 6 8 . 6 0 7 6 2 1 < / b : _ x > < b : _ y > 4 0 9 . 4 < / b : _ y > < / b : P o i n t > < b : P o i n t > < b : _ x > 6 7 0 . 6 0 7 6 2 1 < / b : _ x > < b : _ y > 4 0 7 . 4 < / b : _ y > < / b : P o i n t > < b : P o i n t > < b : _ x > 6 7 0 . 6 0 7 6 2 1 < / b : _ x > < b : _ y > 3 4 6 . 8 0 0 0 0 0 0 0 0 0 0 0 0 7 < / 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 ( 5 5 4 . 6 0 7 6 2 1 1 3 5 3 3 2 , 1 6 5 . 4 ) .   E n d   p o i n t   2 :   ( 2 1 6 , 1 3 2 . 6 )   < / A u t o m a t i o n P r o p e r t y H e l p e r T e x t > < L a y e d O u t > t r u e < / L a y e d O u t > < P o i n t s   x m l n s : b = " h t t p : / / s c h e m a s . d a t a c o n t r a c t . o r g / 2 0 0 4 / 0 7 / S y s t e m . W i n d o w s " > < b : P o i n t > < b : _ x > 5 5 4 . 6 0 7 6 2 1 1 3 5 3 3 1 5 6 < / b : _ x > < b : _ y > 1 6 5 . 4 < / b : _ y > < / b : P o i n t > < b : P o i n t > < b : _ x > 3 8 7 . 3 0 3 8 1 0 5 < / b : _ x > < b : _ y > 1 6 5 . 4 < / b : _ y > < / b : P o i n t > < b : P o i n t > < b : _ x > 3 8 5 . 3 0 3 8 1 0 5 < / b : _ x > < b : _ y > 1 6 3 . 4 < / b : _ y > < / b : P o i n t > < b : P o i n t > < b : _ x > 3 8 5 . 3 0 3 8 1 0 5 < / b : _ x > < b : _ y > 1 3 4 . 6 < / b : _ y > < / b : P o i n t > < b : P o i n t > < b : _ x > 3 8 3 . 3 0 3 8 1 0 5 < / b : _ x > < b : _ y > 1 3 2 . 6 < / b : _ y > < / b : P o i n t > < b : P o i n t > < b : _ x > 2 1 5 . 9 9 9 9 9 9 9 9 9 9 9 9 9 4 < / b : _ x > < b : _ y > 1 3 2 . 6 0 0 0 0 0 0 0 0 0 0 0 0 2 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 5 5 4 . 6 0 7 6 2 1 1 3 5 3 3 1 5 6 < / b : _ x > < b : _ y > 1 5 7 . 4 < / b : _ y > < / L a b e l L o c a t i o n > < L o c a t i o n   x m l n s : b = " h t t p : / / s c h e m a s . d a t a c o n t r a c t . o r g / 2 0 0 4 / 0 7 / S y s t e m . W i n d o w s " > < b : _ x > 5 7 0 . 6 0 7 6 2 1 1 3 5 3 3 1 5 6 < / b : _ x > < b : _ y > 1 6 5 . 4 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 1 2 4 . 6 0 0 0 0 0 0 0 0 0 0 0 0 2 < / b : _ y > < / L a b e l L o c a t i o n > < L o c a t i o n   x m l n s : b = " h t t p : / / s c h e m a s . d a t a c o n t r a c t . o r g / 2 0 0 4 / 0 7 / S y s t e m . W i n d o w s " > < b : _ x > 2 0 0 < / b : _ x > < b : _ y > 1 3 2 . 6 0 0 0 0 0 0 0 0 0 0 0 0 2 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 5 5 4 . 6 0 7 6 2 1 1 3 5 3 3 1 5 6 < / b : _ x > < b : _ y > 1 6 5 . 4 < / b : _ y > < / b : P o i n t > < b : P o i n t > < b : _ x > 3 8 7 . 3 0 3 8 1 0 5 < / b : _ x > < b : _ y > 1 6 5 . 4 < / b : _ y > < / b : P o i n t > < b : P o i n t > < b : _ x > 3 8 5 . 3 0 3 8 1 0 5 < / b : _ x > < b : _ y > 1 6 3 . 4 < / b : _ y > < / b : P o i n t > < b : P o i n t > < b : _ x > 3 8 5 . 3 0 3 8 1 0 5 < / b : _ x > < b : _ y > 1 3 4 . 6 < / b : _ y > < / b : P o i n t > < b : P o i n t > < b : _ x > 3 8 3 . 3 0 3 8 1 0 5 < / b : _ x > < b : _ y > 1 3 2 . 6 < / b : _ y > < / b : P o i n t > < b : P o i n t > < b : _ x > 2 1 5 . 9 9 9 9 9 9 9 9 9 9 9 9 9 4 < / b : _ x > < b : _ y > 1 3 2 . 6 0 0 0 0 0 0 0 0 0 0 0 0 2 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 ( 7 8 6 . 6 0 7 6 2 1 1 3 5 3 3 2 , 1 6 5 . 4 ) .   E n d   p o i n t   2 :   ( 8 9 3 . 3 1 1 4 3 1 7 0 2 9 9 7 , 7 5 . 4 )   < / A u t o m a t i o n P r o p e r t y H e l p e r T e x t > < L a y e d O u t > t r u e < / L a y e d O u t > < P o i n t s   x m l n s : b = " h t t p : / / s c h e m a s . d a t a c o n t r a c t . o r g / 2 0 0 4 / 0 7 / S y s t e m . W i n d o w s " > < b : P o i n t > < b : _ x > 7 8 6 . 6 0 7 6 2 1 1 3 5 3 3 1 5 6 < / b : _ x > < b : _ y > 1 6 5 . 4 < / b : _ y > < / b : P o i n t > < b : P o i n t > < b : _ x > 8 3 7 . 9 5 9 5 2 6 5 < / b : _ x > < b : _ y > 1 6 5 . 4 < / b : _ y > < / b : P o i n t > < b : P o i n t > < b : _ x > 8 3 9 . 9 5 9 5 2 6 5 < / b : _ x > < b : _ y > 1 6 3 . 4 < / b : _ y > < / b : P o i n t > < b : P o i n t > < b : _ x > 8 3 9 . 9 5 9 5 2 6 5 < / b : _ x > < b : _ y > 7 7 . 4 < / b : _ y > < / b : P o i n t > < b : P o i n t > < b : _ x > 8 4 1 . 9 5 9 5 2 6 5 < / b : _ x > < b : _ y > 7 5 . 4 < / b : _ y > < / b : P o i n t > < b : P o i n t > < b : _ x > 8 9 3 . 3 1 1 4 3 1 7 0 2 9 9 7 2 < / b : _ x > < b : _ y > 7 5 . 4 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 7 7 0 . 6 0 7 6 2 1 1 3 5 3 3 1 5 6 < / b : _ x > < b : _ y > 1 5 7 . 4 < / b : _ y > < / L a b e l L o c a t i o n > < L o c a t i o n   x m l n s : b = " h t t p : / / s c h e m a s . d a t a c o n t r a c t . o r g / 2 0 0 4 / 0 7 / S y s t e m . W i n d o w s " > < b : _ x > 7 7 0 . 6 0 7 6 2 1 1 3 5 3 3 1 5 6 < / b : _ x > < b : _ y > 1 6 5 . 4 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 8 9 3 . 3 1 1 4 3 1 7 0 2 9 9 7 2 < / b : _ x > < b : _ y > 6 7 . 4 < / b : _ y > < / L a b e l L o c a t i o n > < L o c a t i o n   x m l n s : b = " h t t p : / / s c h e m a s . d a t a c o n t r a c t . o r g / 2 0 0 4 / 0 7 / S y s t e m . W i n d o w s " > < b : _ x > 9 0 9 . 3 1 1 4 3 1 7 0 2 9 9 7 2 < / b : _ x > < b : _ y > 7 5 . 4 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 7 8 6 . 6 0 7 6 2 1 1 3 5 3 3 1 5 6 < / b : _ x > < b : _ y > 1 6 5 . 4 < / b : _ y > < / b : P o i n t > < b : P o i n t > < b : _ x > 8 3 7 . 9 5 9 5 2 6 5 < / b : _ x > < b : _ y > 1 6 5 . 4 < / b : _ y > < / b : P o i n t > < b : P o i n t > < b : _ x > 8 3 9 . 9 5 9 5 2 6 5 < / b : _ x > < b : _ y > 1 6 3 . 4 < / b : _ y > < / b : P o i n t > < b : P o i n t > < b : _ x > 8 3 9 . 9 5 9 5 2 6 5 < / b : _ x > < b : _ y > 7 7 . 4 < / b : _ y > < / b : P o i n t > < b : P o i n t > < b : _ x > 8 4 1 . 9 5 9 5 2 6 5 < / b : _ x > < b : _ y > 7 5 . 4 < / b : _ y > < / b : P o i n t > < b : P o i n t > < b : _ x > 8 9 3 . 3 1 1 4 3 1 7 0 2 9 9 7 2 < / b : _ x > < b : _ y > 7 5 . 4 < / b : _ y > < / b : P o i n t > < / P o i n t s > < / a : V a l u e > < / a : K e y V a l u e O f D i a g r a m O b j e c t K e y a n y T y p e z b w N T n L X > < / V i e w S t a t e s > < / D i a g r a m M a n a g e r . S e r i a l i z a b l e D i a g r a m > < D i a g r a m M a n a g e r . S e r i a l i z a b l e D i a g r a m > < A d a p t e r   i : t y p e = " M e a s u r e D i a g r a m S a n d b o x A d a p t e r " > < T a b l e N a m e > A 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 M e a s u r e s \ C U S T O M E R S < / K e y > < / D i a g r a m O b j e c t K e y > < D i a g r a m O b j e c t K e y > < K e y > M e a s u r e s \ C U S T O M E R S \ T a g I n f o \ F o r m u l a < / K e y > < / D i a g r a m O b j e c t K e y > < D i a g r a m O b j e c t K e y > < K e y > M e a s u r e s \ C U S T O M E R S \ T a g I n f o \ V a l u e < / K e y > < / D i a g r a m O b j e c t K e y > < D i a g r a m O b j e c t K e y > < K e y > M e a s u r e s \ P R O D U C T S < / K e y > < / D i a g r a m O b j e c t K e y > < D i a g r a m O b j e c t K e y > < K e y > M e a s u r e s \ P R O D U C T S \ T a g I n f o \ F o r m u l a < / K e y > < / D i a g r a m O b j e c t K e y > < D i a g r a m O b j e c t K e y > < K e y > M e a s u r e s \ P R O D U C T S \ T a g I n f o \ V a l u e < / K e y > < / D i a g r a m O b j e c t K e y > < D i a g r a m O b j e c t K e y > < K e y > M e a s u r e s \ O R D E R S < / K e y > < / D i a g r a m O b j e c t K e y > < D i a g r a m O b j e c t K e y > < K e y > M e a s u r e s \ O R D E R S \ T a g I n f o \ F o r m u l a < / K e y > < / D i a g r a m O b j e c t K e y > < D i a g r a m O b j e c t K e y > < K e y > M e a s u r e s \ O R D E R S \ T a g I n f o \ V a l u e < / K e y > < / D i a g r a m O b j e c t K e y > < D i a g r a m O b j e c t K e y > < K e y > M e a s u r e s \ Q U A N T I T Y   S O L D < / K e y > < / D i a g r a m O b j e c t K e y > < D i a g r a m O b j e c t K e y > < K e y > M e a s u r e s \ Q U A N T I T Y   S O L D \ T a g I n f o \ F o r m u l a < / K e y > < / D i a g r a m O b j e c t K e y > < D i a g r a m O b j e c t K e y > < K e y > M e a s u r e s \ Q U A N T I T Y   S O L D \ T a g I n f o \ V a l u e < / K e y > < / D i a g r a m O b j e c t K e y > < D i a g r a m O b j e c t K e y > < K e y > M e a s u r e s \ T O T A L   R E V E N U E < / K e y > < / D i a g r a m O b j e c t K e y > < D i a g r a m O b j e c t K e y > < K e y > M e a s u r e s \ T O T A L   R E V E N U E \ T a g I n f o \ F o r m u l a < / K e y > < / D i a g r a m O b j e c t K e y > < D i a g r a m O b j e c t K e y > < K e y > M e a s u r e s \ T O T A L   R E V E N U E \ T a g I n f o \ V a l u e < / K e y > < / D i a g r a m O b j e c t K e y > < D i a g r a m O b j e c t K e y > < K e y > M e a s u r e s \ A V G   P R I C E < / K e y > < / D i a g r a m O b j e c t K e y > < D i a g r a m O b j e c t K e y > < K e y > M e a s u r e s \ A V G   P R I C E \ T a g I n f o \ F o r m u l a < / K e y > < / D i a g r a m O b j e c t K e y > < D i a g r a m O b j e c t K e y > < K e y > M e a s u r e s \ A V G   P R I C E \ T a g I n f o \ V a l u e < / K e y > < / D i a g r a m O b j e c t K e y > < D i a g r a m O b j e c t K e y > < K e y > M e a s u r e s \ A V G   R A T I N G < / K e y > < / D i a g r a m O b j e c t K e y > < D i a g r a m O b j e c t K e y > < K e y > M e a s u r e s \ A V G   R A T I N G \ T a g I n f o \ F o r m u l a < / K e y > < / D i a g r a m O b j e c t K e y > < D i a g r a m O b j e c t K e y > < K e y > M e a s u r e s \ A V G   R A T I N G \ T a g I n f o \ V a l u e < / K e y > < / D i a g r a m O b j e c t K e y > < D i a g r a m O b j e c t K e y > < K e y > M e a s u r e s \ %   O F   P O S T I V E   F E E D B A C K < / K e y > < / D i a g r a m O b j e c t K e y > < D i a g r a m O b j e c t K e y > < K e y > M e a s u r e s \ %   O F   P O S T I V E   F E E D B A C K \ T a g I n f o \ F o r m u l a < / K e y > < / D i a g r a m O b j e c t K e y > < D i a g r a m O b j e c t K e y > < K e y > M e a s u r e s \ %   O F   P O S T I V E   F E E D B A C K \ T a g I n f o \ V a l u e < / K e y > < / D i a g r a m O b j e c t K e y > < D i a g r a m O b j e c t K e y > < K e y > C o l u m n s \ M e a s u r e s 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 M e a s u r e s \ C U S T O M E R S < / K e y > < / a : K e y > < a : V a l u e   i : t y p e = " M e a s u r e G r i d N o d e V i e w S t a t e " > < L a y e d O u t > t r u e < / L a y e d O u t > < / a : V a l u e > < / a : K e y V a l u e O f D i a g r a m O b j e c t K e y a n y T y p e z b w N T n L X > < a : K e y V a l u e O f D i a g r a m O b j e c t K e y a n y T y p e z b w N T n L X > < a : K e y > < K e y > M e a s u r e s \ C U S T O M E R S \ T a g I n f o \ F o r m u l a < / K e y > < / a : K e y > < a : V a l u e   i : t y p e = " M e a s u r e G r i d V i e w S t a t e I D i a g r a m T a g A d d i t i o n a l I n f o " / > < / a : K e y V a l u e O f D i a g r a m O b j e c t K e y a n y T y p e z b w N T n L X > < a : K e y V a l u e O f D i a g r a m O b j e c t K e y a n y T y p e z b w N T n L X > < a : K e y > < K e y > M e a s u r e s \ C U S T O M E R S \ T a g I n f o \ V a l u e < / K e y > < / a : K e y > < a : V a l u e   i : t y p e = " M e a s u r e G r i d V i e w S t a t e I D i a g r a m T a g A d d i t i o n a l I n f o " / > < / a : K e y V a l u e O f D i a g r a m O b j e c t K e y a n y T y p e z b w N T n L X > < a : K e y V a l u e O f D i a g r a m O b j e c t K e y a n y T y p e z b w N T n L X > < a : K e y > < K e y > M e a s u r e s \ P R O D U C T S < / K e y > < / a : K e y > < a : V a l u e   i : t y p e = " M e a s u r e G r i d N o d e V i e w S t a t e " > < L a y e d O u t > t r u e < / L a y e d O u t > < R o w > 1 < / R o w > < / a : V a l u e > < / a : K e y V a l u e O f D i a g r a m O b j e c t K e y a n y T y p e z b w N T n L X > < a : K e y V a l u e O f D i a g r a m O b j e c t K e y a n y T y p e z b w N T n L X > < a : K e y > < K e y > M e a s u r e s \ P R O D U C T S \ T a g I n f o \ F o r m u l a < / K e y > < / a : K e y > < a : V a l u e   i : t y p e = " M e a s u r e G r i d V i e w S t a t e I D i a g r a m T a g A d d i t i o n a l I n f o " / > < / a : K e y V a l u e O f D i a g r a m O b j e c t K e y a n y T y p e z b w N T n L X > < a : K e y V a l u e O f D i a g r a m O b j e c t K e y a n y T y p e z b w N T n L X > < a : K e y > < K e y > M e a s u r e s \ P R O D U C T S \ T a g I n f o \ V a l u e < / K e y > < / a : K e y > < a : V a l u e   i : t y p e = " M e a s u r e G r i d V i e w S t a t e I D i a g r a m T a g A d d i t i o n a l I n f o " / > < / a : K e y V a l u e O f D i a g r a m O b j e c t K e y a n y T y p e z b w N T n L X > < a : K e y V a l u e O f D i a g r a m O b j e c t K e y a n y T y p e z b w N T n L X > < a : K e y > < K e y > M e a s u r e s \ O R D E R S < / K e y > < / a : K e y > < a : V a l u e   i : t y p e = " M e a s u r e G r i d N o d e V i e w S t a t e " > < L a y e d O u t > t r u e < / L a y e d O u t > < R o w > 2 < / R o w > < / a : V a l u e > < / a : K e y V a l u e O f D i a g r a m O b j e c t K e y a n y T y p e z b w N T n L X > < a : K e y V a l u e O f D i a g r a m O b j e c t K e y a n y T y p e z b w N T n L X > < a : K e y > < K e y > M e a s u r e s \ O R D E R S \ T a g I n f o \ F o r m u l a < / K e y > < / a : K e y > < a : V a l u e   i : t y p e = " M e a s u r e G r i d V i e w S t a t e I D i a g r a m T a g A d d i t i o n a l I n f o " / > < / a : K e y V a l u e O f D i a g r a m O b j e c t K e y a n y T y p e z b w N T n L X > < a : K e y V a l u e O f D i a g r a m O b j e c t K e y a n y T y p e z b w N T n L X > < a : K e y > < K e y > M e a s u r e s \ O R D E R S \ T a g I n f o \ V a l u e < / K e y > < / a : K e y > < a : V a l u e   i : t y p e = " M e a s u r e G r i d V i e w S t a t e I D i a g r a m T a g A d d i t i o n a l I n f o " / > < / a : K e y V a l u e O f D i a g r a m O b j e c t K e y a n y T y p e z b w N T n L X > < a : K e y V a l u e O f D i a g r a m O b j e c t K e y a n y T y p e z b w N T n L X > < a : K e y > < K e y > M e a s u r e s \ Q U A N T I T Y   S O L D < / K e y > < / a : K e y > < a : V a l u e   i : t y p e = " M e a s u r e G r i d N o d e V i e w S t a t e " > < L a y e d O u t > t r u e < / L a y e d O u t > < R o w > 3 < / R o w > < / a : V a l u e > < / a : K e y V a l u e O f D i a g r a m O b j e c t K e y a n y T y p e z b w N T n L X > < a : K e y V a l u e O f D i a g r a m O b j e c t K e y a n y T y p e z b w N T n L X > < a : K e y > < K e y > M e a s u r e s \ Q U A N T I T Y   S O L D \ T a g I n f o \ F o r m u l a < / K e y > < / a : K e y > < a : V a l u e   i : t y p e = " M e a s u r e G r i d V i e w S t a t e I D i a g r a m T a g A d d i t i o n a l I n f o " / > < / a : K e y V a l u e O f D i a g r a m O b j e c t K e y a n y T y p e z b w N T n L X > < a : K e y V a l u e O f D i a g r a m O b j e c t K e y a n y T y p e z b w N T n L X > < a : K e y > < K e y > M e a s u r e s \ Q U A N T I T Y   S O L D \ T a g I n f o \ V a l u e < / K e y > < / a : K e y > < a : V a l u e   i : t y p e = " M e a s u r e G r i d V i e w S t a t e I D i a g r a m T a g A d d i t i o n a l I n f o " / > < / a : K e y V a l u e O f D i a g r a m O b j e c t K e y a n y T y p e z b w N T n L X > < a : K e y V a l u e O f D i a g r a m O b j e c t K e y a n y T y p e z b w N T n L X > < a : K e y > < K e y > M e a s u r e s \ T O T A L   R E V E N U E < / K e y > < / a : K e y > < a : V a l u e   i : t y p e = " M e a s u r e G r i d N o d e V i e w S t a t e " > < L a y e d O u t > t r u e < / L a y e d O u t > < R o w > 4 < / 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 M e a s u r e s \ A V G   P R I C E < / K e y > < / a : K e y > < a : V a l u e   i : t y p e = " M e a s u r e G r i d N o d e V i e w S t a t e " > < L a y e d O u t > t r u e < / L a y e d O u t > < R o w > 5 < / R o w > < / a : V a l u e > < / a : K e y V a l u e O f D i a g r a m O b j e c t K e y a n y T y p e z b w N T n L X > < a : K e y V a l u e O f D i a g r a m O b j e c t K e y a n y T y p e z b w N T n L X > < a : K e y > < K e y > M e a s u r e s \ A V G   P R I C E \ T a g I n f o \ F o r m u l a < / K e y > < / a : K e y > < a : V a l u e   i : t y p e = " M e a s u r e G r i d V i e w S t a t e I D i a g r a m T a g A d d i t i o n a l I n f o " / > < / a : K e y V a l u e O f D i a g r a m O b j e c t K e y a n y T y p e z b w N T n L X > < a : K e y V a l u e O f D i a g r a m O b j e c t K e y a n y T y p e z b w N T n L X > < a : K e y > < K e y > M e a s u r e s \ A V G   P R I C E \ T a g I n f o \ V a l u e < / K e y > < / a : K e y > < a : V a l u e   i : t y p e = " M e a s u r e G r i d V i e w S t a t e I D i a g r a m T a g A d d i t i o n a l I n f o " / > < / a : K e y V a l u e O f D i a g r a m O b j e c t K e y a n y T y p e z b w N T n L X > < a : K e y V a l u e O f D i a g r a m O b j e c t K e y a n y T y p e z b w N T n L X > < a : K e y > < K e y > M e a s u r e s \ A V G   R A T I N G < / K e y > < / a : K e y > < a : V a l u e   i : t y p e = " M e a s u r e G r i d N o d e V i e w S t a t e " > < L a y e d O u t > t r u e < / L a y e d O u t > < R o w > 6 < / R o w > < / a : V a l u e > < / a : K e y V a l u e O f D i a g r a m O b j e c t K e y a n y T y p e z b w N T n L X > < a : K e y V a l u e O f D i a g r a m O b j e c t K e y a n y T y p e z b w N T n L X > < a : K e y > < K e y > M e a s u r e s \ A V G   R A T I N G \ T a g I n f o \ F o r m u l a < / K e y > < / a : K e y > < a : V a l u e   i : t y p e = " M e a s u r e G r i d V i e w S t a t e I D i a g r a m T a g A d d i t i o n a l I n f o " / > < / a : K e y V a l u e O f D i a g r a m O b j e c t K e y a n y T y p e z b w N T n L X > < a : K e y V a l u e O f D i a g r a m O b j e c t K e y a n y T y p e z b w N T n L X > < a : K e y > < K e y > M e a s u r e s \ A V G   R A T I N G \ T a g I n f o \ V a l u e < / K e y > < / a : K e y > < a : V a l u e   i : t y p e = " M e a s u r e G r i d V i e w S t a t e I D i a g r a m T a g A d d i t i o n a l I n f o " / > < / a : K e y V a l u e O f D i a g r a m O b j e c t K e y a n y T y p e z b w N T n L X > < a : K e y V a l u e O f D i a g r a m O b j e c t K e y a n y T y p e z b w N T n L X > < a : K e y > < K e y > M e a s u r e s \ %   O F   P O S T I V E   F E E D B A C K < / K e y > < / a : K e y > < a : V a l u e   i : t y p e = " M e a s u r e G r i d N o d e V i e w S t a t e " > < L a y e d O u t > t r u e < / L a y e d O u t > < R o w > 7 < / R o w > < / a : V a l u e > < / a : K e y V a l u e O f D i a g r a m O b j e c t K e y a n y T y p e z b w N T n L X > < a : K e y V a l u e O f D i a g r a m O b j e c t K e y a n y T y p e z b w N T n L X > < a : K e y > < K e y > M e a s u r e s \ %   O F   P O S T I V E   F E E D B A C K \ T a g I n f o \ F o r m u l a < / K e y > < / a : K e y > < a : V a l u e   i : t y p e = " M e a s u r e G r i d V i e w S t a t e I D i a g r a m T a g A d d i t i o n a l I n f o " / > < / a : K e y V a l u e O f D i a g r a m O b j e c t K e y a n y T y p e z b w N T n L X > < a : K e y V a l u e O f D i a g r a m O b j e c t K e y a n y T y p e z b w N T n L X > < a : K e y > < K e y > M e a s u r e s \ %   O F   P O S T I V E   F E E D B A C K \ T a g I n f o \ V a l u e < / K e y > < / a : K e y > < a : V a l u e   i : t y p e = " M e a s u r e G r i d V i e w S t a t e I D i a g r a m T a g A d d i t i o n a l I n f o " / > < / a : K e y V a l u e O f D i a g r a m O b j e c t K e y a n y T y p e z b w N T n L X > < a : K e y V a l u e O f D i a g r a m O b j e c t K e y a n y T y p e z b w N T n L X > < a : K e y > < K e y > C o l u m n s \ M e a s u r e s < / K e y > < / a : K e y > < a : V a l u e   i : t y p e = " M e a s u r e G r i d N o d e V i e w S t a t e " > < 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 M e a s u r e s \ Y O Y   A V G   P R I C E < / K e y > < / D i a g r a m O b j e c t K e y > < D i a g r a m O b j e c t K e y > < K e y > M e a s u r e s \ Y O Y   A V G   P R I C E \ T a g I n f o \ F o r m u l a < / K e y > < / D i a g r a m O b j e c t K e y > < D i a g r a m O b j e c t K e y > < K e y > M e a s u r e s \ Y O Y   A V G   P R I C E \ T a g I n f o \ V a l u e < / K e y > < / D i a g r a m O b j e c t K e y > < D i a g r a m O b j e c t K e y > < K e y > M e a s u r e s \ Y O Y   A V G   R A T I N G < / K e y > < / D i a g r a m O b j e c t K e y > < D i a g r a m O b j e c t K e y > < K e y > M e a s u r e s \ Y O Y   A V G   R A T I N G \ T a g I n f o \ F o r m u l a < / K e y > < / D i a g r a m O b j e c t K e y > < D i a g r a m O b j e c t K e y > < K e y > M e a s u r e s \ Y O Y   A V G   R A T I N G \ T a g I n f o \ V a l u e < / K e y > < / D i a g r a m O b j e c t K e y > < D i a g r a m O b j e c t K e y > < K e y > M e a s u r e s \ Y O Y   P O S I T I V E   F E E D B A C K < / K e y > < / D i a g r a m O b j e c t K e y > < D i a g r a m O b j e c t K e y > < K e y > M e a s u r e s \ Y O Y   P O S I T I V E   F E E D B A C K \ T a g I n f o \ F o r m u l a < / K e y > < / D i a g r a m O b j e c t K e y > < D i a g r a m O b j e c t K e y > < K e y > M e a s u r e s \ Y O Y   P O S I T I V E   F E E D B A C K \ T a g I n f o \ V a l u e < / K e y > < / D i a g r a m O b j e c t K e y > < D i a g r a m O b j e c t K e y > < K e y > M e a s u r e s \ Y O Y   F E E D B A C K S < / K e y > < / D i a g r a m O b j e c t K e y > < D i a g r a m O b j e c t K e y > < K e y > M e a s u r e s \ Y O Y   F E E D B A C K S \ T a g I n f o \ F o r m u l a < / K e y > < / D i a g r a m O b j e c t K e y > < D i a g r a m O b j e c t K e y > < K e y > M e a s u r e s \ Y O Y   F E E D B A C K S \ T a g I n f o \ V a l u e < / K e y > < / D i a g r a m O b j e c t K e y > < D i a g r a m O b j e c t K e y > < K e y > C o l u m n s \ c u s t o m e r _ i d < / K e y > < / D i a g r a m O b j e c t K e y > < D i a g r a m O b j e c t K e y > < K e y > C o l u m n s \ n a m e < / 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 M e a s u r e s \ Y O Y   A V G   P R I C E < / K e y > < / a : K e y > < a : V a l u e   i : t y p e = " M e a s u r e G r i d N o d e V i e w S t a t e " > < L a y e d O u t > t r u e < / L a y e d O u t > < / a : V a l u e > < / a : K e y V a l u e O f D i a g r a m O b j e c t K e y a n y T y p e z b w N T n L X > < a : K e y V a l u e O f D i a g r a m O b j e c t K e y a n y T y p e z b w N T n L X > < a : K e y > < K e y > M e a s u r e s \ Y O Y   A V G   P R I C E \ T a g I n f o \ F o r m u l a < / K e y > < / a : K e y > < a : V a l u e   i : t y p e = " M e a s u r e G r i d V i e w S t a t e I D i a g r a m T a g A d d i t i o n a l I n f o " / > < / a : K e y V a l u e O f D i a g r a m O b j e c t K e y a n y T y p e z b w N T n L X > < a : K e y V a l u e O f D i a g r a m O b j e c t K e y a n y T y p e z b w N T n L X > < a : K e y > < K e y > M e a s u r e s \ Y O Y   A V G   P R I C E \ T a g I n f o \ V a l u e < / K e y > < / a : K e y > < a : V a l u e   i : t y p e = " M e a s u r e G r i d V i e w S t a t e I D i a g r a m T a g A d d i t i o n a l I n f o " / > < / a : K e y V a l u e O f D i a g r a m O b j e c t K e y a n y T y p e z b w N T n L X > < a : K e y V a l u e O f D i a g r a m O b j e c t K e y a n y T y p e z b w N T n L X > < a : K e y > < K e y > M e a s u r e s \ Y O Y   A V G   R A T I N G < / K e y > < / a : K e y > < a : V a l u e   i : t y p e = " M e a s u r e G r i d N o d e V i e w S t a t e " > < L a y e d O u t > t r u e < / L a y e d O u t > < R o w > 1 < / R o w > < / a : V a l u e > < / a : K e y V a l u e O f D i a g r a m O b j e c t K e y a n y T y p e z b w N T n L X > < a : K e y V a l u e O f D i a g r a m O b j e c t K e y a n y T y p e z b w N T n L X > < a : K e y > < K e y > M e a s u r e s \ Y O Y   A V G   R A T I N G \ T a g I n f o \ F o r m u l a < / K e y > < / a : K e y > < a : V a l u e   i : t y p e = " M e a s u r e G r i d V i e w S t a t e I D i a g r a m T a g A d d i t i o n a l I n f o " / > < / a : K e y V a l u e O f D i a g r a m O b j e c t K e y a n y T y p e z b w N T n L X > < a : K e y V a l u e O f D i a g r a m O b j e c t K e y a n y T y p e z b w N T n L X > < a : K e y > < K e y > M e a s u r e s \ Y O Y   A V G   R A T I N G \ T a g I n f o \ V a l u e < / K e y > < / a : K e y > < a : V a l u e   i : t y p e = " M e a s u r e G r i d V i e w S t a t e I D i a g r a m T a g A d d i t i o n a l I n f o " / > < / a : K e y V a l u e O f D i a g r a m O b j e c t K e y a n y T y p e z b w N T n L X > < a : K e y V a l u e O f D i a g r a m O b j e c t K e y a n y T y p e z b w N T n L X > < a : K e y > < K e y > M e a s u r e s \ Y O Y   P O S I T I V E   F E E D B A C K < / K e y > < / a : K e y > < a : V a l u e   i : t y p e = " M e a s u r e G r i d N o d e V i e w S t a t e " > < L a y e d O u t > t r u e < / L a y e d O u t > < R o w > 2 < / R o w > < / a : V a l u e > < / a : K e y V a l u e O f D i a g r a m O b j e c t K e y a n y T y p e z b w N T n L X > < a : K e y V a l u e O f D i a g r a m O b j e c t K e y a n y T y p e z b w N T n L X > < a : K e y > < K e y > M e a s u r e s \ Y O Y   P O S I T I V E   F E E D B A C K \ T a g I n f o \ F o r m u l a < / K e y > < / a : K e y > < a : V a l u e   i : t y p e = " M e a s u r e G r i d V i e w S t a t e I D i a g r a m T a g A d d i t i o n a l I n f o " / > < / a : K e y V a l u e O f D i a g r a m O b j e c t K e y a n y T y p e z b w N T n L X > < a : K e y V a l u e O f D i a g r a m O b j e c t K e y a n y T y p e z b w N T n L X > < a : K e y > < K e y > M e a s u r e s \ Y O Y   P O S I T I V E   F E E D B A C K \ T a g I n f o \ V a l u e < / K e y > < / a : K e y > < a : V a l u e   i : t y p e = " M e a s u r e G r i d V i e w S t a t e I D i a g r a m T a g A d d i t i o n a l I n f o " / > < / a : K e y V a l u e O f D i a g r a m O b j e c t K e y a n y T y p e z b w N T n L X > < a : K e y V a l u e O f D i a g r a m O b j e c t K e y a n y T y p e z b w N T n L X > < a : K e y > < K e y > M e a s u r e s \ Y O Y   F E E D B A C K S < / K e y > < / a : K e y > < a : V a l u e   i : t y p e = " M e a s u r e G r i d N o d e V i e w S t a t e " > < L a y e d O u t > t r u e < / L a y e d O u t > < R o w > 3 < / R o w > < / a : V a l u e > < / a : K e y V a l u e O f D i a g r a m O b j e c t K e y a n y T y p e z b w N T n L X > < a : K e y V a l u e O f D i a g r a m O b j e c t K e y a n y T y p e z b w N T n L X > < a : K e y > < K e y > M e a s u r e s \ Y O Y   F E E D B A C K S \ T a g I n f o \ F o r m u l a < / K e y > < / a : K e y > < a : V a l u e   i : t y p e = " M e a s u r e G r i d V i e w S t a t e I D i a g r a m T a g A d d i t i o n a l I n f o " / > < / a : K e y V a l u e O f D i a g r a m O b j e c t K e y a n y T y p e z b w N T n L X > < a : K e y V a l u e O f D i a g r a m O b j e c t K e y a n y T y p e z b w N T n L X > < a : K e y > < K e y > M e a s u r e s \ Y O Y   F E E D B A C K S \ T a g I n f o \ V a l u e 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 C o l u m n s \ o r d e r _ d a t e < / K e y > < / D i a g r a m O b j e c t K e y > < D i a g r a m O b j e c t K e y > < K e y > C o l u m n s \ q u a n t i t y < / K e y > < / D i a g r a m O b j e c t K e y > < D i a g r a m O b j e c t K e y > < K e y > C o l u m n s \ p r i c e < / K e y > < / D i a g r a m O b j e c t K e y > < D i a g r a m O b j e c t K e y > < K e y > C o l u m n s \ M o n t h   N u m b e r < / K e y > < / D i a g r a m O b j e c t K e y > < D i a g r a m O b j e c t K e y > < K e y > C o l u m n s \ M o n t h   N a m e < / K e y > < / D i a g r a m O b j e c t K e y > < D i a g r a m O b j e c t K e y > < K e y > C o l u m n s \ D a y   o f   W e e k < / K e y > < / D i a g r a m O b j e c t K e y > < D i a g r a m O b j e c t K e y > < K e y > C o l u m n s \ D a y   N a m e 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 C o l u m n s \ M o n t h   N u m b e r < / 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 C o l u m n s \ D a y   N a m e < / 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 C o l u m n s \ f e e d b a c k _ i d 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 C o l u m n s \ s e n t i m e n t 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7 2 5 2 6 6 d f - e 7 2 d - 4 5 e 0 - b 7 5 8 - 3 0 4 1 d b 6 b f c b 1 " > < C u s t o m C o n t e n t > < ! [ C D A T A [ < ? x m l   v e r s i o n = " 1 . 0 "   e n c o d i n g = " u t f - 1 6 " ? > < S e t t i n g s > < C a l c u l a t e d F i e l d s > < i t e m > < M e a s u r e N a m e > P R O D U C T S < / M e a s u r e N a m e > < D i s p l a y N a m e > P R O D U C T S < / D i s p l a y N a m e > < V i s i b l e > T r u e < / V i s i b l e > < / i t e m > < i t e m > < M e a s u r e N a m e > C U S T O M E R S < / M e a s u r e N a m e > < D i s p l a y N a m e > C U S T O M E R S < / D i s p l a y N a m e > < V i s i b l e > F a l s e < / V i s i b l e > < / i t e m > < i t e m > < M e a s u r e N a m e > O R D E R S < / M e a s u r e N a m e > < D i s p l a y N a m e > O R D E R S < / D i s p l a y N a m e > < V i s i b l e > T r u e < / V i s i b l e > < / i t e m > < i t e m > < M e a s u r e N a m e > Q U A N T I T Y   S O L D < / M e a s u r e N a m e > < D i s p l a y N a m e > Q U A N T I T Y   S O L D < / D i s p l a y N a m e > < V i s i b l e > T r u e < / V i s i b l e > < / i t e m > < i t e m > < M e a s u r e N a m e > A V G   P R I C E < / M e a s u r e N a m e > < D i s p l a y N a m e > A V G   P R I C E < / D i s p l a y N a m e > < V i s i b l e > T r u e < / V i s i b l e > < / i t e m > < i t e m > < M e a s u r e N a m e > A V G   R A T I N G < / M e a s u r e N a m e > < D i s p l a y N a m e > A V G   R A T I N G < / D i s p l a y N a m e > < V i s i b l e > T r u e < / V i s i b l e > < / i t e m > < i t e m > < M e a s u r e N a m e > T O T A L   R E V E N U E < / M e a s u r e N a m e > < D i s p l a y N a m e > T O T A L   R E V E N U E < / D i s p l a y N a m e > < V i s i b l e > F a l s e < / V i s i b l e > < / i t e m > < i t e m > < M e a s u r e N a m e > F E E D B A C K S < / M e a s u r e N a m e > < D i s p l a y N a m e > F E E D B A C K S < / D i s p l a y N a m e > < V i s i b l e > T r u e 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 P O S T I V E   F E E D B A C K < / M e a s u r e N a m e > < D i s p l a y N a m e > P O S T I V E   F E E D B A C K < / 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 C u s t o m e r s _ 8 d 3 0 9 2 e 6 - 1 8 8 6 - 4 2 6 5 - 9 7 1 b - 2 7 0 e 7 4 b 4 6 9 7 5 < / K e y > < V a l u e   x m l n s : a = " h t t p : / / s c h e m a s . d a t a c o n t r a c t . o r g / 2 0 0 4 / 0 7 / M i c r o s o f t . A n a l y s i s S e r v i c e s . C o m m o n " > < a : H a s F o c u s > t r u e < / a : H a s F o c u s > < a : S i z e A t D p i 9 6 > 1 1 7 < / a : S i z e A t D p i 9 6 > < a : V i s i b l e > t r u e < / a : V i s i b l e > < / V a l u e > < / K e y V a l u e O f s t r i n g S a n d b o x E d i t o r . M e a s u r e G r i d S t a t e S c d E 3 5 R y > < K e y V a l u e O f s t r i n g S a n d b o x E d i t o r . M e a s u r e G r i d S t a t e S c d E 3 5 R y > < K e y > P r o d u c t s _ 9 6 7 a c 9 e a - f 3 1 6 - 4 c 3 5 - a 3 4 1 - c b 3 5 d 9 e 6 0 d 8 3 < / K e y > < V a l u e   x m l n s : a = " h t t p : / / s c h e m a s . d a t a c o n t r a c t . o r g / 2 0 0 4 / 0 7 / M i c r o s o f t . A n a l y s i s S e r v i c e s . C o m m o n " > < a : H a s F o c u s > f a l s e < / a : H a s F o c u s > < a : S i z e A t D p i 9 6 > 1 1 3 < / a : S i z e A t D p i 9 6 > < a : V i s i b l e > t r u e < / a : V i s i b l e > < / V a l u e > < / K e y V a l u e O f s t r i n g S a n d b o x E d i t o r . M e a s u r e G r i d S t a t e S c d E 3 5 R y > < K e y V a l u e O f s t r i n g S a n d b o x E d i t o r . M e a s u r e G r i d S t a t e S c d E 3 5 R y > < K e y > F e e d b a c k _ e 0 2 0 0 9 e 4 - 3 0 a e - 4 6 d 5 - 9 e 0 9 - 8 5 a f 3 f 0 b 5 d e 0 < / K e y > < V a l u e   x m l n s : a = " h t t p : / / s c h e m a s . d a t a c o n t r a c t . o r g / 2 0 0 4 / 0 7 / M i c r o s o f t . A n a l y s i s S e r v i c e s . C o m m o n " > < a : H a s F o c u s > f a l s e < / a : H a s F o c u s > < a : S i z e A t D p i 9 6 > 1 1 3 < / a : S i z e A t D p i 9 6 > < a : V i s i b l e > t r u e < / a : V i s i b l e > < / V a l u e > < / K e y V a l u e O f s t r i n g S a n d b o x E d i t o r . M e a s u r e G r i d S t a t e S c d E 3 5 R y > < K e y V a l u e O f s t r i n g S a n d b o x E d i t o r . M e a s u r e G r i d S t a t e S c d E 3 5 R y > < K e y > A _ 4 7 5 5 8 5 d 4 - b 9 a 5 - 4 2 e c - a f 2 f - 0 0 e 4 3 e 6 e f c 3 4 < / K e y > < V a l u e   x m l n s : a = " h t t p : / / s c h e m a s . d a t a c o n t r a c t . o r g / 2 0 0 4 / 0 7 / M i c r o s o f t . A n a l y s i s S e r v i c e s . C o m m o n " > < a : H a s F o c u s > f a l s e < / a : H a s F o c u s > < a : S i z e A t D p i 9 6 > 1 1 7 < / a : S i z e A t D p i 9 6 > < a : V i s i b l e > t r u e < / a : V i s i b l e > < / V a l u e > < / K e y V a l u e O f s t r i n g S a n d b o x E d i t o r . M e a s u r e G r i d S t a t e S c d E 3 5 R y > < K e y V a l u e O f s t r i n g S a n d b o x E d i t o r . M e a s u r e G r i d S t a t e S c d E 3 5 R y > < K e y > O r d e r s _ 8 3 5 d 2 8 0 b - 1 b e 0 - 4 d d a - b 9 b 4 - f 3 e 4 3 3 f c 1 7 9 a < / 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4.xml>��< ? x m l   v e r s i o n = " 1 . 0 "   e n c o d i n g = " U T F - 1 6 " ? > < G e m i n i   x m l n s = " h t t p : / / g e m i n i / p i v o t c u s t o m i z a t i o n / 7 f 6 9 9 e 3 e - 6 e e c - 4 2 2 6 - 9 5 a f - a 3 8 8 6 3 4 c e 1 8 7 " > < 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 P O S I T I V E   F E E D B A C K S < / M e a s u r e N a m e > < D i s p l a y N a m e > N O   O F   P O S I T I V E   F E E D B A C K S < / D i s p l a y N a m e > < V i s i b l e > T r u e < / V i s i b l e > < / i t e m > < i t e m > < M e a s u r e N a m e > N O   O F   N E G A T I V E   F E E D B A C K S < / M e a s u r e N a m e > < D i s p l a y N a m e > N O   O F   N E G A T I V E 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15.xml>��< ? x m l   v e r s i o n = " 1 . 0 "   e n c o d i n g = " U T F - 1 6 " ? > < G e m i n i   x m l n s = " h t t p : / / g e m i n i / p i v o t c u s t o m i z a t i o n / 9 2 2 4 8 c e 4 - b d 8 5 - 4 5 2 a - 9 a 1 e - d 0 a d 6 1 5 8 e 6 c 5 " > < 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 T r u e 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 N E G A T I V E   F E E D B A C K S < / M e a s u r e N a m e > < D i s p l a y N a m e > N E G A T I V E   F E E D B A C K S < / 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8 9 b c 2 8 8 8 - c a 9 0 - 4 1 6 9 - 8 9 6 7 - 7 0 7 e 5 8 7 4 4 e 2 f " > < 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 P O S T I V E   F E E D B A C K < / M e a s u r e N a m e > < D i s p l a y N a m e > P O S T I V E   F E E D B A C K < / 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C a l c u l a t e d F i e l d s > < S A H o s t H a s h > 0 < / S A H o s t H a s h > < G e m i n i F i e l d L i s t V i s i b l e > T r u e < / G e m i n i F i e l d L i s t V i s i b l e > < / S e t t i n g s > ] ] > < / C u s t o m C o n t e n t > < / G e m i n i > 
</file>

<file path=customXml/item19.xml>��< ? x m l   v e r s i o n = " 1 . 0 "   e n c o d i n g = " U T F - 1 6 " ? > < G e m i n i   x m l n s = " h t t p : / / g e m i n i / p i v o t c u s t o m i z a t i o n / f 4 8 f 6 5 0 4 - e 4 e 7 - 4 7 5 9 - 9 e 6 9 - d 8 6 3 1 b 9 2 7 9 6 0 " > < 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 P O S T I V E   F E E D B A C K < / M e a s u r e N a m e > < D i s p l a y N a m e > P O S T I V E   F E E D B A C K < / 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2.xml>��< ? x m l   v e r s i o n = " 1 . 0 "   e n c o d i n g = " U T F - 1 6 " ? > < G e m i n i   x m l n s = " h t t p : / / g e m i n i / p i v o t c u s t o m i z a t i o n / e 4 7 f 9 a 5 c - f 9 f d - 4 2 b 0 - a d 9 6 - 9 6 b f 3 4 9 5 a d f 6 " > < 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f 0 0 0 9 4 d 1 - f 0 f 9 - 4 7 0 1 - 9 f e a - b f 4 d c 6 8 b 1 6 9 e " > < 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23.xml>��< ? x m l   v e r s i o n = " 1 . 0 "   e n c o d i n g = " u t f - 1 6 " ? > < D a t a M a s h u p   s q m i d = " 5 e d 2 0 6 e a - 5 4 d f - 4 c a b - 9 7 d e - d 6 8 f 4 6 0 b 9 e 9 4 "   x m l n s = " h t t p : / / s c h e m a s . m i c r o s o f t . c o m / D a t a M a s h u p " > A A A A A M Y G A A B Q S w M E F A A C A A g A K a Y 9 W 9 I H c 5 C o A A A A + A A A A B I A H A B D b 2 5 m a W c v U G F j a 2 F n Z S 5 4 b W w g o h g A K K A U A A A A A A A A A A A A A A A A A A A A A A A A A A A A e 7 9 7 v 4 1 9 R W 6 O Q l l q U X F m f p 6 t k q G e g Z J C c U l i X k p i T n 5 e q q 1 S X r 6 S v R 0 v l 0 1 A Y n J 2 Y n q q A l B 1 X r F V R X G K r V J G S U m B l b 5 + e X m 5 X r m x X n 5 R u r 6 R g Y G h f o S v T 3 B y R m p u o h J c c S Z h x b q Z e S B r k 1 O V 7 G z C I K 6 x M 9 I z N D H V M z Q w M t c z s N G H i d r 4 Z u Y h V B g B X Q y S R R K 0 c S 7 N K S k t S r V L z d N 1 d 7 L R h 3 F t 9 K G e s A M A U E s D B B Q A A g A I A C m m P V 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p p j 1 b m 0 S n p c U D A A D L E g A A E w A c A E Z v c m 1 1 b G F z L 1 N l Y 3 R p b 2 4 x L m 0 g o h g A K K A U A A A A A A A A A A A A A A A A A A A A A A A A A A A A 1 V d t b 9 M w E P 4 + i f 9 g G Q l l U l Y x Q I C A I W 1 9 g Y H Y p r Z s Q u 1 U u c l 1 j Z r E x X F G x 7 T / z j k v T d I 4 J W V l 0 v a l y 1 1 8 z 3 O v v g R g S Y f 7 p B f / 7 r / f 2 Q m m T I B N m m E g u Q c i I A f E B f l k h + B f j 4 f C A p S 0 F x a 4 j Q s u Z m P O Z 0 b H c a H R 5 L 4 E X w Y G b b 4 b f g / w 6 P D t y + f k 0 x t y A r / I O T 4 j w r A F w U z y + f C s e / q l 3 e z 3 h u f c Q Z N 8 k i E O r 5 V o x C c j K x G N b B Z M x 5 w J u 7 F w g w X d N Y k f u q 5 J p A h h 1 4 z J L c + P e l M A i S x j u r e D Y w n e A V 3 q q f n V 8 e 0 D G r 1 G L + 8 G L S b Z Z W L l K T 0 T 3 O M S Q / A Z m K 1 e R 0 t 9 N k Y P E 0 0 i N 1 Y A T T J I X j h 0 3 Z 7 F X C a C A 0 X w c n d p u z l l / h W a 7 t / M I b P b F 8 w P J l x 4 T e 6 G n q + U g a E h Y t 7 e 0 m V I H J u a 5 N i X r 1 8 1 1 I E 7 k 9 x S n 3 m A U o n P R M J C R k L w m O O W p C 6 3 m E p 5 Q X G X M e 2 C x 6 9 V H U S U c k G I F Y n Y W H H J T O F y l r A 4 J K i S 6 v J f O T s 9 c L H o l M w o o 5 k E m D U t p P c p 7 Q v H 8 x Q S U q 0 M n r J W R F R R y 3 m r T j e U q Q r H m 2 z u S O Y 6 v / F 8 W 5 H A K r f X w h V 4 6 d A w k X M Q F X g F s v s V 8 d G T 0 k b p 0 L b x p T M B E 2 d R P 0 r 7 a K x U X Z F 1 2 v z e 6 + 9 R 8 i z 2 p Y N F a Y x M Q s H f + 3 S k O j H v 1 Z M d x 9 c S y Q Z L B 8 A e M 2 v 2 a O Z K S r h i r K T q b U 2 V I t z D D J V J i q k b K l h p F e N G Y J X 7 V 2 W 5 x b E f f F m a O Q E K n Z L m 7 h 9 q t z h 0 S M m F u H I 7 7 X b r q G 7 p a k n s r 2 V R o B u x y M U q p n D a b b W 7 G 1 O o M z K L N B M 8 Y 5 D E / p J 8 + B j V 8 m 6 h J 4 u G s 6 Y 8 V b w f z 1 U f 0 6 1 o y F i 5 r X b M Q z 1 M M 1 b 3 2 9 q 7 f y 6 4 H V p y T Q v b T C 6 3 A / V / p P o Z M m x K e a M z i K l J 3 / d D b w x i S 7 2 6 p S 6 5 T 6 P e 9 6 L T k n h R m 0 R y 3 R Z y F p P A Z m l t T O L Y x x 5 U d f Q N G 3 O a s U D I G N 9 Y J Y o m 4 3 c T X O w O a E Q S Y 5 B V C 9 Z 1 r i q q 8 M i J W j u 1 o C v E U t T 4 R A l a S V f h l / 7 m V 1 O 1 5 2 p X U 6 X I I q 6 j q T p s l U x U 2 z Q f 0 P Z C C m a p o x 1 H B J J g D U f P + U G h S f E q s y j J Z Y + j 1 P Y k E 1 L l 9 u V f s 9 p i N 2 p q X g D M 9 G F e Q x e 9 z B / P x x z l p x M l 3 S j l y l q N h B d B 6 f K U l k D N x F e 7 u b 7 9 y 9 y j x K x y 2 j Q t P 4 C J T f O h G p 9 G B / O B U I I 6 S a i z F x T p 5 T 8 R 6 i w C Z / F E e j y r Q E q 4 Y h l I 1 d t a B 4 p w D 7 M Q r L v Z U 5 3 2 y x + / Q u G K i 5 v / s G 7 f 8 + a q 8 Z 3 4 D V g Q C t B X I q W Z h V j 4 / g 9 Q S w E C L Q A U A A I A C A A p p j 1 b 0 g d z k K g A A A D 4 A A A A E g A A A A A A A A A A A A A A A A A A A A A A Q 2 9 u Z m l n L 1 B h Y 2 t h Z 2 U u e G 1 s U E s B A i 0 A F A A C A A g A K a Y 9 W 1 N y O C y b A A A A 4 Q A A A B M A A A A A A A A A A A A A A A A A 9 A A A A F t D b 2 5 0 Z W 5 0 X 1 R 5 c G V z X S 5 4 b W x Q S w E C L Q A U A A I A C A A p p j 1 b m 0 S n p c U D A A D L E g A A E w A A A A A A A A A A A A A A A A D c A Q A A R m 9 y b X V s Y X M v U 2 V j d G l v b j E u b V B L B Q Y A A A A A A w A D A M I A A A D 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P g A A A A A A A G w + 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D d X N 0 b 2 1 l c n M 8 L 0 l 0 Z W 1 Q Y X R o P j w v S X R l b U x v Y 2 F 0 a W 9 u P j x T d G F i b G V F b n R y a W V z P j x F b n R y e S B U e X B l P S J B Z G R l Z F R v R G F 0 Y U 1 v Z G V s I i B W Y W x 1 Z T 0 i b D E i I C 8 + P E V u d H J 5 I F R 5 c G U 9 I k J 1 Z m Z l c k 5 l e H R S Z W Z y Z X N o I i B W Y W x 1 Z T 0 i b D A i I C 8 + P E V u d H J 5 I F R 5 c G U 9 I k Z p b G x D b 3 V u d C I g V m F s d W U 9 I m w y M D A w I i A v P j x F b n R y e S B U e X B l P S J G a W x s R W 5 h Y m x l Z C I g V m F s d W U 9 I m w w I i A v P j x F b n R y e S B U e X B l P S J G a W x s R X J y b 3 J D b 2 R l I i B W Y W x 1 Z T 0 i c 1 V u a 2 5 v d 2 4 i I C 8 + P E V u d H J 5 I F R 5 c G U 9 I k Z p b G x F c n J v c k N v d W 5 0 I i B W Y W x 1 Z T 0 i b D A i I C 8 + P E V u d H J 5 I F R 5 c G U 9 I k Z p b G x M Y X N 0 V X B k Y X R l Z C I g V m F s d W U 9 I m Q y M D I 1 L T A 5 L T I 4 V D E w O j U 5 O j I x L j k y N T U 3 N j J a I i A v P j x F b n R y e S B U e X B l P S J G a W x s Q 2 9 s d W 1 u V H l w Z X M i I F Z h b H V l P S J z Q m d Z R y I g L z 4 8 R W 5 0 c n k g V H l w Z T 0 i R m l s b E N v b H V t b k 5 h b W V z I i B W Y W x 1 Z T 0 i c 1 s m c X V v d D t j d X N 0 b 2 1 l c l 9 p Z C Z x d W 9 0 O y w m c X V v d D t u Y W 1 l J n F 1 b 3 Q 7 L C Z x d W 9 0 O 2 x v Y 2 F 0 a W 9 u 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J j N 2 I 5 N z g 2 L W U 2 M G I t N D V l M i 0 5 Z T c 1 L W N l O G M x Y W Z j N W F m Y y I g L z 4 8 R W 5 0 c n k g V H l w Z T 0 i U m V s Y X R p b 2 5 z a G l w S W 5 m b 0 N v b n R h a W 5 l c i I g V m F s d W U 9 I n N 7 J n F 1 b 3 Q 7 Y 2 9 s d W 1 u Q 2 9 1 b n Q m c X V v d D s 6 M y w m c X V v d D t r Z X l D b 2 x 1 b W 5 O Y W 1 l c y Z x d W 9 0 O z p b X S w m c X V v d D t x d W V y e V J l b G F 0 a W 9 u c 2 h p c H M m c X V v d D s 6 W 1 0 s J n F 1 b 3 Q 7 Y 2 9 s d W 1 u S W R l b n R p d G l l c y Z x d W 9 0 O z p b J n F 1 b 3 Q 7 U 2 V j d G l v b j E v Q 3 V z d G 9 t Z X J z L 0 F k Z G V k I F B y Z W Z p e C 5 7 Y 3 V z d G 9 t Z X J f a W Q s M H 0 m c X V v d D s s J n F 1 b 3 Q 7 U 2 V j d G l v b j E v Q 3 V z d G 9 t Z X J z L 0 N o Y W 5 n Z W Q g V H l w Z S 5 7 b m F t Z S w x f S Z x d W 9 0 O y w m c X V v d D t T Z W N 0 a W 9 u M S 9 D d X N 0 b 2 1 l c n M v Q 2 F w a X R h b G l 6 Z W Q g R W F j a C B X b 3 J k L n t s b 2 N h d G l v b i w y f S Z x d W 9 0 O 1 0 s J n F 1 b 3 Q 7 Q 2 9 s d W 1 u Q 2 9 1 b n Q m c X V v d D s 6 M y w m c X V v d D t L Z X l D b 2 x 1 b W 5 O Y W 1 l c y Z x d W 9 0 O z p b X S w m c X V v d D t D b 2 x 1 b W 5 J Z G V u d G l 0 a W V z J n F 1 b 3 Q 7 O l s m c X V v d D t T Z W N 0 a W 9 u M S 9 D d X N 0 b 2 1 l c n M v Q W R k Z W Q g U H J l Z m l 4 L n t j d X N 0 b 2 1 l c l 9 p Z C w w f S Z x d W 9 0 O y w m c X V v d D t T Z W N 0 a W 9 u M S 9 D d X N 0 b 2 1 l c n M v Q 2 h h b m d l Z C B U e X B l L n t u Y W 1 l L D F 9 J n F 1 b 3 Q 7 L C Z x d W 9 0 O 1 N l Y 3 R p b 2 4 x L 0 N 1 c 3 R v b W V y c y 9 D Y X B p d G F s a X p l Z C B F Y W N o I F d v c m Q u e 2 x v Y 2 F 0 a W 9 u L D J 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D Q U x D V U x B V E l P T l M h R k V F R E J B Q 0 t C W U 1 P T l R I I i A v P j w v U 3 R h Y m x l R W 5 0 c m l l c z 4 8 L 0 l 0 Z W 0 + P E l 0 Z W 0 + P E l 0 Z W 1 M b 2 N h d G l v b j 4 8 S X R l b V R 5 c G U + R m 9 y b X V s Y T w v S X R l b V R 5 c G U + P E l 0 Z W 1 Q Y X R o P l N l Y 3 R p b 2 4 x L 0 Z l Z W R i Y W N r P C 9 J d G V t U G F 0 a D 4 8 L 0 l 0 Z W 1 M b 2 N h d G l v b j 4 8 U 3 R h Y m x l R W 5 0 c m l l c z 4 8 R W 5 0 c n k g V H l w Z T 0 i R m l s b F N 0 Y X R 1 c y I g V m F s d W U 9 I n N D b 2 1 w b G V 0 Z S I g L z 4 8 R W 5 0 c n k g V H l w Z T 0 i Q n V m Z m V y T m V 4 d F J l Z n J l c 2 g i I F Z h b H V l P S J s M C I g L z 4 8 R W 5 0 c n k g V H l w Z T 0 i R m l s b E N v b H V t b k 5 h b W V z I i B W Y W x 1 Z T 0 i c 1 s m c X V v d D t m Z W V k Y m F j a 1 9 p Z C Z x d W 9 0 O y w m c X V v d D t v c m R l c l 9 p Z C Z x d W 9 0 O y w m c X V v d D t y Y X R p b m c m c X V v d D s s J n F 1 b 3 Q 7 Y 2 9 t b W V u d C Z x d W 9 0 O y w m c X V v d D t z Z W 5 0 a W 1 l b n Q m c X V v d D t d I i A v P j x F b n R y e S B U e X B l P S J G a W x s R W 5 h Y m x l Z C I g V m F s d W U 9 I m w w I i A v P j x F b n R y e S B U e X B l P S J G a W x s Q 2 9 s d W 1 u V H l w Z X M i I F Z h b H V l P S J z Q m d Z R E J n W T 0 i I C 8 + P E V u d H J 5 I F R 5 c G U 9 I k Z p b G x M Y X N 0 V X B k Y X R l Z C I g V m F s d W U 9 I m Q y M D I 1 L T A 5 L T I 5 V D E 5 O j Q 5 O j E 0 L j k 5 N D g 2 N j d a I i A v P j x F b n R y e S B U e X B l P S J G a W x s R X J y b 3 J D b 3 V u d C I g V m F s d W U 9 I m w w I i A v P j x F b n R y e S B U e X B l P S J G a W x s R X J y b 3 J D b 2 R l I i B W Y W x 1 Z T 0 i c 1 V u a 2 5 v d 2 4 i I C 8 + P E V u d H J 5 I F R 5 c G U 9 I k Z p b G x l Z E N v b X B s Z X R l U m V z d W x 0 V G 9 X b 3 J r c 2 h l Z X Q i I F Z h b H V l P S J s M C I g L z 4 8 R W 5 0 c n k g V H l w Z T 0 i R m l s b E N v d W 5 0 I i B W Y W x 1 Z T 0 i b D c 4 M T Q i I C 8 + P E V u d H J 5 I F R 5 c G U 9 I k Z p b G x U b 0 R h d G F N b 2 R l b E V u Y W J s Z W Q i I F Z h b H V l P S J s M S I g L z 4 8 R W 5 0 c n k g V H l w Z T 0 i S X N Q c m l 2 Y X R l I i B W Y W x 1 Z T 0 i b D A i I C 8 + P E V u d H J 5 I F R 5 c G U 9 I l F 1 Z X J 5 S U Q i I F Z h b H V l P S J z M m J h M m Y 0 N T Y t N G I y M i 0 0 O G Q 1 L T g 1 M D k t M W N i N D c 0 Y j k 2 M D g 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0 F M Q 1 V M Q V R J T 0 5 T I U Z F R U R C Q U N L Q l l N T 0 5 U S C I g L z 4 8 R W 5 0 c n k g V H l w Z T 0 i U m V s Y X R p b 2 5 z a G l w S W 5 m b 0 N v b n R h a W 5 l c i I g V m F s d W U 9 I n N 7 J n F 1 b 3 Q 7 Y 2 9 s d W 1 u Q 2 9 1 b n Q m c X V v d D s 6 N S w m c X V v d D t r Z X l D b 2 x 1 b W 5 O Y W 1 l c y Z x d W 9 0 O z p b X S w m c X V v d D t x d W V y e V J l b G F 0 a W 9 u c 2 h p c H M m c X V v d D s 6 W 1 0 s J n F 1 b 3 Q 7 Y 2 9 s d W 1 u S W R l b n R p d G l l c y Z x d W 9 0 O z p b J n F 1 b 3 Q 7 U 2 V j d G l v b j E v R m V l Z G J h Y 2 s v Q W R k Z W Q g U H J l Z m l 4 L n t m Z W V k Y m F j a 1 9 p Z C w w f S Z x d W 9 0 O y w m c X V v d D t T Z W N 0 a W 9 u M S 9 G Z W V k Y m F j a y 9 B Z G R l Z C B Q c m V m a X g x L n t v c m R l c l 9 p Z C w x f S Z x d W 9 0 O y w m c X V v d D t T Z W N 0 a W 9 u M S 9 G Z W V k Y m F j a y 9 D a G F u Z 2 V k I F R 5 c G U u e 3 J h d G l u Z y w y f S Z x d W 9 0 O y w m c X V v d D t T Z W N 0 a W 9 u M S 9 G Z W V k Y m F j a y 9 D a G F u Z 2 V k I F R 5 c G U u e 2 N v b W 1 l b n Q s M 3 0 m c X V v d D s s J n F 1 b 3 Q 7 U 2 V j d G l v b j E v R m V l Z G J h Y 2 s v Q 2 h h b m d l Z C B U e X B l L n t z Z W 5 0 a W 1 l b n Q s N H 0 m c X V v d D t d L C Z x d W 9 0 O 0 N v b H V t b k N v d W 5 0 J n F 1 b 3 Q 7 O j U s J n F 1 b 3 Q 7 S 2 V 5 Q 2 9 s d W 1 u T m F t Z X M m c X V v d D s 6 W 1 0 s J n F 1 b 3 Q 7 Q 2 9 s d W 1 u S W R l b n R p d G l l c y Z x d W 9 0 O z p b J n F 1 b 3 Q 7 U 2 V j d G l v b j E v R m V l Z G J h Y 2 s v Q W R k Z W Q g U H J l Z m l 4 L n t m Z W V k Y m F j a 1 9 p Z C w w f S Z x d W 9 0 O y w m c X V v d D t T Z W N 0 a W 9 u M S 9 G Z W V k Y m F j a y 9 B Z G R l Z C B Q c m V m a X g x L n t v c m R l c l 9 p Z C w x f S Z x d W 9 0 O y w m c X V v d D t T Z W N 0 a W 9 u M S 9 G Z W V k Y m F j a y 9 D a G F u Z 2 V k I F R 5 c G U u e 3 J h d G l u Z y w y f S Z x d W 9 0 O y w m c X V v d D t T Z W N 0 a W 9 u M S 9 G Z W V k Y m F j a y 9 D a G F u Z 2 V k I F R 5 c G U u e 2 N v b W 1 l b n Q s M 3 0 m c X V v d D s s J n F 1 b 3 Q 7 U 2 V j d G l v b j E v R m V l Z G J h Y 2 s v Q 2 h h b m d l Z C B U e X B l L n t z Z W 5 0 a W 1 l b n Q s N H 0 m c X V v d D t d L C Z x d W 9 0 O 1 J l b G F 0 a W 9 u c 2 h p c E l u Z m 8 m c X V v d D s 6 W 1 1 9 I i A v P j w v U 3 R h Y m x l R W 5 0 c m l l c z 4 8 L 0 l 0 Z W 0 + P E l 0 Z W 0 + P E l 0 Z W 1 M b 2 N h d G l v b j 4 8 S X R l b V R 5 c G U + R m 9 y b X V s Y T w v S X R l b V R 5 c G U + P E l 0 Z W 1 Q Y X R o P l N l Y 3 R p b 2 4 x L 0 9 y Z G V y c z w v S X R l b V B h d G g + P C 9 J d G V t T G 9 j Y X R p b 2 4 + P F N 0 Y W J s Z U V u d H J p Z X M + P E V u d H J 5 I F R 5 c G U 9 I k F k Z G V k V G 9 E Y X R h T W 9 k Z W w i I F Z h b H V l P S J s M S I g L z 4 8 R W 5 0 c n k g V H l w Z T 0 i Q n V m Z m V y T m V 4 d F J l Z n J l c 2 g i I F Z h b H V l P S J s M C I g L z 4 8 R W 5 0 c n k g V H l w Z T 0 i R m l s b E N v d W 5 0 I i B W Y W x 1 Z T 0 i b D E w M D A w I i A v P j x F b n R y e S B U e X B l P S J G a W x s R W 5 h Y m x l Z C I g V m F s d W U 9 I m w w I i A v P j x F b n R y e S B U e X B l P S J G a W x s R X J y b 3 J D b 2 R l I i B W Y W x 1 Z T 0 i c 1 V u a 2 5 v d 2 4 i I C 8 + P E V u d H J 5 I F R 5 c G U 9 I k Z p b G x F c n J v c k N v d W 5 0 I i B W Y W x 1 Z T 0 i b D A i I C 8 + P E V u d H J 5 I F R 5 c G U 9 I k Z p b G x M Y X N 0 V X B k Y X R l Z C I g V m F s d W U 9 I m Q y M D I 1 L T A 5 L T I 4 V D E 0 O j E w O j U z L j U 0 N T c 1 O T V a I i A v P j x F b n R y e S B U e X B l P S J G a W x s Q 2 9 s d W 1 u V H l w Z X M i I F Z h b H V l P S J z Q m d Z R 0 N R T U Z B d 1 l E Q m d N P S I g L z 4 8 R W 5 0 c n k g V H l w Z T 0 i R m l s b E N v b H V t b k 5 h b W V z I i B W Y W x 1 Z T 0 i c 1 s m c X V v d D t v c m R l c l 9 p Z C Z x d W 9 0 O y w m c X V v d D t j d X N 0 b 2 1 l c l 9 p Z C Z x d W 9 0 O y w m c X V v d D t w c m 9 k d W N 0 X 2 l k J n F 1 b 3 Q 7 L C Z x d W 9 0 O 2 9 y Z G V y X 2 R h d G U m c X V v d D s s J n F 1 b 3 Q 7 c X V h b n R p d H k m c X V v d D s s J n F 1 b 3 Q 7 c H J p Y 2 U m c X V v d D s s J n F 1 b 3 Q 7 T W 9 u d G g g T n V t Y m V y J n F 1 b 3 Q 7 L C Z x d W 9 0 O 0 1 v b n R o I E 5 h b W U m c X V v d D s s J n F 1 b 3 Q 7 R G F 5 I G 9 m I F d l Z W s m c X V v d D s s J n F 1 b 3 Q 7 R G F 5 I E 5 h b W U m c X V v d D s s J n F 1 b 3 Q 7 W W V h c 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i Y 2 Y z M j V k Y i 0 z Y 2 U 0 L T R i Z j c t O G E 2 N y 1 l N W U x M 2 J l Z G U 2 Z W U i I C 8 + P E V u d H J 5 I F R 5 c G U 9 I l J l b G F 0 a W 9 u c 2 h p c E l u Z m 9 D b 2 5 0 Y W l u Z X I i I F Z h b H V l P S J z e y Z x d W 9 0 O 2 N v b H V t b k N v d W 5 0 J n F 1 b 3 Q 7 O j E x L C Z x d W 9 0 O 2 t l e U N v b H V t b k 5 h b W V z J n F 1 b 3 Q 7 O l t d L C Z x d W 9 0 O 3 F 1 Z X J 5 U m V s Y X R p b 2 5 z a G l w c y Z x d W 9 0 O z p b X S w m c X V v d D t j b 2 x 1 b W 5 J Z G V u d G l 0 a W V z J n F 1 b 3 Q 7 O l s m c X V v d D t T Z W N 0 a W 9 u M S 9 P c m R l c n M v Q W R k Z W Q g U H J l Z m l 4 L n t v c m R l c l 9 p Z C w w f S Z x d W 9 0 O y w m c X V v d D t T Z W N 0 a W 9 u M S 9 P c m R l c n M v Q W R k Z W Q g U H J l Z m l 4 M S 5 7 Y 3 V z d G 9 t Z X J f a W Q s M X 0 m c X V v d D s s J n F 1 b 3 Q 7 U 2 V j d G l v b j E v T 3 J k Z X J z L 0 F k Z G V k I F B y Z W Z p e D I u e 3 B y b 2 R 1 Y 3 R f a W Q s M n 0 m c X V v d D s s J n F 1 b 3 Q 7 U 2 V j d G l v b j E v T 3 J k Z X J z L 0 N o Y W 5 n Z W Q g V H l w Z S 5 7 b 3 J k Z X J f Z G F 0 Z S w z f S Z x d W 9 0 O y w m c X V v d D t T Z W N 0 a W 9 u M S 9 P c m R l c n M v Q 2 h h b m d l Z C B U e X B l L n t x d W F u d G l 0 e S w 0 f S Z x d W 9 0 O y w m c X V v d D t T Z W N 0 a W 9 u M S 9 P c m R l c n M v Q 2 h h b m d l Z C B U e X B l L n t w c m l j Z S w 1 f S Z x d W 9 0 O y w m c X V v d D t T Z W N 0 a W 9 u M S 9 P c m R l c n M v S W 5 z Z X J 0 Z W Q g T W 9 u d G g u e 0 1 v b n R o L D Z 9 J n F 1 b 3 Q 7 L C Z x d W 9 0 O 1 N l Y 3 R p b 2 4 x L 0 9 y Z G V y c y 9 F e H R y Y W N 0 Z W Q g R m l y c 3 Q g Q 2 h h c m F j d G V y c y 5 7 T W 9 u d G g g T m F t Z S w 3 f S Z x d W 9 0 O y w m c X V v d D t T Z W N 0 a W 9 u M S 9 P c m R l c n M v S W 5 z Z X J 0 Z W Q g R G F 5 I G 9 m I F d l Z W s u e 0 R h e S B v Z i B X Z W V r L D h 9 J n F 1 b 3 Q 7 L C Z x d W 9 0 O 1 N l Y 3 R p b 2 4 x L 0 9 y Z G V y c y 9 F e H R y Y W N 0 Z W Q g R m l y c 3 Q g Q 2 h h c m F j d G V y c z E u e 0 R h e S B O Y W 1 l L D l 9 J n F 1 b 3 Q 7 L C Z x d W 9 0 O 1 N l Y 3 R p b 2 4 x L 0 9 y Z G V y c y 9 J b n N l c n R l Z C B Z Z W F y L n t Z Z W F y L D E w f S Z x d W 9 0 O 1 0 s J n F 1 b 3 Q 7 Q 2 9 s d W 1 u Q 2 9 1 b n Q m c X V v d D s 6 M T E s J n F 1 b 3 Q 7 S 2 V 5 Q 2 9 s d W 1 u T m F t Z X M m c X V v d D s 6 W 1 0 s J n F 1 b 3 Q 7 Q 2 9 s d W 1 u S W R l b n R p d G l l c y Z x d W 9 0 O z p b J n F 1 b 3 Q 7 U 2 V j d G l v b j E v T 3 J k Z X J z L 0 F k Z G V k I F B y Z W Z p e C 5 7 b 3 J k Z X J f a W Q s M H 0 m c X V v d D s s J n F 1 b 3 Q 7 U 2 V j d G l v b j E v T 3 J k Z X J z L 0 F k Z G V k I F B y Z W Z p e D E u e 2 N 1 c 3 R v b W V y X 2 l k L D F 9 J n F 1 b 3 Q 7 L C Z x d W 9 0 O 1 N l Y 3 R p b 2 4 x L 0 9 y Z G V y c y 9 B Z G R l Z C B Q c m V m a X g y L n t w c m 9 k d W N 0 X 2 l k L D J 9 J n F 1 b 3 Q 7 L C Z x d W 9 0 O 1 N l Y 3 R p b 2 4 x L 0 9 y Z G V y c y 9 D a G F u Z 2 V k I F R 5 c G U u e 2 9 y Z G V y X 2 R h d G U s M 3 0 m c X V v d D s s J n F 1 b 3 Q 7 U 2 V j d G l v b j E v T 3 J k Z X J z L 0 N o Y W 5 n Z W Q g V H l w Z S 5 7 c X V h b n R p d H k s N H 0 m c X V v d D s s J n F 1 b 3 Q 7 U 2 V j d G l v b j E v T 3 J k Z X J z L 0 N o Y W 5 n Z W Q g V H l w Z S 5 7 c H J p Y 2 U s N X 0 m c X V v d D s s J n F 1 b 3 Q 7 U 2 V j d G l v b j E v T 3 J k Z X J z L 0 l u c 2 V y d G V k I E 1 v b n R o L n t N b 2 5 0 a C w 2 f S Z x d W 9 0 O y w m c X V v d D t T Z W N 0 a W 9 u M S 9 P c m R l c n M v R X h 0 c m F j d G V k I E Z p c n N 0 I E N o Y X J h Y 3 R l c n M u e 0 1 v b n R o I E 5 h b W U s N 3 0 m c X V v d D s s J n F 1 b 3 Q 7 U 2 V j d G l v b j E v T 3 J k Z X J z L 0 l u c 2 V y d G V k I E R h e S B v Z i B X Z W V r L n t E Y X k g b 2 Y g V 2 V l a y w 4 f S Z x d W 9 0 O y w m c X V v d D t T Z W N 0 a W 9 u M S 9 P c m R l c n M v R X h 0 c m F j d G V k I E Z p c n N 0 I E N o Y X J h Y 3 R l c n M x L n t E Y X k g T m F t Z S w 5 f S Z x d W 9 0 O y w m c X V v d D t T Z W N 0 a W 9 u M S 9 P c m R l c n M v S W 5 z Z X J 0 Z W Q g W W V h c i 5 7 W W V h c i w x 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B T E N V T E F U S U 9 O U y F G R U V E Q k F D S 0 J Z T U 9 O V E g i I C 8 + P C 9 T d G F i b G V F b n R y a W V z P j w v S X R l b T 4 8 S X R l b T 4 8 S X R l b U x v Y 2 F 0 a W 9 u P j x J d G V t V H l w Z T 5 G b 3 J t d W x h P C 9 J d G V t V H l w Z T 4 8 S X R l b V B h d G g + U 2 V j d G l v b j E v U H J v Z H V j d H M 8 L 0 l 0 Z W 1 Q Y X R o P j w v S X R l b U x v Y 2 F 0 a W 9 u P j x T d G F i b G V F b n R y a W V z P j x F b n R y e S B U e X B l P S J G a W x s U 3 R h d H V z I i B W Y W x 1 Z T 0 i c 0 N v b X B s Z X R l I i A v P j x F b n R y e S B U e X B l P S J C d W Z m Z X J O Z X h 0 U m V m c m V z a C I g V m F s d W U 9 I m w w I i A v P j x F b n R y e S B U e X B l P S J G a W x s Q 2 9 s d W 1 u T m F t Z X M i I F Z h b H V l P S J z W y Z x d W 9 0 O 3 B y b 2 R 1 Y 3 R f a W Q m c X V v d D s s J n F 1 b 3 Q 7 c H J v Z H V j d F 9 u Y W 1 l J n F 1 b 3 Q 7 L C Z x d W 9 0 O 2 N h d G V n b 3 J 5 J n F 1 b 3 Q 7 X S I g L z 4 8 R W 5 0 c n k g V H l w Z T 0 i R m l s b E V u Y W J s Z W Q i I F Z h b H V l P S J s M C I g L z 4 8 R W 5 0 c n k g V H l w Z T 0 i R m l s b E N v b H V t b l R 5 c G V z I i B W Y W x 1 Z T 0 i c 0 J n W U c i I C 8 + P E V u d H J 5 I F R 5 c G U 9 I k Z p b G x M Y X N 0 V X B k Y X R l Z C I g V m F s d W U 9 I m Q y M D I 1 L T A 5 L T I 5 V D E 5 O j Q 5 O j E 0 L j k 3 O D Q z N D h a I i A v P j x F b n R y e S B U e X B l P S J G a W x s R X J y b 3 J D b 3 V u d C I g V m F s d W U 9 I m w w I i A v P j x F b n R y e S B U e X B l P S J G a W x s R X J y b 3 J D b 2 R l I i B W Y W x 1 Z T 0 i c 1 V u a 2 5 v d 2 4 i I C 8 + P E V u d H J 5 I F R 5 c G U 9 I k Z p b G x l Z E N v b X B s Z X R l U m V z d W x 0 V G 9 X b 3 J r c 2 h l Z X Q i I F Z h b H V l P S J s M C I g L z 4 8 R W 5 0 c n k g V H l w Z T 0 i R m l s b E N v d W 5 0 I i B W Y W x 1 Z T 0 i b D I 1 I i A v P j x F b n R y e S B U e X B l P S J G a W x s V G 9 E Y X R h T W 9 k Z W x F b m F i b G V k I i B W Y W x 1 Z T 0 i b D E i I C 8 + P E V u d H J 5 I F R 5 c G U 9 I k l z U H J p d m F 0 Z S I g V m F s d W U 9 I m w w I i A v P j x F b n R y e S B U e X B l P S J R d W V y e U l E I i B W Y W x 1 Z T 0 i c 2 M x N 2 Z j M j B m L W Y 3 N z M t N G Q 3 M C 0 5 M W N h L T I 1 Z W V m M G E w O W Z i O 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B T E N V T E F U S U 9 O U y F G R U V E Q k F D S 0 J Z T U 9 O V E g i I C 8 + P E V u d H J 5 I F R 5 c G U 9 I l J l b G F 0 a W 9 u c 2 h p c E l u Z m 9 D b 2 5 0 Y W l u Z X I i I F Z h b H V l P S J z e y Z x d W 9 0 O 2 N v b H V t b k N v d W 5 0 J n F 1 b 3 Q 7 O j M s J n F 1 b 3 Q 7 a 2 V 5 Q 2 9 s d W 1 u T m F t Z X M m c X V v d D s 6 W 1 0 s J n F 1 b 3 Q 7 c X V l c n l S Z W x h d G l v b n N o a X B z J n F 1 b 3 Q 7 O l t d L C Z x d W 9 0 O 2 N v b H V t b k l k Z W 5 0 a X R p Z X M m c X V v d D s 6 W y Z x d W 9 0 O 1 N l Y 3 R p b 2 4 x L 1 B y b 2 R 1 Y 3 R z L 0 F k Z G V k I F B y Z W Z p e C 5 7 c H J v Z H V j d F 9 p Z C w w f S Z x d W 9 0 O y w m c X V v d D t T Z W N 0 a W 9 u M S 9 Q c m 9 k d W N 0 c y 9 D a G F u Z 2 V k I F R 5 c G U u e 3 B y b 2 R 1 Y 3 R f b m F t Z S w x f S Z x d W 9 0 O y w m c X V v d D t T Z W N 0 a W 9 u M S 9 Q c m 9 k d W N 0 c y 9 D a G F u Z 2 V k I F R 5 c G U u e 2 N h d G V n b 3 J 5 L D J 9 J n F 1 b 3 Q 7 X S w m c X V v d D t D b 2 x 1 b W 5 D b 3 V u d C Z x d W 9 0 O z o z L C Z x d W 9 0 O 0 t l e U N v b H V t b k 5 h b W V z J n F 1 b 3 Q 7 O l t d L C Z x d W 9 0 O 0 N v b H V t b k l k Z W 5 0 a X R p Z X M m c X V v d D s 6 W y Z x d W 9 0 O 1 N l Y 3 R p b 2 4 x L 1 B y b 2 R 1 Y 3 R z L 0 F k Z G V k I F B y Z W Z p e C 5 7 c H J v Z H V j d F 9 p Z C w w f S Z x d W 9 0 O y w m c X V v d D t T Z W N 0 a W 9 u M S 9 Q c m 9 k d W N 0 c y 9 D a G F u Z 2 V k I F R 5 c G U u e 3 B y b 2 R 1 Y 3 R f b m F t Z S w x f S Z x d W 9 0 O y w m c X V v d D t T Z W N 0 a W 9 u M S 9 Q c m 9 k d W N 0 c y 9 D a G F u Z 2 V k I F R 5 c G U u e 2 N h d G V n b 3 J 5 L D J 9 J n F 1 b 3 Q 7 X S w m c X V v d D t S Z W x h d G l v b n N o a X B J b m Z v J n F 1 b 3 Q 7 O l t d f S I g L z 4 8 L 1 N 0 Y W J s Z U V u d H J p Z X M + P C 9 J d G V t P j x J d G V t P j x J d G V t T G 9 j Y X R p b 2 4 + P E l 0 Z W 1 U e X B l P k Z v c m 1 1 b G E 8 L 0 l 0 Z W 1 U e X B l P j x J d G V t U G F 0 a D 5 T Z W N 0 a W 9 u M S 9 N Z W F z d X J l c z w v S X R l b V B h d G g + P C 9 J d G V t T G 9 j Y X R p b 2 4 + P F N 0 Y W J s Z U V u d H J p Z X M + P E V u d H J 5 I F R 5 c G U 9 I k Z p b G x T d G F 0 d X M i I F Z h b H V l P S J z Q 2 9 t c G x l d G U i I C 8 + P E V u d H J 5 I F R 5 c G U 9 I k J 1 Z m Z l c k 5 l e H R S Z W Z y Z X N o I i B W Y W x 1 Z T 0 i b D A i I C 8 + P E V u d H J 5 I F R 5 c G U 9 I k Z p b G x D b 2 x 1 b W 5 O Y W 1 l c y I g V m F s d W U 9 I n N b J n F 1 b 3 Q 7 T W V h c 3 V y Z X M m c X V v d D t d I i A v P j x F b n R y e S B U e X B l P S J G a W x s R W 5 h Y m x l Z C I g V m F s d W U 9 I m w w I i A v P j x F b n R y e S B U e X B l P S J G a W x s Q 2 9 s d W 1 u V H l w Z X M i I F Z h b H V l P S J z Q m c 9 P S I g L z 4 8 R W 5 0 c n k g V H l w Z T 0 i R m l s b E x h c 3 R V c G R h d G V k I i B W Y W x 1 Z T 0 i Z D I w M j U t M D k t M j l U M T k 6 N D k 6 M T Q u O T k y N D g 0 M l o i I C 8 + P E V u d H J 5 I F R 5 c G U 9 I k Z p b G x F c n J v c k N v d W 5 0 I i B W Y W x 1 Z T 0 i b D A i I C 8 + P E V u d H J 5 I F R 5 c G U 9 I k Z p b G x F c n J v c k N v Z G U i I F Z h b H V l P S J z V W 5 r b m 9 3 b i I g L z 4 8 R W 5 0 c n k g V H l w Z T 0 i R m l s b G V k Q 2 9 t c G x l d G V S Z X N 1 b H R U b 1 d v c m t z a G V l d C I g V m F s d W U 9 I m w w I i A v P j x F b n R y e S B U e X B l P S J G a W x s Q 2 9 1 b n Q i I F Z h b H V l P S J s M S I g L z 4 8 R W 5 0 c n k g V H l w Z T 0 i R m l s b F R v R G F 0 Y U 1 v Z G V s R W 5 h Y m x l Z C I g V m F s d W U 9 I m w x I i A v P j x F b n R y e S B U e X B l P S J J c 1 B y a X Z h d G U i I F Z h b H V l P S J s M C I g L z 4 8 R W 5 0 c n k g V H l w Z T 0 i U X V l c n l J R C I g V m F s d W U 9 I n N i M G Q w M G Q x M C 0 z N T V j L T R m O D c t O G Z j M S 0 z M m Z l M 2 M 0 Z G Q x Y W Q i I C 8 + P E V u d H J 5 I F R 5 c G U 9 I k F k Z G V k V G 9 E Y X R h T W 9 k Z W w i I F Z h b H V l P S J s M S I g L z 4 8 R W 5 0 c n k g V H l w Z T 0 i U m V z d W x 0 V H l w Z S I g V m F s d W U 9 I n N U Z X h 0 I i A v P j x F b n R y e S B U e X B l P S J O Y X Z p Z 2 F 0 a W 9 u U 3 R l c E 5 h b W U i I F Z h b H V l P S J z T m F 2 a W d h d G l v b i I g L z 4 8 R W 5 0 c n k g V H l w Z T 0 i R m l s b E 9 i a m V j d F R 5 c G U i I F Z h b H V l P S J z U G l 2 b 3 R U Y W J s Z S I g L z 4 8 R W 5 0 c n k g V H l w Z T 0 i T m F t Z V V w Z G F 0 Z W R B Z n R l c k Z p b G w i I F Z h b H V l P S J s M C I g L z 4 8 R W 5 0 c n k g V H l w Z T 0 i U G l 2 b 3 R P Y m p l Y 3 R O Y W 1 l I i B W Y W x 1 Z T 0 i c 0 N B T E N V T E F U S U 9 O U y F G R U V E Q k F D S 0 J Z T U 9 O V E g i I C 8 + P E V u d H J 5 I F R 5 c G U 9 I l J l b G F 0 a W 9 u c 2 h p c E l u Z m 9 D b 2 5 0 Y W l u Z X I i I F Z h b H V l P S J z e y Z x d W 9 0 O 2 N v b H V t b k N v d W 5 0 J n F 1 b 3 Q 7 O j E s J n F 1 b 3 Q 7 a 2 V 5 Q 2 9 s d W 1 u T m F t Z X M m c X V v d D s 6 W 1 0 s J n F 1 b 3 Q 7 c X V l c n l S Z W x h d G l v b n N o a X B z J n F 1 b 3 Q 7 O l t d L C Z x d W 9 0 O 2 N v b H V t b k l k Z W 5 0 a X R p Z X M m c X V v d D s 6 W y Z x d W 9 0 O 1 N l Y 3 R p b 2 4 x L 0 1 l Y X N 1 c m V z L 0 F 1 d G 9 S Z W 1 v d m V k Q 2 9 s d W 1 u c z E u e 0 1 l Y X N 1 c m V z L D B 9 J n F 1 b 3 Q 7 X S w m c X V v d D t D b 2 x 1 b W 5 D b 3 V u d C Z x d W 9 0 O z o x L C Z x d W 9 0 O 0 t l e U N v b H V t b k 5 h b W V z J n F 1 b 3 Q 7 O l t d L C Z x d W 9 0 O 0 N v b H V t b k l k Z W 5 0 a X R p Z X M m c X V v d D s 6 W y Z x d W 9 0 O 1 N l Y 3 R p b 2 4 x L 0 1 l Y X N 1 c m V z L 0 F 1 d G 9 S Z W 1 v d m V k Q 2 9 s d W 1 u c z E u e 0 1 l Y X N 1 c m V z L D B 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G Z W V k Y m F j a y 9 T b 3 V y Y 2 U 8 L 0 l 0 Z W 1 Q Y X R o P j w v S X R l b U x v Y 2 F 0 a W 9 u P j x T d G F i b G V F b n R y a W V z I C 8 + P C 9 J d G V t P j x J d G V t P j x J d G V t T G 9 j Y X R p b 2 4 + P E l 0 Z W 1 U e X B l P k Z v c m 1 1 b G E 8 L 0 l 0 Z W 1 U e X B l P j x J d G V t U G F 0 a D 5 T Z W N 0 a W 9 u M S 9 G Z W V k Y m F j a y 9 G Z W V k Y m F j a 1 9 T a G V l d D w v S X R l b V B h d G g + P C 9 J d G V t T G 9 j Y X R p b 2 4 + P F N 0 Y W J s Z U V u d H J p Z X M g L z 4 8 L 0 l 0 Z W 0 + P E l 0 Z W 0 + P E l 0 Z W 1 M b 2 N h d G l v b j 4 8 S X R l b V R 5 c G U + R m 9 y b X V s Y T w v S X R l b V R 5 c G U + P E l 0 Z W 1 Q Y X R o P l N l Y 3 R p b 2 4 x L 0 Z l Z W R i Y W N r L 1 B y b 2 1 v d G V k J T I w S G V h Z G V y c z w v S X R l b V B h d G g + P C 9 J d G V t T G 9 j Y X R p b 2 4 + P F N 0 Y W J s Z U V u d H J p Z X M g L z 4 8 L 0 l 0 Z W 0 + P E l 0 Z W 0 + P E l 0 Z W 1 M b 2 N h d G l v b j 4 8 S X R l b V R 5 c G U + R m 9 y b X V s Y T w v S X R l b V R 5 c G U + P E l 0 Z W 1 Q Y X R o P l N l Y 3 R p b 2 4 x L 0 Z l Z W R i Y W N r L 0 N o Y W 5 n Z W Q l M j B U e X B l P C 9 J d G V t U G F 0 a D 4 8 L 0 l 0 Z W 1 M b 2 N h d G l v b j 4 8 U 3 R h Y m x l R W 5 0 c m l l c y A v 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1 l Y X N 1 c m V z L 1 N v d X J j Z T w v S X R l b V B h d G g + P C 9 J d G V t T G 9 j Y X R p b 2 4 + P F N 0 Y W J s Z U V u d H J p Z X M g L z 4 8 L 0 l 0 Z W 0 + P E l 0 Z W 0 + P E l 0 Z W 1 M b 2 N h d G l v b j 4 8 S X R l b V R 5 c G U + R m 9 y b X V s Y T w v S X R l b V R 5 c G U + P E l 0 Z W 1 Q Y X R o P l N l Y 3 R p b 2 4 x L 0 N 1 c 3 R v b W V y c y 9 S Z W 1 v d m V k J T I w Q 2 9 s d W 1 u c z w v S X R l b V B h d G g + P C 9 J d G V t T G 9 j Y X R p b 2 4 + P F N 0 Y W J s Z U V u d H J p Z X M g L z 4 8 L 0 l 0 Z W 0 + P E l 0 Z W 0 + P E l 0 Z W 1 M b 2 N h d G l v b j 4 8 S X R l b V R 5 c G U + R m 9 y b X V s Y T w v S X R l b V R 5 c G U + P E l 0 Z W 1 Q Y X R o P l N l Y 3 R p b 2 4 x L 0 N 1 c 3 R v b W V y c y 9 G a W x 0 Z X J l Z C U y M F J v d 3 M 8 L 0 l 0 Z W 1 Q Y X R o P j w v S X R l b U x v Y 2 F 0 a W 9 u P j x T d G F i b G V F b n R y a W V z I C 8 + P C 9 J d G V t P j x J d G V t P j x J d G V t T G 9 j Y X R p b 2 4 + P E l 0 Z W 1 U e X B l P k Z v c m 1 1 b G E 8 L 0 l 0 Z W 1 U e X B l P j x J d G V t U G F 0 a D 5 T Z W N 0 a W 9 u M S 9 D d X N 0 b 2 1 l c n M v V H J p b W 1 l Z C U y M F R l e H Q 8 L 0 l 0 Z W 1 Q Y X R o P j w v S X R l b U x v Y 2 F 0 a W 9 u P j x T d G F i b G V F b n R y a W V z I C 8 + P C 9 J d G V t P j x J d G V t P j x J d G V t T G 9 j Y X R p b 2 4 + P E l 0 Z W 1 U e X B l P k Z v c m 1 1 b G E 8 L 0 l 0 Z W 1 U e X B l P j x J d G V t U G F 0 a D 5 T Z W N 0 a W 9 u M S 9 D d X N 0 b 2 1 l c n M v Q 2 F w a X R h b G l 6 Z W Q l M j B F Y W N o J T I w V 2 9 y Z D w v S X R l b V B h d G g + P C 9 J d G V t T G 9 j Y X R p b 2 4 + P F N 0 Y W J s Z U V u d H J p Z X M g L z 4 8 L 0 l 0 Z W 0 + P E l 0 Z W 0 + P E l 0 Z W 1 M b 2 N h d G l v b j 4 8 S X R l b V R 5 c G U + R m 9 y b X V s Y T w v S X R l b V R 5 c G U + P E l 0 Z W 1 Q Y X R o P l N l Y 3 R p b 2 4 x L 0 N 1 c 3 R v b W V y c y 9 G a W x 0 Z X J l Z C U y M F J v d 3 M x P C 9 J d G V t U G F 0 a D 4 8 L 0 l 0 Z W 1 M b 2 N h d G l v b j 4 8 U 3 R h Y m x l R W 5 0 c m l l c y A v P j w v S X R l b T 4 8 S X R l b T 4 8 S X R l b U x v Y 2 F 0 a W 9 u P j x J d G V t V H l w Z T 5 G b 3 J t d W x h P C 9 J d G V t V H l w Z T 4 8 S X R l b V B h d G g + U 2 V j d G l v b j E v Q 3 V z d G 9 t Z X J z L 0 F k Z G V k J T I w U H J l Z m l 4 P C 9 J d G V t U G F 0 a D 4 8 L 0 l 0 Z W 1 M b 2 N h d G l v b j 4 8 U 3 R h Y m x l R W 5 0 c m l l c y A v P j w v S X R l b T 4 8 S X R l b T 4 8 S X R l b U x v Y 2 F 0 a W 9 u P j x J d G V t V H l w Z T 5 G b 3 J t d W x h P C 9 J d G V t V H l w Z T 4 8 S X R l b V B h d G g + U 2 V j d G l v b j E v R m V l Z G J h Y 2 s v Q W R k Z W Q l M j B Q c m V m a X g 8 L 0 l 0 Z W 1 Q Y X R o P j w v S X R l b U x v Y 2 F 0 a W 9 u P j x T d G F i b G V F b n R y a W V z I C 8 + P C 9 J d G V t P j x J d G V t P j x J d G V t T G 9 j Y X R p b 2 4 + P E l 0 Z W 1 U e X B l P k Z v c m 1 1 b G E 8 L 0 l 0 Z W 1 U e X B l P j x J d G V t U G F 0 a D 5 T Z W N 0 a W 9 u M S 9 G Z W V k Y m F j a y 9 B Z G R l Z C U y M F B y Z W Z p e D E 8 L 0 l 0 Z W 1 Q Y X R o P j w v S X R l b U x v Y 2 F 0 a W 9 u P j x T d G F i b G V F b n R y a W V z I C 8 + P C 9 J d G V t P j x J d G V t P j x J d G V t T G 9 j Y X R p b 2 4 + P E l 0 Z W 1 U e X B l P k Z v c m 1 1 b G E 8 L 0 l 0 Z W 1 U e X B l P j x J d G V t U G F 0 a D 5 T Z W N 0 a W 9 u M S 9 G Z W V k Y m F j a y 9 G a W x 0 Z X J l Z C U y M F J v d 3 M 8 L 0 l 0 Z W 1 Q Y X R o P j w v S X R l b U x v Y 2 F 0 a W 9 u P j x T d G F i b G V F b n R y a W V z I C 8 + P C 9 J d G V t P j x J d G V t P j x J d G V t T G 9 j Y X R p b 2 4 + P E l 0 Z W 1 U e X B l P k Z v c m 1 1 b G E 8 L 0 l 0 Z W 1 U e X B l P j x J d G V t U G F 0 a D 5 T Z W N 0 a W 9 u M S 9 P c m R l c n M v Q W R k Z W Q l M j B Q c m V m a X g 8 L 0 l 0 Z W 1 Q Y X R o P j w v S X R l b U x v Y 2 F 0 a W 9 u P j x T d G F i b G V F b n R y a W V z I C 8 + P C 9 J d G V t P j x J d G V t P j x J d G V t T G 9 j Y X R p b 2 4 + P E l 0 Z W 1 U e X B l P k Z v c m 1 1 b G E 8 L 0 l 0 Z W 1 U e X B l P j x J d G V t U G F 0 a D 5 T Z W N 0 a W 9 u M S 9 P c m R l c n M v Q W R k Z W Q l M j B Q c m V m a X g x P C 9 J d G V t U G F 0 a D 4 8 L 0 l 0 Z W 1 M b 2 N h d G l v b j 4 8 U 3 R h Y m x l R W 5 0 c m l l c y A v P j w v S X R l b T 4 8 S X R l b T 4 8 S X R l b U x v Y 2 F 0 a W 9 u P j x J d G V t V H l w Z T 5 G b 3 J t d W x h P C 9 J d G V t V H l w Z T 4 8 S X R l b V B h d G g + U 2 V j d G l v b j E v T 3 J k Z X J z L 0 F k Z G V k J T I w U H J l Z m l 4 M j w v S X R l b V B h d G g + P C 9 J d G V t T G 9 j Y X R p b 2 4 + P F N 0 Y W J s Z U V u d H J p Z X M g L z 4 8 L 0 l 0 Z W 0 + P E l 0 Z W 0 + P E l 0 Z W 1 M b 2 N h d G l v b j 4 8 S X R l b V R 5 c G U + R m 9 y b X V s Y T w v S X R l b V R 5 c G U + P E l 0 Z W 1 Q Y X R o P l N l Y 3 R p b 2 4 x L 1 B y b 2 R 1 Y 3 R z L 0 F k Z G V k J T I w U H J l Z m l 4 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R X h 0 c m F j d G V k J T I w R m l y c 3 Q l M j B D a G F y Y W N 0 Z X J z P C 9 J d G V t U G F 0 a D 4 8 L 0 l 0 Z W 1 M b 2 N h d G l v b j 4 8 U 3 R h Y m x l R W 5 0 c m l l c y A v P j w v S X R l b T 4 8 S X R l b T 4 8 S X R l b U x v Y 2 F 0 a W 9 u P j x J d G V t V H l w Z T 5 G b 3 J t d W x h P C 9 J d G V t V H l w Z T 4 8 S X R l b V B h d G g + U 2 V j d G l v b j E v T 3 J k Z X J z L 0 l u c 2 V y d G V k J T I w R G F 5 J T I w b 2 Y l M j B X Z W V r 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F e H R y Y W N 0 Z W Q l M j B G a X J z d C U y M E N o Y X J h Y 3 R l c n M x P C 9 J d G V t U G F 0 a D 4 8 L 0 l 0 Z W 1 M b 2 N h d G l v b j 4 8 U 3 R h Y m x l R W 5 0 c m l l c y A v P j w v S X R l b T 4 8 S X R l b T 4 8 S X R l b U x v Y 2 F 0 a W 9 u P j x J d G V t V H l w Z T 5 G b 3 J t d W x h P C 9 J d G V t V H l w Z T 4 8 S X R l b V B h d G g + U 2 V j d G l v b j E v T 3 J k Z X J z L 0 l u c 2 V y d G V k J T I w W W V h c j 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I z g I 7 p q N n B H l N i b N t Q 9 j A U A A A A A A g A A A A A A E G Y A A A A B A A A g A A A A F f 2 J f f U 1 U s C f 6 j b b H 0 Z M H d S r 8 F 2 B p l 8 C e a N 6 p w V U e t 0 A A A A A D o A A A A A C A A A g A A A A r P j A T x u B g k 2 + V R Q H G O u P j Z n R H E X h i m c V L K 3 A J M v k l v J Q A A A A 8 i 4 k 8 L 2 q w W i m u / t / L r W m J 5 / g n X t K F b q D I W J 2 y q e 7 o w t q G / y 8 e e q h H E / G J p m U U 4 B J 6 g Z 6 Z 9 W f o q 0 a x P D C D / c r Y o b W x H i b f w E a m L k V b k b 0 U / d A A A A A t i s t O j / t r 5 2 T O Z / s 2 u w O 5 g 1 s h L Z 1 I R i D h I A / Y H B J O 1 M L L h v d y 1 g 5 2 y T 6 l m o n T n L 3 S v Q L 6 0 6 e e F C + o 0 F p 9 f H n i A = = < / D a t a M a s h u p > 
</file>

<file path=customXml/item24.xml>��< ? x m l   v e r s i o n = " 1 . 0 "   e n c o d i n g = " U T F - 1 6 " ? > < G e m i n i   x m l n s = " h t t p : / / g e m i n i / p i v o t c u s t o m i z a t i o n / 4 b 1 1 a c 2 6 - b 6 c c - 4 0 7 c - b b 4 b - f f c 8 0 9 6 f f 0 b 6 " > < 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25.xml>��< ? x m l   v e r s i o n = " 1 . 0 "   e n c o d i n g = " U T F - 1 6 " ? > < G e m i n i   x m l n s = " h t t p : / / g e m i n i / p i v o t c u s t o m i z a t i o n / 0 2 0 7 b c 8 0 - 2 9 5 2 - 4 0 1 d - 8 a 2 e - a 6 c 8 b a 8 c e c 1 d " > < 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26.xml>��< ? x m l   v e r s i o n = " 1 . 0 "   e n c o d i n g = " U T F - 1 6 " ? > < G e m i n i   x m l n s = " h t t p : / / g e m i n i / p i v o t c u s t o m i z a t i o n / T a b l e X M L _ A _ 4 7 5 5 8 5 d 4 - b 9 a 5 - 4 2 e c - a f 2 f - 0 0 e 4 3 e 6 e f c 3 4 " > < C u s t o m C o n t e n t > < ! [ C D A T A [ < T a b l e W i d g e t G r i d S e r i a l i z a t i o n   x m l n s : x s d = " h t t p : / / w w w . w 3 . o r g / 2 0 0 1 / X M L S c h e m a "   x m l n s : x s i = " h t t p : / / w w w . w 3 . o r g / 2 0 0 1 / X M L S c h e m a - i n s t a n c e " > < C o l u m n S u g g e s t e d T y p e   / > < C o l u m n F o r m a t   / > < C o l u m n A c c u r a c y   / > < C o l u m n C u r r e n c y S y m b o l   / > < C o l u m n P o s i t i v e P a t t e r n   / > < C o l u m n N e g a t i v e P a t t e r n   / > < C o l u m n W i d t h s > < i t e m > < k e y > < s t r i n g > M e a s u r e s < / s t r i n g > < / k e y > < v a l u e > < i n t > 1 1 2 < / i n t > < / v a l u e > < / i t e m > < / C o l u m n W i d t h s > < C o l u m n D i s p l a y I n d e x > < i t e m > < k e y > < s t r i n g > M e a s u r e s < / 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8 8 1 9 4 4 9 c - 9 c a 3 - 4 6 6 3 - a 1 3 e - a e d 5 1 3 a 0 c c f 1 " > < 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 T r u e 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 T r u e 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28.xml>��< ? x m l   v e r s i o n = " 1 . 0 "   e n c o d i n g = " U T F - 1 6 " ? > < G e m i n i   x m l n s = " h t t p : / / g e m i n i / p i v o t c u s t o m i z a t i o n / 4 7 7 f 4 9 4 9 - 6 f d e - 4 e f f - b 9 e 2 - d f b 8 8 5 f 2 e 4 d a " > < 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 P O S T I V E   F E E D B A C K < / M e a s u r e N a m e > < D i s p l a y N a m e > P O S T I V E   F E E D B A C K < / 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29.xml>��< ? x m l   v e r s i o n = " 1 . 0 "   e n c o d i n g = " U T F - 1 6 " ? > < G e m i n i   x m l n s = " h t t p : / / g e m i n i / p i v o t c u s t o m i z a t i o n / 8 9 d f d f 1 d - 6 c d 7 - 4 7 1 c - 9 3 7 5 - 2 e 5 e a a 0 f c e e 9 " > < 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 A V G   P R I C E < / M e a s u r e N a m e > < D i s p l a y N a m e > A V G   P R I C E < / D i s p l a y N a m e > < V i s i b l e > F a l s e < / V i s i b l e > < / i t e m > < i t e m > < M e a s u r e N a m e > A V G   R A T I N G < / M e a s u r e N a m e > < D i s p l a y N a m e > A V G   R A T I N G < / D i s p l a y N a m e > < V i s i b l e > F a l s e < / V i s i b l e > < / i t e m > < i t e m > < M e a s u r e N a m e > T O T A L   R E V E N U E < / M e a s u r e N a m e > < D i s p l a y N a m e > T O T A L   R E V E N U E < / 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 P O S T I V E   F E E D B A C K < / M e a s u r e N a m e > < D i s p l a y N a m e > P O S T I V E   F E E D B A C K < / 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3.xml>��< ? x m l   v e r s i o n = " 1 . 0 "   e n c o d i n g = " U T F - 1 6 " ? > < G e m i n i   x m l n s = " h t t p : / / g e m i n i / p i v o t c u s t o m i z a t i o n / T a b l e O r d e r " > < C u s t o m C o n t e n t > < ! [ C D A T A [ C u s t o m e r s _ 8 d 3 0 9 2 e 6 - 1 8 8 6 - 4 2 6 5 - 9 7 1 b - 2 7 0 e 7 4 b 4 6 9 7 5 , F e e d b a c k _ e 0 2 0 0 9 e 4 - 3 0 a e - 4 6 d 5 - 9 e 0 9 - 8 5 a f 3 f 0 b 5 d e 0 , O r d e r s _ 8 3 5 d 2 8 0 b - 1 b e 0 - 4 d d a - b 9 b 4 - f 3 e 4 3 3 f c 1 7 9 a , P r o d u c t s _ 9 6 7 a c 9 e a - f 3 1 6 - 4 c 3 5 - a 3 4 1 - c b 3 5 d 9 e 6 0 d 8 3 , A _ 4 7 5 5 8 5 d 4 - b 9 a 5 - 4 2 e c - a f 2 f - 0 0 e 4 3 e 6 e f c 3 4 ] ] > < / C u s t o m C o n t e n t > < / G e m i n i > 
</file>

<file path=customXml/item30.xml>��< ? x m l   v e r s i o n = " 1 . 0 "   e n c o d i n g = " U T F - 1 6 " ? > < G e m i n i   x m l n s = " h t t p : / / g e m i n i / p i v o t c u s t o m i z a t i o n / e 0 6 8 f 9 3 4 - 7 f f d - 4 f 8 2 - a a 6 a - 5 2 c a 0 f 9 1 3 f e 8 " > < 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 F E E D B A C K S < / M e a s u r e N a m e > < D i s p l a y N a m e > F E E D B A C K S < / D i s p l a y N a m e > < V i s i b l e > F a l s e < / V i s i b l e > < / i t e m > < i t e m > < M e a s u r e N a m e > P Y   C U S T O M E R S < / M e a s u r e N a m e > < D i s p l a y N a m e > P Y   C U S T O M E R S < / D i s p l a y N a m e > < V i s i b l e > T r u e < / V i s i b l e > < / i t e m > < i t e m > < M e a s u r e N a m e > P Y   P R O D U C T S < / M e a s u r e N a m e > < D i s p l a y N a m e > P Y   P R O D U C T S < / D i s p l a y N a m e > < V i s i b l e > T r u e < / V i s i b l e > < / i t e m > < i t e m > < M e a s u r e N a m e > P Y   O R D E R S < / M e a s u r e N a m e > < D i s p l a y N a m e > P Y   O R D E R S < / D i s p l a y N a m e > < V i s i b l e > F a l s e < / V i s i b l e > < / i t e m > < i t e m > < M e a s u r e N a m e > P Y   Q U A N T I T Y   S O L D < / M e a s u r e N a m e > < D i s p l a y N a m e > P Y   Q U A N T I T Y   S O L D < / D i s p l a y N a m e > < V i s i b l e > T r u e < / V i s i b l e > < / i t e m > < i t e m > < M e a s u r e N a m e > P Y   T O T A L   R E V E N U E < / M e a s u r e N a m e > < D i s p l a y N a m e > P Y   T O T A L   R E V E N U E < / D i s p l a y N a m e > < V i s i b l e > T r u e < / V i s i b l e > < / i t e m > < i t e m > < M e a s u r e N a m e > P Y   A V G   P R I C E < / M e a s u r e N a m e > < D i s p l a y N a m e > P Y   A V G   P R I C E < / D i s p l a y N a m e > < V i s i b l e > T r u e < / V i s i b l e > < / i t e m > < i t e m > < M e a s u r e N a m e > P Y   A V G   R A T I N G < / M e a s u r e N a m e > < D i s p l a y N a m e > P Y   A V G   R A T I N G < / D i s p l a y N a m e > < V i s i b l e > T r u e < / V i s i b l e > < / i t e m > < i t e m > < M e a s u r e N a m e > P O S T I V E   F E E D B A C K < / M e a s u r e N a m e > < D i s p l a y N a m e > P O S T I V E   F E E D B A C K < / D i s p l a y N a m e > < V i s i b l e > F a l s e < / V i s i b l e > < / i t e m > < i t e m > < M e a s u r e N a m e > P Y   P O S I T I V E   F E E D B A C K < / M e a s u r e N a m e > < D i s p l a y N a m e > P Y   P O S I T I V E   F E E D B A C K < / D i s p l a y N a m e > < V i s i b l e > T r u e < / V i s i b l e > < / i t e m > < i t e m > < M e a s u r e N a m e > P Y   F E E D B A C K S < / M e a s u r e N a m e > < D i s p l a y N a m e > P Y   F E E D B A C K S < / D i s p l a y N a m e > < V i s i b l e > T r u e 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31.xml>��< ? x m l   v e r s i o n = " 1 . 0 "   e n c o d i n g = " U T F - 1 6 " ? > < G e m i n i   x m l n s = " h t t p : / / g e m i n i / p i v o t c u s t o m i z a t i o n / T a b l e X M L _ F e e d b a c k _ e 0 2 0 0 9 e 4 - 3 0 a e - 4 6 d 5 - 9 e 0 9 - 8 5 a f 3 f 0 b 5 d e 0 " > < C u s t o m C o n t e n t > < ! [ C D A T A [ < T a b l e W i d g e t G r i d S e r i a l i z a t i o n   x m l n s : x s d = " h t t p : / / w w w . w 3 . o r g / 2 0 0 1 / X M L S c h e m a "   x m l n s : x s i = " h t t p : / / w w w . w 3 . o r g / 2 0 0 1 / X M L S c h e m a - i n s t a n c e " > < C o l u m n S u g g e s t e d T y p e   / > < C o l u m n F o r m a t   / > < C o l u m n A c c u r a c y   / > < C o l u m n C u r r e n c y S y m b o l   / > < C o l u m n P o s i t i v e P a t t e r n   / > < C o l u m n N e g a t i v e P a t t e r n   / > < C o l u m n W i d t h s > < i t e m > < k e y > < s t r i n g > f e e d b a c k _ i d < / s t r i n g > < / k e y > < v a l u e > < i n t > 1 2 7 < / i n t > < / v a l u e > < / i t e m > < i t e m > < k e y > < s t r i n g > o r d e r _ i d < / s t r i n g > < / k e y > < v a l u e > < i n t > 9 9 < / i n t > < / v a l u e > < / i t e m > < i t e m > < k e y > < s t r i n g > r a t i n g < / s t r i n g > < / k e y > < v a l u e > < i n t > 8 0 < / i n t > < / v a l u e > < / i t e m > < i t e m > < k e y > < s t r i n g > c o m m e n t < / s t r i n g > < / k e y > < v a l u e > < i n t > 1 0 7 < / i n t > < / v a l u e > < / i t e m > < i t e m > < k e y > < s t r i n g > s e n t i m e n t < / s t r i n g > < / k e y > < v a l u e > < i n t > 1 1 1 < / i n t > < / v a l u e > < / i t e m > < / C o l u m n W i d t h s > < C o l u m n D i s p l a y I n d e x > < i t e m > < k e y > < s t r i n g > f e e d b a c k _ i d < / s t r i n g > < / k e y > < v a l u e > < i n t > 0 < / i n t > < / v a l u e > < / i t e m > < i t e m > < k e y > < s t r i n g > o r d e r _ i d < / s t r i n g > < / k e y > < v a l u e > < i n t > 1 < / i n t > < / v a l u e > < / i t e m > < i t e m > < k e y > < s t r i n g > r a t i n g < / s t r i n g > < / k e y > < v a l u e > < i n t > 2 < / i n t > < / v a l u e > < / i t e m > < i t e m > < k e y > < s t r i n g > c o m m e n t < / s t r i n g > < / k e y > < v a l u e > < i n t > 3 < / i n t > < / v a l u e > < / i t e m > < i t e m > < k e y > < s t r i n g > s e n t i m e n t < / s t r i n g > < / k e y > < v a l u e > < i n t > 4 < / 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33.xml>��< ? x m l   v e r s i o n = " 1 . 0 "   e n c o d i n g = " U T F - 1 6 " ? > < G e m i n i   x m l n s = " h t t p : / / g e m i n i / p i v o t c u s t o m i z a t i o n / 2 c 8 b 1 4 0 8 - 7 6 a 6 - 4 f 9 d - b 0 6 a - 4 7 c c 8 c 1 9 5 7 e e " > < 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C a l c u l a t e d F i e l d s > < S A H o s t H a s h > 0 < / S A H o s t H a s h > < G e m i n i F i e l d L i s t V i s i b l e > T r u e < / G e m i n i F i e l d L i s t V i s i b l e > < / S e t t i n g s > ] ] > < / C u s t o m C o n t e n t > < / G e m i n i > 
</file>

<file path=customXml/item34.xml>��< ? x m l   v e r s i o n = " 1 . 0 "   e n c o d i n g = " U T F - 1 6 " ? > < G e m i n i   x m l n s = " h t t p : / / g e m i n i / p i v o t c u s t o m i z a t i o n / 5 c f 6 f 1 b e - 7 0 e 5 - 4 3 1 b - b d 8 7 - b 8 d a 7 7 b 5 e 4 1 3 " > < 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35.xml>��< ? x m l   v e r s i o n = " 1 . 0 "   e n c o d i n g = " U T F - 1 6 " ? > < G e m i n i   x m l n s = " h t t p : / / g e m i n i / p i v o t c u s t o m i z a t i o n / 0 3 7 a f 7 7 f - 4 a 2 6 - 4 f 2 4 - 9 d e d - 0 4 0 c 7 1 0 a 7 3 5 3 " > < 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 T r u e 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C a l c u l a t e d F i e l d s > < S A H o s t H a s h > 0 < / S A H o s t H a s h > < G e m i n i F i e l d L i s t V i s i b l e > T r u e < / G e m i n i F i e l d L i s t V i s i b l e > < / S e t t i n g s > ] ] > < / C u s t o m C o n t e n t > < / G e m i n i > 
</file>

<file path=customXml/item36.xml>��< ? x m l   v e r s i o n = " 1 . 0 "   e n c o d i n g = " U T F - 1 6 " ? > < G e m i n i   x m l n s = " h t t p : / / g e m i n i / p i v o t c u s t o m i z a t i o n / M a n u a l C a l c M o d e " > < C u s t o m C o n t e n t > < ! [ C D A T A [ F a l s e ] ] > < / C u s t o m C o n t e n t > < / G e m i n i > 
</file>

<file path=customXml/item37.xml>��< ? x m l   v e r s i o n = " 1 . 0 "   e n c o d i n g = " U T F - 1 6 " ? > < G e m i n i   x m l n s = " h t t p : / / g e m i n i / p i v o t c u s t o m i z a t i o n / 9 a f c b c b 5 - 4 d 6 d - 4 1 5 3 - b c c 3 - 0 a 0 4 9 4 5 2 c 8 3 e " > < 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 P O S T I V E   F E E D B A C K < / M e a s u r e N a m e > < D i s p l a y N a m e > P O S T I V E   F E E D B A C K < / 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38.xml>��< ? x m l   v e r s i o n = " 1 . 0 "   e n c o d i n g = " U T F - 1 6 " ? > < G e m i n i   x m l n s = " h t t p : / / g e m i n i / p i v o t c u s t o m i z a t i o n / T a b l e X M L _ C a l e n d a r _ 2 9 5 c a 0 1 8 - a e 7 1 - 4 e 3 d - 8 f e 7 - b e 9 2 e 9 0 2 d 3 a 7 " > < C u s t o m C o n t e n t > < ! [ C D A T A [ < T a b l e W i d g e t G r i d S e r i a l i z a t i o n   x m l n s : x s d = " h t t p : / / w w w . w 3 . o r g / 2 0 0 1 / X M L S c h e m a "   x m l n s : x s i = " h t t p : / / w w w . w 3 . o r g / 2 0 0 1 / X M L S c h e m a - i n s t a n c e " > < C o l u m n S u g g e s t e d T y p e   / > < C o l u m n F o r m a t   / > < C o l u m n A c c u r a c y   / > < C o l u m n C u r r e n c y S y m b o l   / > < C o l u m n P o s i t i v e P a t t e r n   / > < C o l u m n N e g a t i v e P a t t e r n   / > < C o l u m n W i d t h s > < i t e m > < k e y > < s t r i n g > C a l e n d a r < / s t r i n g > < / k e y > < v a l u e > < i n t > 1 0 5 < / i n t > < / v a l u e > < / i t e m > < / C o l u m n W i d t h s > < C o l u m n D i s p l a y I n d e x > < i t e m > < k e y > < s t r i n g > C a l e n d a r < / s t r i n g > < / k e y > < v a l u e > < i n t > 0 < / 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P r o d u c t s _ 9 6 7 a c 9 e a - f 3 1 6 - 4 c 3 5 - a 3 4 1 - c b 3 5 d 9 e 6 0 d 8 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 1 1 6 < / i n t > < / v a l u e > < / i t e m > < i t e m > < k e y > < s t r i n g > p r o d u c t _ n a m e < / s t r i n g > < / k e y > < v a l u e > < i n t > 1 4 4 < / i n t > < / v a l u e > < / i t e m > < i t e m > < k e y > < s t r i n g > c a t e g o r y < / s t r i n g > < / k e y > < v a l u e > < i n t > 1 0 2 < / i n t > < / v a l u e > < / i t e m > < / C o l u m n W i d t h s > < C o l u m n D i s p l a y I n d e x > < i t e m > < k e y > < s t r i n g > p r o d u c t _ i d < / s t r i n g > < / k e y > < v a l u e > < i n t > 0 < / i n t > < / v a l u e > < / i t e m > < i t e m > < k e y > < s t r i n g > p r o d u c t _ n a m e 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40.xml>��< ? x m l   v e r s i o n = " 1 . 0 "   e n c o d i n g = " U T F - 1 6 " ? > < G e m i n i   x m l n s = " h t t p : / / g e m i n i / p i v o t c u s t o m i z a t i o n / 2 3 6 c a b 1 8 - 2 3 4 4 - 4 3 3 a - b 9 c 3 - b 6 3 3 7 a d b a 6 4 5 " > < 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 T r u e < / V i s i b l e > < / i t e m > < i t e m > < M e a s u r e N a m e > Y O Y   P R O D U C T S < / M e a s u r e N a m e > < D i s p l a y N a m e > Y O Y   P R O D U C T S < / D i s p l a y N a m e > < V i s i b l e > T r u e < / V i s i b l e > < / i t e m > < i t e m > < M e a s u r e N a m e > Y O Y   O R D E R S < / M e a s u r e N a m e > < D i s p l a y N a m e > Y O Y   O R D E R S < / D i s p l a y N a m e > < V i s i b l e > T r u e < / V i s i b l e > < / i t e m > < i t e m > < M e a s u r e N a m e > Y O Y   Q U A N T I T Y   S O L D < / M e a s u r e N a m e > < D i s p l a y N a m e > Y O Y   Q U A N T I T Y   S O L D < / D i s p l a y N a m e > < V i s i b l e > T r u e < / V i s i b l e > < / i t e m > < i t e m > < M e a s u r e N a m e > Y O Y   T O T A L   R E V E N U E < / M e a s u r e N a m e > < D i s p l a y N a m e > Y O Y   T O T A L   R E V E N U E < / D i s p l a y N a m e > < V i s i b l e > T r u e < / V i s i b l e > < / i t e m > < i t e m > < M e a s u r e N a m e > Y O Y   A V G   P R I C E < / M e a s u r e N a m e > < D i s p l a y N a m e > Y O Y   A V G   P R I C E < / D i s p l a y N a m e > < V i s i b l e > T r u e < / V i s i b l e > < / i t e m > < i t e m > < M e a s u r e N a m e > Y O Y   A V G   R A T I N G < / M e a s u r e N a m e > < D i s p l a y N a m e > Y O Y   A V G   R A T I N G < / D i s p l a y N a m e > < V i s i b l e > T r u e < / V i s i b l e > < / i t e m > < i t e m > < M e a s u r e N a m e > Y O Y   P O S I T I V E   F E E D B A C K < / M e a s u r e N a m e > < D i s p l a y N a m e > Y O Y   P O S I T I V E   F E E D B A C K < / D i s p l a y N a m e > < V i s i b l e > T r u e < / V i s i b l e > < / i t e m > < i t e m > < M e a s u r e N a m e > Y O Y   F E E D B A C K S < / M e a s u r e N a m e > < D i s p l a y N a m e > Y O Y   F E E D B A C K S < / D i s p l a y N a m e > < V i s i b l e > T r u e 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41.xml>��< ? x m l   v e r s i o n = " 1 . 0 "   e n c o d i n g = " U T F - 1 6 " ? > < G e m i n i   x m l n s = " h t t p : / / g e m i n i / p i v o t c u s t o m i z a t i o n / T a b l e X M L _ O r d e r s _ 8 3 5 d 2 8 0 b - 1 b e 0 - 4 d d a - b 9 b 4 - f 3 e 4 3 3 f c 1 7 9 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 9 9 < / i n t > < / v a l u e > < / i t e m > < i t e m > < k e y > < s t r i n g > c u s t o m e r _ i d < / s t r i n g > < / k e y > < v a l u e > < i n t > 1 3 0 < / i n t > < / v a l u e > < / i t e m > < i t e m > < k e y > < s t r i n g > p r o d u c t _ i d < / s t r i n g > < / k e y > < v a l u e > < i n t > 1 1 6 < / i n t > < / v a l u e > < / i t e m > < i t e m > < k e y > < s t r i n g > o r d e r _ d a t e < / s t r i n g > < / k e y > < v a l u e > < i n t > 1 1 8 < / i n t > < / v a l u e > < / i t e m > < i t e m > < k e y > < s t r i n g > q u a n t i t y < / s t r i n g > < / k e y > < v a l u e > < i n t > 9 6 < / i n t > < / v a l u e > < / i t e m > < i t e m > < k e y > < s t r i n g > p r i c e < / s t r i n g > < / k e y > < v a l u e > < i n t > 7 5 < / i n t > < / v a l u e > < / i t e m > < i t e m > < k e y > < s t r i n g > M o n t h   N u m b e r < / s t r i n g > < / k e y > < v a l u e > < i n t > 1 4 8 < / i n t > < / v a l u e > < / i t e m > < i t e m > < k e y > < s t r i n g > M o n t h   N a m e < / s t r i n g > < / k e y > < v a l u e > < i n t > 1 3 3 < / i n t > < / v a l u e > < / i t e m > < i t e m > < k e y > < s t r i n g > D a y   o f   W e e k < / s t r i n g > < / k e y > < v a l u e > < i n t > 1 3 4 < / i n t > < / v a l u e > < / i t e m > < i t e m > < k e y > < s t r i n g > D a y   N a m e < / s t r i n g > < / k e y > < v a l u e > < i n t > 1 1 7 < / i n t > < / v a l u e > < / i t e m > < i t e m > < k e y > < s t r i n g > Y e a r < / s t r i n g > < / k e y > < v a l u e > < i n t > 7 2 < / i n t > < / v a l u e > < / i t e m > < / C o l u m n W i d t h s > < C o l u m n D i s p l a y I n d e x > < i t e m > < k e y > < s t r i n g > o r d e r _ i d < / s t r i n g > < / k e y > < v a l u e > < i n t > 0 < / i n t > < / v a l u e > < / i t e m > < i t e m > < k e y > < s t r i n g > c u s t o m e r _ i d < / s t r i n g > < / k e y > < v a l u e > < i n t > 1 < / i n t > < / v a l u e > < / i t e m > < i t e m > < k e y > < s t r i n g > p r o d u c t _ i d < / s t r i n g > < / k e y > < v a l u e > < i n t > 2 < / i n t > < / v a l u e > < / i t e m > < i t e m > < k e y > < s t r i n g > o r d e r _ d a t e < / s t r i n g > < / k e y > < v a l u e > < i n t > 3 < / i n t > < / v a l u e > < / i t e m > < i t e m > < k e y > < s t r i n g > q u a n t i t y < / s t r i n g > < / k e y > < v a l u e > < i n t > 4 < / i n t > < / v a l u e > < / i t e m > < i t e m > < k e y > < s t r i n g > p r i c e < / s t r i n g > < / k e y > < v a l u e > < i n t > 5 < / i n t > < / v a l u e > < / i t e m > < i t e m > < k e y > < s t r i n g > M o n t h   N u m b e r < / s t r i n g > < / k e y > < v a l u e > < i n t > 6 < / i n t > < / v a l u e > < / i t e m > < i t e m > < k e y > < s t r i n g > M o n t h   N a m e < / s t r i n g > < / k e y > < v a l u e > < i n t > 7 < / i n t > < / v a l u e > < / i t e m > < i t e m > < k e y > < s t r i n g > D a y   o f   W e e k < / s t r i n g > < / k e y > < v a l u e > < i n t > 8 < / i n t > < / v a l u e > < / i t e m > < i t e m > < k e y > < s t r i n g > D a y   N a m e < / s t r i n g > < / k e y > < v a l u e > < i n t > 9 < / i n t > < / v a l u e > < / i t e m > < i t e m > < k e y > < s t r i n g > Y e a r < / 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8 3 5 d 2 8 0 b - 1 b e 0 - 4 d d a - b 9 b 4 - f 3 e 4 3 3 f c 1 7 9 a ] ] > < / C u s t o m C o n t e n t > < / G e m i n i > 
</file>

<file path=customXml/item6.xml>��< ? x m l   v e r s i o n = " 1 . 0 "   e n c o d i n g = " U T F - 1 6 " ? > < G e m i n i   x m l n s = " h t t p : / / g e m i n i / p i v o t c u s t o m i z a t i o n / 6 b 5 3 3 3 4 8 - 3 8 c 8 - 4 3 8 c - 8 c c 0 - 8 f 2 f 5 0 f 9 3 4 1 2 " > < C u s t o m C o n t e n t > < ! [ C D A T A [ < ? x m l   v e r s i o n = " 1 . 0 "   e n c o d i n g = " u t f - 1 6 " ? > < S e t t i n g s > < C a l c u l a t e d F i e l d s > < i t e m > < M e a s u r e N a m e > C U S T O M E R S < / M e a s u r e N a m e > < D i s p l a y N a m e > C U S T O M E R S < / D i s p l a y N a m e > < V i s i b l e > F a l s e < / V i s i b l e > < / i t e m > < i t e m > < M e a s u r e N a m e > P R O D U C T S < / M e a s u r e N a m e > < D i s p l a y N a m e > P R O D U C T S < / D i s p l a y N a m e > < V i s i b l e > F a l s e < / V i s i b l e > < / i t e m > < i t e m > < M e a s u r e N a m e > O R D E R S < / M e a s u r e N a m e > < D i s p l a y N a m e > O R D E R S < / D i s p l a y N a m e > < V i s i b l e > F a l s e < / V i s i b l e > < / i t e m > < i t e m > < M e a s u r e N a m e > Q U A N T I T Y   S O L D < / M e a s u r e N a m e > < D i s p l a y N a m e > Q U A N T I T Y   S O L D < / D i s p l a y N a m e > < V i s i b l e > F a l s e < / V i s i b l e > < / i t e m > < i t e m > < M e a s u r e N a m e > T O T A L   R E V E N U E < / M e a s u r e N a m e > < D i s p l a y N a m e > T O T A L   R E V E N U E < / D i s p l a y N a m e > < V i s i b l e > F a l s e < / V i s i b l e > < / i t e m > < i t e m > < M e a s u r e N a m e > A V G   P R I C E < / M e a s u r e N a m e > < D i s p l a y N a m e > A V G   P R I C E < / D i s p l a y N a m e > < V i s i b l e > F a l s e < / V i s i b l e > < / i t e m > < i t e m > < M e a s u r e N a m e > A V G   R A T I N G < / M e a s u r e N a m e > < D i s p l a y N a m e > A V G   R A T I N G < / D i s p l a y N a m e > < V i s i b l e > F a l s e < / V i s i b l e > < / i t e m > < i t e m > < M e a s u r e N a m e > P O S T I V E   F E E D B A C K < / M e a s u r e N a m e > < D i s p l a y N a m e > P O S T I V E   F E E D B A C K < / D i s p l a y N a m e > < V i s i b l e > F a l s e < / V i s i b l e > < / i t e m > < i t e m > < M e a s u r e N a m e > F E E D B A C K S < / M e a s u r e N a m e > < D i s p l a y N a m e > F E E D B A C K S < / D i s p l a y N a m e > < V i s i b l e > F a l s e < / V i s i b l e > < / i t e m > < i t e m > < M e a s u r e N a m e > P Y   C U S T O M E R S < / M e a s u r e N a m e > < D i s p l a y N a m e > P Y   C U S T O M E R S < / D i s p l a y N a m e > < V i s i b l e > F a l s e < / V i s i b l e > < / i t e m > < i t e m > < M e a s u r e N a m e > P Y   P R O D U C T S < / M e a s u r e N a m e > < D i s p l a y N a m e > P Y   P R O D U C T S < / D i s p l a y N a m e > < V i s i b l e > F a l s e < / V i s i b l e > < / i t e m > < i t e m > < M e a s u r e N a m e > P Y   O R D E R S < / M e a s u r e N a m e > < D i s p l a y N a m e > P Y   O R D E R S < / D i s p l a y N a m e > < V i s i b l e > F a l s e < / V i s i b l e > < / i t e m > < i t e m > < M e a s u r e N a m e > P Y   Q U A N T I T Y   S O L D < / M e a s u r e N a m e > < D i s p l a y N a m e > P Y   Q U A N T I T Y   S O L D < / D i s p l a y N a m e > < V i s i b l e > F a l s e < / V i s i b l e > < / i t e m > < i t e m > < M e a s u r e N a m e > P Y   T O T A L   R E V E N U E < / M e a s u r e N a m e > < D i s p l a y N a m e > P Y   T O T A L   R E V E N U E < / D i s p l a y N a m e > < V i s i b l e > F a l s e < / V i s i b l e > < / i t e m > < i t e m > < M e a s u r e N a m e > P Y   A V G   P R I C E < / M e a s u r e N a m e > < D i s p l a y N a m e > P Y   A V G   P R I C E < / D i s p l a y N a m e > < V i s i b l e > F a l s e < / V i s i b l e > < / i t e m > < i t e m > < M e a s u r e N a m e > P Y   A V G   R A T I N G < / M e a s u r e N a m e > < D i s p l a y N a m e > P Y   A V G   R A T I N G < / D i s p l a y N a m e > < V i s i b l e > F a l s e < / V i s i b l e > < / i t e m > < i t e m > < M e a s u r e N a m e > P Y   P O S I T I V E   F E E D B A C K < / M e a s u r e N a m e > < D i s p l a y N a m e > P Y   P O S I T I V E   F E E D B A C K < / D i s p l a y N a m e > < V i s i b l e > F a l s e < / V i s i b l e > < / i t e m > < i t e m > < M e a s u r e N a m e > P Y   F E E D B A C K S < / M e a s u r e N a m e > < D i s p l a y N a m e > P Y   F E E D B A C K S < / D i s p l a y N a m e > < V i s i b l e > F a l s e < / V i s i b l e > < / i t e m > < i t e m > < M e a s u r e N a m e > Y O Y   C U S T O M E R S < / M e a s u r e N a m e > < D i s p l a y N a m e > Y O Y   C U S T O M E R S < / D i s p l a y N a m e > < V i s i b l e > F a l s e < / V i s i b l e > < / i t e m > < i t e m > < M e a s u r e N a m e > Y O Y   P R O D U C T S < / M e a s u r e N a m e > < D i s p l a y N a m e > Y O Y   P R O D U C T S < / D i s p l a y N a m e > < V i s i b l e > F a l s e < / V i s i b l e > < / i t e m > < i t e m > < M e a s u r e N a m e > Y O Y   O R D E R S < / M e a s u r e N a m e > < D i s p l a y N a m e > Y O Y   O R D E R S < / D i s p l a y N a m e > < V i s i b l e > F a l s e < / V i s i b l e > < / i t e m > < i t e m > < M e a s u r e N a m e > Y O Y   Q U A N T I T Y   S O L D < / M e a s u r e N a m e > < D i s p l a y N a m e > Y O Y   Q U A N T I T Y   S O L D < / D i s p l a y N a m e > < V i s i b l e > F a l s e < / V i s i b l e > < / i t e m > < i t e m > < M e a s u r e N a m e > Y O Y   T O T A L   R E V E N U E < / M e a s u r e N a m e > < D i s p l a y N a m e > Y O Y   T O T A L   R E V E N U E < / D i s p l a y N a m e > < V i s i b l e > F a l s e < / V i s i b l e > < / i t e m > < i t e m > < M e a s u r e N a m e > Y O Y   A V G   P R I C E < / M e a s u r e N a m e > < D i s p l a y N a m e > Y O Y   A V G   P R I C E < / D i s p l a y N a m e > < V i s i b l e > F a l s e < / V i s i b l e > < / i t e m > < i t e m > < M e a s u r e N a m e > Y O Y   A V G   R A T I N G < / M e a s u r e N a m e > < D i s p l a y N a m e > Y O Y   A V G   R A T I N G < / D i s p l a y N a m e > < V i s i b l e > F a l s e < / V i s i b l e > < / i t e m > < i t e m > < M e a s u r e N a m e > Y O Y   P O S I T I V E   F E E D B A C K < / M e a s u r e N a m e > < D i s p l a y N a m e > Y O Y   P O S I T I V E   F E E D B A C K < / D i s p l a y N a m e > < V i s i b l e > F a l s e < / V i s i b l e > < / i t e m > < i t e m > < M e a s u r e N a m e > Y O Y   F E E D B A C K S < / M e a s u r e N a m e > < D i s p l a y N a m e > Y O Y   F E E D B A C K S < / D i s p l a y N a m e > < V i s i b l e > F a l s e < / V i s i b l e > < / i t e m > < i t e m > < M e a s u r e N a m e > N O   O F   N E G A T I V E   F E E D B A C K S < / M e a s u r e N a m e > < D i s p l a y N a m e > N O   O F   N E G A T I V E   F E E D B A C K S < / D i s p l a y N a m e > < V i s i b l e > F a l s e < / V i s i b l e > < / i t e m > < i t e m > < M e a s u r e N a m e > N O   O F   P O S I T I V E   F E E D B A C K S < / M e a s u r e N a m e > < D i s p l a y N a m e > N O   O F   P O S I T I V E   F E E D B A C K S < / D i s p l a y N a m e > < V i s i b l e > F a l s e < / V i s i b l e > < / i t e m > < i t e m > < M e a s u r e N a m e > A V G   S P E N D < / M e a s u r e N a m e > < D i s p l a y N a m e > A V G   S P E N D < / D i s p l a y N a m e > < V i s i b l e > F a l s e < / V i s i b l e > < / i t e m > < i t e m > < M e a s u r e N a m e > P Y   A V G   S P E N D < / M e a s u r e N a m e > < D i s p l a y N a m e > P Y   A V G   S P E N D < / D i s p l a y N a m e > < V i s i b l e > F a l s e < / V i s i b l e > < / i t e m > < i t e m > < M e a s u r e N a m e > Y O Y   A V G   S P E N D < / M e a s u r e N a m e > < D i s p l a y N a m e > Y O Y   A V G   S P E N D < / D i s p l a y N a m e > < V i s i b l e > F a l s e < / V i s i b l e > < / i t e m > < / C a l c u l a t e d F i e l d s > < S A H o s t H a s h > 0 < / S A H o s t H a s h > < G e m i n i F i e l d L i s t V i s i b l e > T r u e < / G e m i n i F i e l d L i s t V i s i b l e > < / S e t t i n g s > ] ] > < / C u s t o m C o n t e n t > < / G e m i n i > 
</file>

<file path=customXml/item7.xml>��< ? x m l   v e r s i o n = " 1 . 0 "   e n c o d i n g = " U T F - 1 6 " ? > < G e m i n i   x m l n s = " h t t p : / / g e m i n i / p i v o t c u s t o m i z a t i o n / T a b l e X M L _ C u s t o m e r s _ 8 d 3 0 9 2 e 6 - 1 8 8 6 - 4 2 6 5 - 9 7 1 b - 2 7 0 e 7 4 b 4 6 9 7 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 1 3 0 < / i n t > < / v a l u e > < / i t e m > < i t e m > < k e y > < s t r i n g > n a m e < / s t r i n g > < / k e y > < v a l u e > < i n t > 7 9 < / i n t > < / v a l u e > < / i t e m > < i t e m > < k e y > < s t r i n g > l o c a t i o n < / s t r i n g > < / k e y > < v a l u e > < i n t > 9 6 < / i n t > < / v a l u e > < / i t e m > < / C o l u m n W i d t h s > < C o l u m n D i s p l a y I n d e x > < i t e m > < k e y > < s t r i n g > c u s t o m e r _ i d < / s t r i n g > < / k e y > < v a l u e > < i n t > 0 < / i n t > < / v a l u e > < / i t e m > < i t e m > < k e y > < s t r i n g > n a m e < / s t r i n g > < / k e y > < v a l u e > < i n t > 1 < / i n t > < / v a l u e > < / i t e m > < i t e m > < k e y > < s t r i n g > l o c a t i o n 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E68B103-59A5-4C3B-8AD6-CCB8E4D1D58E}">
  <ds:schemaRefs/>
</ds:datastoreItem>
</file>

<file path=customXml/itemProps10.xml><?xml version="1.0" encoding="utf-8"?>
<ds:datastoreItem xmlns:ds="http://schemas.openxmlformats.org/officeDocument/2006/customXml" ds:itemID="{1BC6BAA9-7FD8-40B9-83F8-FBFCF0BCB107}">
  <ds:schemaRefs/>
</ds:datastoreItem>
</file>

<file path=customXml/itemProps11.xml><?xml version="1.0" encoding="utf-8"?>
<ds:datastoreItem xmlns:ds="http://schemas.openxmlformats.org/officeDocument/2006/customXml" ds:itemID="{B824840B-71A9-4E3E-9DD6-E6427CAF64A1}">
  <ds:schemaRefs/>
</ds:datastoreItem>
</file>

<file path=customXml/itemProps12.xml><?xml version="1.0" encoding="utf-8"?>
<ds:datastoreItem xmlns:ds="http://schemas.openxmlformats.org/officeDocument/2006/customXml" ds:itemID="{34CD6F4C-632E-4960-8A6B-0596F295EAFA}">
  <ds:schemaRefs/>
</ds:datastoreItem>
</file>

<file path=customXml/itemProps13.xml><?xml version="1.0" encoding="utf-8"?>
<ds:datastoreItem xmlns:ds="http://schemas.openxmlformats.org/officeDocument/2006/customXml" ds:itemID="{7E19FBFC-41C2-4DE9-A8B3-2378BA5B6F62}">
  <ds:schemaRefs/>
</ds:datastoreItem>
</file>

<file path=customXml/itemProps14.xml><?xml version="1.0" encoding="utf-8"?>
<ds:datastoreItem xmlns:ds="http://schemas.openxmlformats.org/officeDocument/2006/customXml" ds:itemID="{C45FAFE2-ACD8-4D4F-98F7-0BB780198758}">
  <ds:schemaRefs/>
</ds:datastoreItem>
</file>

<file path=customXml/itemProps15.xml><?xml version="1.0" encoding="utf-8"?>
<ds:datastoreItem xmlns:ds="http://schemas.openxmlformats.org/officeDocument/2006/customXml" ds:itemID="{526DC435-9725-45A0-8552-9578C979EFB0}">
  <ds:schemaRefs/>
</ds:datastoreItem>
</file>

<file path=customXml/itemProps16.xml><?xml version="1.0" encoding="utf-8"?>
<ds:datastoreItem xmlns:ds="http://schemas.openxmlformats.org/officeDocument/2006/customXml" ds:itemID="{A39FC42F-FA86-4371-A26D-8C33CFBA5C2B}">
  <ds:schemaRefs/>
</ds:datastoreItem>
</file>

<file path=customXml/itemProps17.xml><?xml version="1.0" encoding="utf-8"?>
<ds:datastoreItem xmlns:ds="http://schemas.openxmlformats.org/officeDocument/2006/customXml" ds:itemID="{53929163-CC31-427D-A24B-775332AFCC96}">
  <ds:schemaRefs/>
</ds:datastoreItem>
</file>

<file path=customXml/itemProps18.xml><?xml version="1.0" encoding="utf-8"?>
<ds:datastoreItem xmlns:ds="http://schemas.openxmlformats.org/officeDocument/2006/customXml" ds:itemID="{D1A392D4-D675-4CF2-92A9-413290DEFD1D}">
  <ds:schemaRefs/>
</ds:datastoreItem>
</file>

<file path=customXml/itemProps19.xml><?xml version="1.0" encoding="utf-8"?>
<ds:datastoreItem xmlns:ds="http://schemas.openxmlformats.org/officeDocument/2006/customXml" ds:itemID="{788AB891-0263-4A1B-A3B6-1D925F76ECFF}">
  <ds:schemaRefs/>
</ds:datastoreItem>
</file>

<file path=customXml/itemProps2.xml><?xml version="1.0" encoding="utf-8"?>
<ds:datastoreItem xmlns:ds="http://schemas.openxmlformats.org/officeDocument/2006/customXml" ds:itemID="{E3D8B483-2339-47AC-85CB-47332753D9D7}">
  <ds:schemaRefs/>
</ds:datastoreItem>
</file>

<file path=customXml/itemProps20.xml><?xml version="1.0" encoding="utf-8"?>
<ds:datastoreItem xmlns:ds="http://schemas.openxmlformats.org/officeDocument/2006/customXml" ds:itemID="{CE3C63C1-571C-4206-B73B-4EB86433B0BA}">
  <ds:schemaRefs/>
</ds:datastoreItem>
</file>

<file path=customXml/itemProps21.xml><?xml version="1.0" encoding="utf-8"?>
<ds:datastoreItem xmlns:ds="http://schemas.openxmlformats.org/officeDocument/2006/customXml" ds:itemID="{209667B5-2E41-4318-B7B5-622ECFC7F0DA}">
  <ds:schemaRefs/>
</ds:datastoreItem>
</file>

<file path=customXml/itemProps22.xml><?xml version="1.0" encoding="utf-8"?>
<ds:datastoreItem xmlns:ds="http://schemas.openxmlformats.org/officeDocument/2006/customXml" ds:itemID="{2467AB14-A14F-4F88-A744-4CA4BDFEC769}">
  <ds:schemaRefs/>
</ds:datastoreItem>
</file>

<file path=customXml/itemProps23.xml><?xml version="1.0" encoding="utf-8"?>
<ds:datastoreItem xmlns:ds="http://schemas.openxmlformats.org/officeDocument/2006/customXml" ds:itemID="{8BF74EA2-5A76-4A94-8B4E-C6FC70873DA2}">
  <ds:schemaRefs>
    <ds:schemaRef ds:uri="http://schemas.microsoft.com/DataMashup"/>
  </ds:schemaRefs>
</ds:datastoreItem>
</file>

<file path=customXml/itemProps24.xml><?xml version="1.0" encoding="utf-8"?>
<ds:datastoreItem xmlns:ds="http://schemas.openxmlformats.org/officeDocument/2006/customXml" ds:itemID="{EDED835E-2419-4641-96BC-9D0B42160413}">
  <ds:schemaRefs/>
</ds:datastoreItem>
</file>

<file path=customXml/itemProps25.xml><?xml version="1.0" encoding="utf-8"?>
<ds:datastoreItem xmlns:ds="http://schemas.openxmlformats.org/officeDocument/2006/customXml" ds:itemID="{70D40BA6-EC58-43FE-A87D-2532C7643AD3}">
  <ds:schemaRefs/>
</ds:datastoreItem>
</file>

<file path=customXml/itemProps26.xml><?xml version="1.0" encoding="utf-8"?>
<ds:datastoreItem xmlns:ds="http://schemas.openxmlformats.org/officeDocument/2006/customXml" ds:itemID="{5E411A8A-6CAC-4D02-86AF-56546BCBC108}">
  <ds:schemaRefs/>
</ds:datastoreItem>
</file>

<file path=customXml/itemProps27.xml><?xml version="1.0" encoding="utf-8"?>
<ds:datastoreItem xmlns:ds="http://schemas.openxmlformats.org/officeDocument/2006/customXml" ds:itemID="{0B45A420-41A8-47DE-9E6F-2872ABC8B80A}">
  <ds:schemaRefs/>
</ds:datastoreItem>
</file>

<file path=customXml/itemProps28.xml><?xml version="1.0" encoding="utf-8"?>
<ds:datastoreItem xmlns:ds="http://schemas.openxmlformats.org/officeDocument/2006/customXml" ds:itemID="{3BF9676C-9C0A-483D-BC07-757E77704F70}">
  <ds:schemaRefs/>
</ds:datastoreItem>
</file>

<file path=customXml/itemProps29.xml><?xml version="1.0" encoding="utf-8"?>
<ds:datastoreItem xmlns:ds="http://schemas.openxmlformats.org/officeDocument/2006/customXml" ds:itemID="{104BAADA-1142-4BDB-A23A-31FDDEBFAE15}">
  <ds:schemaRefs/>
</ds:datastoreItem>
</file>

<file path=customXml/itemProps3.xml><?xml version="1.0" encoding="utf-8"?>
<ds:datastoreItem xmlns:ds="http://schemas.openxmlformats.org/officeDocument/2006/customXml" ds:itemID="{C5771445-3052-4509-806F-2CF0809E357A}">
  <ds:schemaRefs/>
</ds:datastoreItem>
</file>

<file path=customXml/itemProps30.xml><?xml version="1.0" encoding="utf-8"?>
<ds:datastoreItem xmlns:ds="http://schemas.openxmlformats.org/officeDocument/2006/customXml" ds:itemID="{6DCA0C2C-08FA-486B-BBEF-8E1588876594}">
  <ds:schemaRefs/>
</ds:datastoreItem>
</file>

<file path=customXml/itemProps31.xml><?xml version="1.0" encoding="utf-8"?>
<ds:datastoreItem xmlns:ds="http://schemas.openxmlformats.org/officeDocument/2006/customXml" ds:itemID="{3BC39470-AD9C-487D-BD90-2FC2DFC81F99}">
  <ds:schemaRefs/>
</ds:datastoreItem>
</file>

<file path=customXml/itemProps32.xml><?xml version="1.0" encoding="utf-8"?>
<ds:datastoreItem xmlns:ds="http://schemas.openxmlformats.org/officeDocument/2006/customXml" ds:itemID="{8C7401EB-BCBC-42C6-BC31-F2B6A518EBFB}">
  <ds:schemaRefs/>
</ds:datastoreItem>
</file>

<file path=customXml/itemProps33.xml><?xml version="1.0" encoding="utf-8"?>
<ds:datastoreItem xmlns:ds="http://schemas.openxmlformats.org/officeDocument/2006/customXml" ds:itemID="{00EEF608-D5FD-443F-9864-E077BDA97085}">
  <ds:schemaRefs/>
</ds:datastoreItem>
</file>

<file path=customXml/itemProps34.xml><?xml version="1.0" encoding="utf-8"?>
<ds:datastoreItem xmlns:ds="http://schemas.openxmlformats.org/officeDocument/2006/customXml" ds:itemID="{393766B9-BFD7-45BD-9037-0A9953CDC7AA}">
  <ds:schemaRefs/>
</ds:datastoreItem>
</file>

<file path=customXml/itemProps35.xml><?xml version="1.0" encoding="utf-8"?>
<ds:datastoreItem xmlns:ds="http://schemas.openxmlformats.org/officeDocument/2006/customXml" ds:itemID="{E8583616-7EB0-4BDF-9A11-3127651EF835}">
  <ds:schemaRefs/>
</ds:datastoreItem>
</file>

<file path=customXml/itemProps36.xml><?xml version="1.0" encoding="utf-8"?>
<ds:datastoreItem xmlns:ds="http://schemas.openxmlformats.org/officeDocument/2006/customXml" ds:itemID="{A9D6C7DA-C824-40CC-819D-E3B10CEDE1BE}">
  <ds:schemaRefs/>
</ds:datastoreItem>
</file>

<file path=customXml/itemProps37.xml><?xml version="1.0" encoding="utf-8"?>
<ds:datastoreItem xmlns:ds="http://schemas.openxmlformats.org/officeDocument/2006/customXml" ds:itemID="{130472EF-8612-47C5-BF74-6EC87D924839}">
  <ds:schemaRefs/>
</ds:datastoreItem>
</file>

<file path=customXml/itemProps38.xml><?xml version="1.0" encoding="utf-8"?>
<ds:datastoreItem xmlns:ds="http://schemas.openxmlformats.org/officeDocument/2006/customXml" ds:itemID="{2CA5219F-DD0B-47E4-8E20-AEE676FB5B03}">
  <ds:schemaRefs/>
</ds:datastoreItem>
</file>

<file path=customXml/itemProps39.xml><?xml version="1.0" encoding="utf-8"?>
<ds:datastoreItem xmlns:ds="http://schemas.openxmlformats.org/officeDocument/2006/customXml" ds:itemID="{6158C1DC-EFDC-41AB-863E-8EBCEF59E2DB}">
  <ds:schemaRefs/>
</ds:datastoreItem>
</file>

<file path=customXml/itemProps4.xml><?xml version="1.0" encoding="utf-8"?>
<ds:datastoreItem xmlns:ds="http://schemas.openxmlformats.org/officeDocument/2006/customXml" ds:itemID="{16CB547A-97AE-429D-80F7-6F0618A7A400}">
  <ds:schemaRefs/>
</ds:datastoreItem>
</file>

<file path=customXml/itemProps40.xml><?xml version="1.0" encoding="utf-8"?>
<ds:datastoreItem xmlns:ds="http://schemas.openxmlformats.org/officeDocument/2006/customXml" ds:itemID="{BC91FA26-E71F-4E6F-A768-A781CF2DAC01}">
  <ds:schemaRefs/>
</ds:datastoreItem>
</file>

<file path=customXml/itemProps41.xml><?xml version="1.0" encoding="utf-8"?>
<ds:datastoreItem xmlns:ds="http://schemas.openxmlformats.org/officeDocument/2006/customXml" ds:itemID="{93F5CC40-1536-4955-B58A-A92B1FED1208}">
  <ds:schemaRefs/>
</ds:datastoreItem>
</file>

<file path=customXml/itemProps5.xml><?xml version="1.0" encoding="utf-8"?>
<ds:datastoreItem xmlns:ds="http://schemas.openxmlformats.org/officeDocument/2006/customXml" ds:itemID="{5148E5DB-35FA-4458-A0C1-20AF182B9222}">
  <ds:schemaRefs/>
</ds:datastoreItem>
</file>

<file path=customXml/itemProps6.xml><?xml version="1.0" encoding="utf-8"?>
<ds:datastoreItem xmlns:ds="http://schemas.openxmlformats.org/officeDocument/2006/customXml" ds:itemID="{F29E8487-0873-4322-9902-C796337F64FA}">
  <ds:schemaRefs/>
</ds:datastoreItem>
</file>

<file path=customXml/itemProps7.xml><?xml version="1.0" encoding="utf-8"?>
<ds:datastoreItem xmlns:ds="http://schemas.openxmlformats.org/officeDocument/2006/customXml" ds:itemID="{0AEBD81E-01D2-4D76-9639-E32EF79C3899}">
  <ds:schemaRefs/>
</ds:datastoreItem>
</file>

<file path=customXml/itemProps8.xml><?xml version="1.0" encoding="utf-8"?>
<ds:datastoreItem xmlns:ds="http://schemas.openxmlformats.org/officeDocument/2006/customXml" ds:itemID="{76DA2F7E-0C01-4A8C-B1F8-287431643372}">
  <ds:schemaRefs/>
</ds:datastoreItem>
</file>

<file path=customXml/itemProps9.xml><?xml version="1.0" encoding="utf-8"?>
<ds:datastoreItem xmlns:ds="http://schemas.openxmlformats.org/officeDocument/2006/customXml" ds:itemID="{E56E70D5-2645-41BC-BF62-DA073223D5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17</vt:i4>
      </vt:variant>
    </vt:vector>
  </HeadingPairs>
  <TitlesOfParts>
    <vt:vector size="22" baseType="lpstr">
      <vt:lpstr>OVERVIEW</vt:lpstr>
      <vt:lpstr>PRODUCT</vt:lpstr>
      <vt:lpstr>CALCULATIONS</vt:lpstr>
      <vt:lpstr>CUSTOMERS</vt:lpstr>
      <vt:lpstr>INSIGHTS</vt:lpstr>
      <vt:lpstr>AVGPRICE</vt:lpstr>
      <vt:lpstr>AVGRATING</vt:lpstr>
      <vt:lpstr>AVGSPEND</vt:lpstr>
      <vt:lpstr>FEEDBACKS</vt:lpstr>
      <vt:lpstr>ORDERS</vt:lpstr>
      <vt:lpstr>PYAVGPRICE</vt:lpstr>
      <vt:lpstr>PYAVGSPEND</vt:lpstr>
      <vt:lpstr>PYQUANTITYSOLD</vt:lpstr>
      <vt:lpstr>QUANTITYSOLD</vt:lpstr>
      <vt:lpstr>TOTALREVENUE</vt:lpstr>
      <vt:lpstr>YOYAVGPRICE</vt:lpstr>
      <vt:lpstr>YOYAVGRATING</vt:lpstr>
      <vt:lpstr>YOYAVGSPEND</vt:lpstr>
      <vt:lpstr>YOYFEEDBACKS</vt:lpstr>
      <vt:lpstr>YOYORDERS</vt:lpstr>
      <vt:lpstr>YOYQUANTITYSOLD</vt:lpstr>
      <vt:lpstr>YOYREVENUE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Abdulsamad Kudehinbu</dc:creator>
  <cp:lastModifiedBy>Abdulsamad Kudehinbu</cp:lastModifiedBy>
  <dcterms:created xsi:type="dcterms:W3CDTF">2025-09-28T10:52:59Z</dcterms:created>
  <dcterms:modified xsi:type="dcterms:W3CDTF">2025-10-01T17:30:51Z</dcterms:modified>
</cp:coreProperties>
</file>