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Excel\"/>
    </mc:Choice>
  </mc:AlternateContent>
  <xr:revisionPtr revIDLastSave="0" documentId="8_{7AFBCD52-3D66-47D4-B0FD-35A6343D843E}" xr6:coauthVersionLast="47" xr6:coauthVersionMax="47" xr10:uidLastSave="{00000000-0000-0000-0000-000000000000}"/>
  <bookViews>
    <workbookView xWindow="-108" yWindow="-108" windowWidth="23256" windowHeight="12576" firstSheet="2" activeTab="12" xr2:uid="{C8C645AA-FE7D-4ABE-853D-FC7F0E2801E7}"/>
  </bookViews>
  <sheets>
    <sheet name="Day 1" sheetId="6" r:id="rId1"/>
    <sheet name="Day 2" sheetId="7" r:id="rId2"/>
    <sheet name="Day 3" sheetId="8" r:id="rId3"/>
    <sheet name="Day 4" sheetId="9" r:id="rId4"/>
    <sheet name="day 6" sheetId="10" r:id="rId5"/>
    <sheet name="Day 6a" sheetId="11" r:id="rId6"/>
    <sheet name="Day 6 -source" sheetId="12" r:id="rId7"/>
    <sheet name="Day 8a" sheetId="13" r:id="rId8"/>
    <sheet name="Day 8b" sheetId="14" r:id="rId9"/>
    <sheet name="Day 10" sheetId="15" r:id="rId10"/>
    <sheet name="Day 11" sheetId="16" r:id="rId11"/>
    <sheet name="Day 12" sheetId="17" r:id="rId12"/>
    <sheet name="DAy 12b" sheetId="18" r:id="rId13"/>
    <sheet name="Sheet2" sheetId="2" r:id="rId14"/>
    <sheet name="Sheet3" sheetId="3" r:id="rId15"/>
    <sheet name="Sheet4" sheetId="4" r:id="rId16"/>
    <sheet name="Sheet5" sheetId="5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_FilterDatabase" localSheetId="7" hidden="1">'Day 8a'!$A$3:$I$26</definedName>
    <definedName name="_xlnm._FilterDatabase" localSheetId="8" hidden="1">'Day 8b'!$A$1:$H$40</definedName>
    <definedName name="A_SALES">OFFSET('[1]Dyanmic names-Charts'!$E$3,0,0,COUNTA('[1]Dyanmic names-Charts'!$E$1:$E$65536)-1,1)</definedName>
    <definedName name="age">'Day 11'!$I$2:$I$50</definedName>
    <definedName name="Budget">[2]Functions!$B$42</definedName>
    <definedName name="DaysList">[3]DataValSamples!$G$1:$G$7</definedName>
    <definedName name="Department" localSheetId="8">'[11]condition based  functions'!$F$2:$F$50</definedName>
    <definedName name="Department">'[4]condition based  functions'!$F$2:$F$50</definedName>
    <definedName name="Downtown">[2]Functions!$C$18:$C$22</definedName>
    <definedName name="E_NAME">OFFSET('[1]Dyanmic names-Charts'!$C$3,0,0,COUNTA('[1]Dyanmic names-Charts'!$C$1:$C$65536)-1,1)</definedName>
    <definedName name="Earnings" localSheetId="8">'[11]condition based  functions'!$G$2:$G$50</definedName>
    <definedName name="Earnings">'[4]condition based  functions'!$G$2:$G$50</definedName>
    <definedName name="EastAndWest">[5]INDEX!$D$91:$G$93,[5]INDEX!$D$96:$G$98</definedName>
    <definedName name="EMP_NAME">OFFSET('[6]chart data'!$B$6,0,0,COUNTA('[6]chart data'!$B$1:$B$65536)-1,1)</definedName>
    <definedName name="Employee_code">'Day 11'!$A$2:$A$50</definedName>
    <definedName name="Expenses">[2]Functions!$B$33:$B$39</definedName>
    <definedName name="First_name">'Day 11'!$B$2:$B$50</definedName>
    <definedName name="gross">'[1]Dynamic names'!$I$2:$I$28</definedName>
    <definedName name="label_name_chrt4">OFFSET('[1]Dynamic Chart-4'!$B$4,0,'[1]Dynamic Chart-4'!$J$1-1)</definedName>
    <definedName name="Last_name">'Day 11'!$C$2:$C$50</definedName>
    <definedName name="List1" localSheetId="9">#REF!</definedName>
    <definedName name="List1" localSheetId="8">#REF!</definedName>
    <definedName name="List1">#REF!</definedName>
    <definedName name="List2" localSheetId="9">#REF!</definedName>
    <definedName name="List2" localSheetId="8">#REF!</definedName>
    <definedName name="List2">#REF!</definedName>
    <definedName name="List3" localSheetId="9">#REF!</definedName>
    <definedName name="List3" localSheetId="8">#REF!</definedName>
    <definedName name="List3">#REF!</definedName>
    <definedName name="ListNames">'[7]List Source'!$E$6:$E$10</definedName>
    <definedName name="Midtown">[2]Functions!$B$18:$B$22</definedName>
    <definedName name="mnt_cht4">OFFSET('[1]Dynamic Chart-4'!$A$5,0,0,COUNTA('[1]Dynamic Chart-4'!$A$1:$A$65536),1)</definedName>
    <definedName name="MNT_DATA">OFFSET('[1]Dynamic Chart-1'!$A$3,0,0,COUNTA('[1]Dynamic Chart-1'!$B$1:$B$65536)-1,1)</definedName>
    <definedName name="my_range">OFFSET([8]Filters!$C$2,0,0,COUNTA([8]Filters!$C$1:$C$65536),COUNTA([8]Filters!$A$2:$IV$2))</definedName>
    <definedName name="Names">'[7]List Source'!$E$6:$E$10</definedName>
    <definedName name="NorthAndSouth">[5]INDEX!$D$67:$G$69,[5]INDEX!$D$72:$G$74</definedName>
    <definedName name="Number_mailed">'[1]Goal Seek, What-if,Scenarios'!$B$12</definedName>
    <definedName name="Overtime" localSheetId="9">[9]Question1!#REF!</definedName>
    <definedName name="Overtime" localSheetId="3">'Day 4'!$C$23</definedName>
    <definedName name="Overtime">[9]Question1!#REF!</definedName>
    <definedName name="p_data">OFFSET('[1]Dynamic names'!$A$1,0,0,COUNTA('[1]Dynamic names'!$A$1:$A$65536),COUNTA('[1]Dynamic names'!$A$1:$IV$1))</definedName>
    <definedName name="P_SALES">OFFSET('[1]Dyanmic names-Charts'!$D$3,0,0,COUNTA('[1]Dyanmic names-Charts'!$D$1:$D$65536)-1,1)</definedName>
    <definedName name="PeopleLists">[5]AREAS!$C$3:$D$6,[5]AREAS!$C$8:$D$11</definedName>
    <definedName name="PIVOT_DATA">OFFSET('[1]Dynamic names'!$A$1,0,0,COUNTA('[1]Dynamic names'!$A$1:$A$65536),COUNTA('[1]Dynamic names'!$A$1:$IV$1))</definedName>
    <definedName name="PRICE_DATA">OFFSET('[1]Dynamic Chart-1'!$B$3,0,0,COUNTA('[1]Dynamic Chart-1'!$B$1:$B$65536)-1,1)</definedName>
    <definedName name="_xlnm.Print_Area" localSheetId="3">'Day 4'!$B$2:$I$20</definedName>
    <definedName name="PROJECTED_SALES">OFFSET('[8]chart data'!$C$5,0,0,COUNTA('[8]chart data'!$C$1:$C$65536),1)</definedName>
    <definedName name="qty">'[2]Tips&amp;Tricks'!$G$46:$G$51</definedName>
    <definedName name="rate">'[2]Tips&amp;Tricks'!$H$46:$H$51</definedName>
    <definedName name="rating">'Day 11'!$J$2:$J$50</definedName>
    <definedName name="Region" localSheetId="8">'[11]condition based  functions'!$E$2:$E$50</definedName>
    <definedName name="Region">'[4]condition based  functions'!$E$2:$E$50</definedName>
    <definedName name="repairvisits">OFFSET('[1]Dynamic Chart-5'!$C$7,MATCH('[1]Dynamic Chart-5'!$F$7,'[1]Dynamic Chart-5'!$C$7:$C$25,0)-1,1,'[1]Dynamic Chart-5'!$F$9,1)</definedName>
    <definedName name="S" localSheetId="9">#REF!</definedName>
    <definedName name="S" localSheetId="8">#REF!</definedName>
    <definedName name="S">#REF!</definedName>
    <definedName name="Sidewalk">[2]Functions!$T$36:$T$39</definedName>
    <definedName name="Sky">[2]Functions!$S$36:$S$39</definedName>
    <definedName name="SSN">'Day 11'!$D$2:$D$50</definedName>
    <definedName name="Start_date">'Day 11'!$H$2:$H$50</definedName>
    <definedName name="startday">'[10]date and time '!$C$60</definedName>
    <definedName name="Suburban">[2]Functions!$D$18:$D$22</definedName>
    <definedName name="TestScores">[2]Functions!$G$33:$G$38</definedName>
    <definedName name="TExpenses">[2]Functions!$B$40</definedName>
    <definedName name="Total" localSheetId="9">'[8]chart data'!#REF!</definedName>
    <definedName name="Total">'[8]chart data'!#REF!</definedName>
    <definedName name="UserChoice" localSheetId="9">#REF!</definedName>
    <definedName name="UserChoice" localSheetId="8">#REF!</definedName>
    <definedName name="UserChoice">#REF!</definedName>
    <definedName name="visit_date">OFFSET('[1]Dynamic Chart-5'!$C$7,MATCH('[1]Dynamic Chart-5'!$F$7,'[1]Dynamic Chart-5'!$C$7:$C$25,0)-1,0,'[1]Dynamic Chart-5'!$F$9,1)</definedName>
    <definedName name="x_chart3">OFFSET('[1]Dynamic Chart-3'!$B$5,'[1]Dynamic Chart-3'!$C$1-1,0,'[1]Dynamic Chart-3'!$C$2,1)</definedName>
    <definedName name="Y_chart3">OFFSET('[1]Dynamic Chart-3'!$C$5,'[1]Dynamic Chart-3'!$C$1-1,0,'[1]Dynamic Chart-3'!$C$2,1)</definedName>
    <definedName name="Y_DATA">OFFSET('[1]Dynamic Chart-2'!$C$6,COUNTA('[1]Dynamic Chart-2'!$C$1:$C$65536)-'[1]Dynamic Chart-2'!$F$2,0,'[1]Dynamic Chart-2'!$F$2,1)</definedName>
    <definedName name="YR">OFFSET('[1]Dynamic Chart-2'!$B$6,COUNTA('[1]Dynamic Chart-2'!$C$1:$C$65536)-'[1]Dynamic Chart-2'!$F$2,0,'[1]Dynamic Chart-2'!$F$2,1)</definedName>
    <definedName name="yr_chrt4">OFFSET('[1]Dynamic Chart-4'!$B$4,0,'[1]Dynamic Chart-4'!$J$1,COUNTA('[1]Dynamic Chart-4'!$A$1:$A$65536),1)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16" l="1"/>
  <c r="C55" i="16"/>
  <c r="E52" i="15"/>
  <c r="E51" i="15"/>
  <c r="E50" i="15"/>
  <c r="E49" i="15"/>
  <c r="E48" i="15"/>
  <c r="E47" i="15"/>
  <c r="E46" i="15"/>
  <c r="G45" i="15"/>
  <c r="E45" i="15"/>
  <c r="G44" i="15"/>
  <c r="E44" i="15"/>
  <c r="E43" i="15"/>
  <c r="E42" i="15"/>
  <c r="D17" i="15"/>
  <c r="D18" i="15" s="1"/>
  <c r="E16" i="15"/>
  <c r="D19" i="15" l="1"/>
  <c r="E18" i="15"/>
  <c r="E17" i="15"/>
  <c r="E19" i="15" l="1"/>
  <c r="D20" i="15"/>
  <c r="D21" i="15" l="1"/>
  <c r="E20" i="15"/>
  <c r="D22" i="15" l="1"/>
  <c r="E21" i="15"/>
  <c r="D23" i="15" l="1"/>
  <c r="E22" i="15"/>
  <c r="E23" i="15" l="1"/>
  <c r="D24" i="15"/>
  <c r="D25" i="15" l="1"/>
  <c r="E24" i="15"/>
  <c r="D26" i="15" l="1"/>
  <c r="E25" i="15"/>
  <c r="D27" i="15" l="1"/>
  <c r="E26" i="15"/>
  <c r="E27" i="15" l="1"/>
  <c r="D28" i="15"/>
  <c r="D29" i="15" l="1"/>
  <c r="E28" i="15"/>
  <c r="D30" i="15" l="1"/>
  <c r="E29" i="15"/>
  <c r="D31" i="15" l="1"/>
  <c r="E30" i="15"/>
  <c r="E31" i="15" l="1"/>
  <c r="D32" i="15"/>
  <c r="D33" i="15" l="1"/>
  <c r="E32" i="15"/>
  <c r="D34" i="15" l="1"/>
  <c r="E33" i="15"/>
  <c r="D35" i="15" l="1"/>
  <c r="E35" i="15" s="1"/>
  <c r="E34" i="15"/>
  <c r="G26" i="13"/>
  <c r="H26" i="13" s="1"/>
  <c r="F26" i="13"/>
  <c r="G25" i="13"/>
  <c r="F25" i="13"/>
  <c r="H25" i="13" s="1"/>
  <c r="G24" i="13"/>
  <c r="F24" i="13"/>
  <c r="H24" i="13" s="1"/>
  <c r="G23" i="13"/>
  <c r="F23" i="13"/>
  <c r="H23" i="13" s="1"/>
  <c r="G22" i="13"/>
  <c r="F22" i="13"/>
  <c r="H22" i="13" s="1"/>
  <c r="H21" i="13"/>
  <c r="G21" i="13"/>
  <c r="F21" i="13"/>
  <c r="G20" i="13"/>
  <c r="F20" i="13"/>
  <c r="H20" i="13" s="1"/>
  <c r="G19" i="13"/>
  <c r="F19" i="13"/>
  <c r="H19" i="13" s="1"/>
  <c r="H18" i="13"/>
  <c r="G18" i="13"/>
  <c r="F18" i="13"/>
  <c r="G17" i="13"/>
  <c r="F17" i="13"/>
  <c r="H17" i="13" s="1"/>
  <c r="G16" i="13"/>
  <c r="F16" i="13"/>
  <c r="H16" i="13" s="1"/>
  <c r="G15" i="13"/>
  <c r="F15" i="13"/>
  <c r="H15" i="13" s="1"/>
  <c r="G14" i="13"/>
  <c r="F14" i="13"/>
  <c r="H14" i="13" s="1"/>
  <c r="H13" i="13"/>
  <c r="G13" i="13"/>
  <c r="F13" i="13"/>
  <c r="G12" i="13"/>
  <c r="F12" i="13"/>
  <c r="H12" i="13" s="1"/>
  <c r="G11" i="13"/>
  <c r="F11" i="13"/>
  <c r="H11" i="13" s="1"/>
  <c r="H10" i="13"/>
  <c r="G10" i="13"/>
  <c r="F10" i="13"/>
  <c r="G9" i="13"/>
  <c r="F9" i="13"/>
  <c r="H9" i="13" s="1"/>
  <c r="G8" i="13"/>
  <c r="F8" i="13"/>
  <c r="H8" i="13" s="1"/>
  <c r="G7" i="13"/>
  <c r="F7" i="13"/>
  <c r="H7" i="13" s="1"/>
  <c r="G6" i="13"/>
  <c r="H6" i="13" s="1"/>
  <c r="F6" i="13"/>
  <c r="H5" i="13"/>
  <c r="G5" i="13"/>
  <c r="F5" i="13"/>
  <c r="G4" i="13"/>
  <c r="F4" i="13"/>
  <c r="H4" i="13" s="1"/>
  <c r="O72" i="10"/>
  <c r="I72" i="10"/>
  <c r="G72" i="10"/>
  <c r="P71" i="10"/>
  <c r="P72" i="10" s="1"/>
  <c r="O71" i="10"/>
  <c r="N71" i="10"/>
  <c r="M71" i="10"/>
  <c r="L71" i="10"/>
  <c r="K71" i="10"/>
  <c r="J71" i="10"/>
  <c r="I71" i="10"/>
  <c r="H71" i="10"/>
  <c r="H72" i="10" s="1"/>
  <c r="G71" i="10"/>
  <c r="F71" i="10"/>
  <c r="E71" i="10"/>
  <c r="D71" i="10"/>
  <c r="P70" i="10"/>
  <c r="O70" i="10"/>
  <c r="N70" i="10"/>
  <c r="N72" i="10" s="1"/>
  <c r="M70" i="10"/>
  <c r="M72" i="10" s="1"/>
  <c r="L70" i="10"/>
  <c r="L72" i="10" s="1"/>
  <c r="K70" i="10"/>
  <c r="K72" i="10" s="1"/>
  <c r="J70" i="10"/>
  <c r="J72" i="10" s="1"/>
  <c r="I70" i="10"/>
  <c r="H70" i="10"/>
  <c r="G70" i="10"/>
  <c r="F70" i="10"/>
  <c r="F72" i="10" s="1"/>
  <c r="E70" i="10"/>
  <c r="E72" i="10" s="1"/>
  <c r="D70" i="10"/>
  <c r="D72" i="10" s="1"/>
  <c r="K51" i="10"/>
  <c r="J51" i="10"/>
  <c r="I51" i="10"/>
  <c r="K50" i="10"/>
  <c r="J50" i="10"/>
  <c r="I50" i="10"/>
  <c r="J49" i="10"/>
  <c r="I49" i="10"/>
  <c r="K49" i="10" s="1"/>
  <c r="J48" i="10"/>
  <c r="K48" i="10" s="1"/>
  <c r="I48" i="10"/>
  <c r="J47" i="10"/>
  <c r="I47" i="10"/>
  <c r="K47" i="10" s="1"/>
  <c r="K46" i="10"/>
  <c r="J46" i="10"/>
  <c r="I46" i="10"/>
  <c r="K45" i="10"/>
  <c r="J45" i="10"/>
  <c r="I45" i="10"/>
  <c r="J44" i="10"/>
  <c r="I44" i="10"/>
  <c r="K44" i="10" s="1"/>
  <c r="K43" i="10"/>
  <c r="J43" i="10"/>
  <c r="I43" i="10"/>
  <c r="J42" i="10"/>
  <c r="I42" i="10"/>
  <c r="K42" i="10" s="1"/>
  <c r="J41" i="10"/>
  <c r="I41" i="10"/>
  <c r="K41" i="10" s="1"/>
  <c r="J40" i="10"/>
  <c r="K40" i="10" s="1"/>
  <c r="I40" i="10"/>
  <c r="J39" i="10"/>
  <c r="I39" i="10"/>
  <c r="K39" i="10" s="1"/>
  <c r="C23" i="9"/>
  <c r="H14" i="9"/>
  <c r="H13" i="9"/>
  <c r="H12" i="9"/>
  <c r="H11" i="9"/>
  <c r="H10" i="9"/>
  <c r="H9" i="9"/>
  <c r="C9" i="9"/>
  <c r="B9" i="9" s="1"/>
  <c r="H8" i="9"/>
  <c r="E17" i="9" s="1"/>
  <c r="B8" i="9"/>
  <c r="E18" i="9" l="1"/>
  <c r="E19" i="9" s="1"/>
  <c r="C10" i="9"/>
  <c r="I8" i="9"/>
  <c r="I9" i="9" s="1"/>
  <c r="I10" i="9" s="1"/>
  <c r="I11" i="9" s="1"/>
  <c r="I12" i="9" s="1"/>
  <c r="I13" i="9" s="1"/>
  <c r="I14" i="9" s="1"/>
  <c r="B10" i="9" l="1"/>
  <c r="C11" i="9"/>
  <c r="B11" i="9" l="1"/>
  <c r="C12" i="9"/>
  <c r="B12" i="9" l="1"/>
  <c r="C13" i="9"/>
  <c r="B13" i="9" l="1"/>
  <c r="C14" i="9"/>
  <c r="B14" i="9" s="1"/>
</calcChain>
</file>

<file path=xl/sharedStrings.xml><?xml version="1.0" encoding="utf-8"?>
<sst xmlns="http://schemas.openxmlformats.org/spreadsheetml/2006/main" count="4196" uniqueCount="1102">
  <si>
    <t>Total No. of employees</t>
  </si>
  <si>
    <t>Minimum Basic Sal</t>
  </si>
  <si>
    <t>Maximum Basic Salary</t>
  </si>
  <si>
    <t>Average Gross Salary of all employees</t>
  </si>
  <si>
    <t>Write formula to calculate the following in the shaded area</t>
  </si>
  <si>
    <t>Question C</t>
  </si>
  <si>
    <t>Format all numbers to include a currency symbol with two decimal points</t>
  </si>
  <si>
    <t>Question B</t>
  </si>
  <si>
    <t>Fill the total column with the appropriate formulea</t>
  </si>
  <si>
    <t>Calculate Net salary where net salary will be gross salary - deduction</t>
  </si>
  <si>
    <t xml:space="preserve"> Deduction is mention in the cell i4  and  currently 6% of gross salary</t>
  </si>
  <si>
    <t xml:space="preserve">Gross being  sum of Basic, Hra, Da </t>
  </si>
  <si>
    <t>DA will be 45% of Basic</t>
  </si>
  <si>
    <t>Hra is  10% of Basic</t>
  </si>
  <si>
    <t>Complete the above database with the following formula</t>
  </si>
  <si>
    <t>Question A</t>
  </si>
  <si>
    <t>Total</t>
  </si>
  <si>
    <t>Tom Brown</t>
  </si>
  <si>
    <t>Thomas E. Abbott</t>
  </si>
  <si>
    <t>Steven H. Katz</t>
  </si>
  <si>
    <t>Stephen C. Carter</t>
  </si>
  <si>
    <t>Robert H. Miller</t>
  </si>
  <si>
    <t>Rick Fogerty</t>
  </si>
  <si>
    <t>Richard E. Card</t>
  </si>
  <si>
    <t>Phillip A. Todd</t>
  </si>
  <si>
    <t>Michael Hayden</t>
  </si>
  <si>
    <t>Kurt Kamichoff</t>
  </si>
  <si>
    <t>John T. Foster</t>
  </si>
  <si>
    <t>Joe Morrison</t>
  </si>
  <si>
    <t>Jeffrey P. Jones</t>
  </si>
  <si>
    <t>James Millen</t>
  </si>
  <si>
    <t>Ivan Silberstein</t>
  </si>
  <si>
    <t>Douglas Williams</t>
  </si>
  <si>
    <t>Clark Bickerson</t>
  </si>
  <si>
    <t>Chris Poundsworth</t>
  </si>
  <si>
    <t>Charles S. Billings</t>
  </si>
  <si>
    <t>Anthony Taylor</t>
  </si>
  <si>
    <t>Thompson J</t>
  </si>
  <si>
    <t>Wilson C</t>
  </si>
  <si>
    <t>Smith B</t>
  </si>
  <si>
    <t>Net salary</t>
  </si>
  <si>
    <t>Deduction</t>
  </si>
  <si>
    <t>Gross Salary</t>
  </si>
  <si>
    <t>DA</t>
  </si>
  <si>
    <t>Hra</t>
  </si>
  <si>
    <t>Basic</t>
  </si>
  <si>
    <t>Last Name</t>
  </si>
  <si>
    <t>Deduction Rate:</t>
  </si>
  <si>
    <t>Date:</t>
  </si>
  <si>
    <t>Employees sheet</t>
  </si>
  <si>
    <t>Example 1</t>
  </si>
  <si>
    <t>Example 1 Simple if</t>
  </si>
  <si>
    <t>Arrive at the discount available for each of these items purchased, where the discount being 10% for goods less than  10,000    and 15% for the rest</t>
  </si>
  <si>
    <t>Goods Purchased</t>
  </si>
  <si>
    <t>Available Discount</t>
  </si>
  <si>
    <t>Total Cost</t>
  </si>
  <si>
    <t>Example 2   Nested if</t>
  </si>
  <si>
    <t>Award the "Gold" medal for the total score(round1 + round2)  of 12 or greater , and a "silver" medal for a score between 8 and 11, "No prize" for less than 8</t>
  </si>
  <si>
    <t>Round1</t>
  </si>
  <si>
    <t>Round2</t>
  </si>
  <si>
    <t>Prize</t>
  </si>
  <si>
    <t>Team A</t>
  </si>
  <si>
    <t>Team B</t>
  </si>
  <si>
    <t>Team C</t>
  </si>
  <si>
    <t>Team D</t>
  </si>
  <si>
    <t>Team E</t>
  </si>
  <si>
    <t>Team F</t>
  </si>
  <si>
    <t>Team G</t>
  </si>
  <si>
    <t>Example 3   Complex if</t>
  </si>
  <si>
    <t>if the sugar levels of a patient are in the range specified  print the resultant as "normal" else "Variations"</t>
  </si>
  <si>
    <t>Minimum readings</t>
  </si>
  <si>
    <t>Maximum readings</t>
  </si>
  <si>
    <t>Sugar readings</t>
  </si>
  <si>
    <t>Bonus</t>
  </si>
  <si>
    <t>patient1</t>
  </si>
  <si>
    <t>patient2</t>
  </si>
  <si>
    <t>patient3</t>
  </si>
  <si>
    <t>patient4</t>
  </si>
  <si>
    <t>patient5</t>
  </si>
  <si>
    <t>patient6</t>
  </si>
  <si>
    <t>patient7</t>
  </si>
  <si>
    <t>patient8</t>
  </si>
  <si>
    <t>patient9</t>
  </si>
  <si>
    <t>patient10</t>
  </si>
  <si>
    <t>Example 4</t>
  </si>
  <si>
    <t>slno</t>
  </si>
  <si>
    <t>empname</t>
  </si>
  <si>
    <t>age</t>
  </si>
  <si>
    <t>dept</t>
  </si>
  <si>
    <t>desgn</t>
  </si>
  <si>
    <t>basic</t>
  </si>
  <si>
    <t>rating</t>
  </si>
  <si>
    <t>ppl mgmnt</t>
  </si>
  <si>
    <t>incentive1</t>
  </si>
  <si>
    <t>incentive2</t>
  </si>
  <si>
    <t>promotion</t>
  </si>
  <si>
    <t>shanthi</t>
  </si>
  <si>
    <t>hr</t>
  </si>
  <si>
    <t>mgr</t>
  </si>
  <si>
    <t>good</t>
  </si>
  <si>
    <t>aishwarya</t>
  </si>
  <si>
    <t>sr mgr</t>
  </si>
  <si>
    <t>bad</t>
  </si>
  <si>
    <t>sandeep</t>
  </si>
  <si>
    <t>sales</t>
  </si>
  <si>
    <t>simran</t>
  </si>
  <si>
    <t>prod</t>
  </si>
  <si>
    <t>avg</t>
  </si>
  <si>
    <t>veer</t>
  </si>
  <si>
    <t>sachin</t>
  </si>
  <si>
    <t>bin laden</t>
  </si>
  <si>
    <t>ambani</t>
  </si>
  <si>
    <t>brinda</t>
  </si>
  <si>
    <t>deepak</t>
  </si>
  <si>
    <t>anita</t>
  </si>
  <si>
    <t>Qc</t>
  </si>
  <si>
    <t>sebastian</t>
  </si>
  <si>
    <t>Executive</t>
  </si>
  <si>
    <t>leema</t>
  </si>
  <si>
    <t>vincent</t>
  </si>
  <si>
    <t>Stores</t>
  </si>
  <si>
    <t>shantha</t>
  </si>
  <si>
    <t>david</t>
  </si>
  <si>
    <t>manu</t>
  </si>
  <si>
    <t>simple</t>
  </si>
  <si>
    <t>Rating</t>
  </si>
  <si>
    <t>Incentive1</t>
  </si>
  <si>
    <t>&gt;=10</t>
  </si>
  <si>
    <t>else</t>
  </si>
  <si>
    <t>nested</t>
  </si>
  <si>
    <t>Incentive2</t>
  </si>
  <si>
    <t>&lt;5</t>
  </si>
  <si>
    <t>none</t>
  </si>
  <si>
    <t>5 to 10</t>
  </si>
  <si>
    <t>11 to 15</t>
  </si>
  <si>
    <t>&gt;15</t>
  </si>
  <si>
    <t>multiple</t>
  </si>
  <si>
    <t>rating&gt;=10 and ppl mgnt="good",then "y",else "n" for promotion</t>
  </si>
  <si>
    <t>Age</t>
  </si>
  <si>
    <t>Problem 1</t>
  </si>
  <si>
    <t>Matrix multiplication table</t>
  </si>
  <si>
    <t>Problem 2</t>
  </si>
  <si>
    <t>Simple Interest calculation ((principal * Term * rate ) / 100)</t>
  </si>
  <si>
    <t>Rate</t>
  </si>
  <si>
    <t>Principal</t>
  </si>
  <si>
    <t>Term</t>
  </si>
  <si>
    <t>Employee Time Sheet</t>
  </si>
  <si>
    <t xml:space="preserve">Employee Name: </t>
  </si>
  <si>
    <t>Gina Davison</t>
  </si>
  <si>
    <t xml:space="preserve">Department: </t>
  </si>
  <si>
    <t>Tech Support</t>
  </si>
  <si>
    <t xml:space="preserve">Start Day: </t>
  </si>
  <si>
    <t>Weekday</t>
  </si>
  <si>
    <t>Date</t>
  </si>
  <si>
    <t>Start
Work</t>
  </si>
  <si>
    <t>Time Out
(Lunch)</t>
  </si>
  <si>
    <t>Time In
(Lunch)</t>
  </si>
  <si>
    <t>End
Work</t>
  </si>
  <si>
    <t>Total
Hours</t>
  </si>
  <si>
    <t>Weekly
Hours</t>
  </si>
  <si>
    <t>WEEKLY TOTAL</t>
  </si>
  <si>
    <t xml:space="preserve"> Total hours:</t>
  </si>
  <si>
    <t xml:space="preserve">     Regular hours:</t>
  </si>
  <si>
    <t xml:space="preserve">     Overtime hours:</t>
  </si>
  <si>
    <t>Overtime:</t>
  </si>
  <si>
    <t>Given below is the distance table between two cities.</t>
  </si>
  <si>
    <t>City Code</t>
  </si>
  <si>
    <t>CITY</t>
  </si>
  <si>
    <t>Clearwater</t>
  </si>
  <si>
    <t>Daytona Beach</t>
  </si>
  <si>
    <t>Ft. Lauderdale</t>
  </si>
  <si>
    <t>Gainesville</t>
  </si>
  <si>
    <t>Jacksonville</t>
  </si>
  <si>
    <t>Key Largo</t>
  </si>
  <si>
    <t>Miami</t>
  </si>
  <si>
    <t>Orlando</t>
  </si>
  <si>
    <t>Sarasota</t>
  </si>
  <si>
    <t>Tampa</t>
  </si>
  <si>
    <t>Write a Vlookup to Get distance b/w. the following cities and Orlando</t>
  </si>
  <si>
    <t>City</t>
  </si>
  <si>
    <t>orlando</t>
  </si>
  <si>
    <t>Canada</t>
  </si>
  <si>
    <t>Write a Vlookup to Get distance b/w. the following city codes  and Orlando</t>
  </si>
  <si>
    <t>City code</t>
  </si>
  <si>
    <t>Sl.no</t>
  </si>
  <si>
    <t>Department</t>
  </si>
  <si>
    <t>Designation</t>
  </si>
  <si>
    <t>Rank</t>
  </si>
  <si>
    <t>Accounts</t>
  </si>
  <si>
    <t>Sr. Manager</t>
  </si>
  <si>
    <t>Manager</t>
  </si>
  <si>
    <t>Admin</t>
  </si>
  <si>
    <t>HR</t>
  </si>
  <si>
    <t>VLOOKUP</t>
  </si>
  <si>
    <t>NAME</t>
  </si>
  <si>
    <t>Tom Black</t>
  </si>
  <si>
    <t>HLOOKUP</t>
  </si>
  <si>
    <t>AGE</t>
  </si>
  <si>
    <t>Employee Details Form</t>
  </si>
  <si>
    <t>Employee Code</t>
  </si>
  <si>
    <t>Employee Name</t>
  </si>
  <si>
    <t>SSN Number</t>
  </si>
  <si>
    <t>Region</t>
  </si>
  <si>
    <t>Earnings</t>
  </si>
  <si>
    <t>Start Date</t>
  </si>
  <si>
    <t>Employee_code</t>
  </si>
  <si>
    <t>First_name</t>
  </si>
  <si>
    <t>Last_name</t>
  </si>
  <si>
    <t>SSN</t>
  </si>
  <si>
    <t>Start_date</t>
  </si>
  <si>
    <t>S029</t>
  </si>
  <si>
    <t>Mickey</t>
  </si>
  <si>
    <t>Anderson</t>
  </si>
  <si>
    <t>628-76-6529</t>
  </si>
  <si>
    <t>South</t>
  </si>
  <si>
    <t>S034</t>
  </si>
  <si>
    <t>Kelly</t>
  </si>
  <si>
    <t>Ryan</t>
  </si>
  <si>
    <t>133-30-3940</t>
  </si>
  <si>
    <t>West</t>
  </si>
  <si>
    <t>S039</t>
  </si>
  <si>
    <t>Donald</t>
  </si>
  <si>
    <t>Lee</t>
  </si>
  <si>
    <t>816-17-8291</t>
  </si>
  <si>
    <t>North</t>
  </si>
  <si>
    <t>S044</t>
  </si>
  <si>
    <t>Zachary</t>
  </si>
  <si>
    <t>Taylor</t>
  </si>
  <si>
    <t>856-85-6910</t>
  </si>
  <si>
    <t>East</t>
  </si>
  <si>
    <t>S049</t>
  </si>
  <si>
    <t>Mark</t>
  </si>
  <si>
    <t>Fulkerson</t>
  </si>
  <si>
    <t>133-30-3861</t>
  </si>
  <si>
    <t>S054</t>
  </si>
  <si>
    <t>William</t>
  </si>
  <si>
    <t>Tate</t>
  </si>
  <si>
    <t>189-85-4910</t>
  </si>
  <si>
    <t>S059</t>
  </si>
  <si>
    <t>Debbie</t>
  </si>
  <si>
    <t>Marks</t>
  </si>
  <si>
    <t>421-40-2831</t>
  </si>
  <si>
    <t>S064</t>
  </si>
  <si>
    <t>Melinda</t>
  </si>
  <si>
    <t>785-48-2491</t>
  </si>
  <si>
    <t>S069</t>
  </si>
  <si>
    <t>Mary</t>
  </si>
  <si>
    <t>799-74-8097</t>
  </si>
  <si>
    <t>S073</t>
  </si>
  <si>
    <t>Rebecca</t>
  </si>
  <si>
    <t>Kiln</t>
  </si>
  <si>
    <t>856-29-8586</t>
  </si>
  <si>
    <t>Marketing</t>
  </si>
  <si>
    <t>S077</t>
  </si>
  <si>
    <t>Kendra</t>
  </si>
  <si>
    <t>Pecks</t>
  </si>
  <si>
    <t>076-10-3383</t>
  </si>
  <si>
    <t>Sales</t>
  </si>
  <si>
    <t>S081</t>
  </si>
  <si>
    <t>Maureen</t>
  </si>
  <si>
    <t>Carroll</t>
  </si>
  <si>
    <t>784-23-7193</t>
  </si>
  <si>
    <t>Human resources</t>
  </si>
  <si>
    <t>S085</t>
  </si>
  <si>
    <t>Morrison</t>
  </si>
  <si>
    <t>043-27-6267</t>
  </si>
  <si>
    <t>Administration</t>
  </si>
  <si>
    <t>S089</t>
  </si>
  <si>
    <t>Aiden</t>
  </si>
  <si>
    <t>Owens</t>
  </si>
  <si>
    <t>213-71-4547</t>
  </si>
  <si>
    <t>S093</t>
  </si>
  <si>
    <t>Joe</t>
  </si>
  <si>
    <t>Robertson</t>
  </si>
  <si>
    <t>058-49-1739</t>
  </si>
  <si>
    <t>S097</t>
  </si>
  <si>
    <t>Thomas</t>
  </si>
  <si>
    <t>Gable</t>
  </si>
  <si>
    <t>785-48-2931</t>
  </si>
  <si>
    <t>S101</t>
  </si>
  <si>
    <t>James</t>
  </si>
  <si>
    <t>631-38-3711</t>
  </si>
  <si>
    <t>S105</t>
  </si>
  <si>
    <t>Goldstein</t>
  </si>
  <si>
    <t>816-17-7191</t>
  </si>
  <si>
    <t>S030</t>
  </si>
  <si>
    <t>Lila</t>
  </si>
  <si>
    <t>476-20-4792</t>
  </si>
  <si>
    <t>S035</t>
  </si>
  <si>
    <t>Lisa</t>
  </si>
  <si>
    <t>631-20-3941</t>
  </si>
  <si>
    <t>S040</t>
  </si>
  <si>
    <t>Simon</t>
  </si>
  <si>
    <t>799-70-5719</t>
  </si>
  <si>
    <t>S045</t>
  </si>
  <si>
    <t>Tina</t>
  </si>
  <si>
    <t>Adams</t>
  </si>
  <si>
    <t>591-61-8906</t>
  </si>
  <si>
    <t>S050</t>
  </si>
  <si>
    <t>Kaylen</t>
  </si>
  <si>
    <t>Knapp</t>
  </si>
  <si>
    <t>639-39-3139</t>
  </si>
  <si>
    <t>S055</t>
  </si>
  <si>
    <t>Spencer</t>
  </si>
  <si>
    <t>Morgan</t>
  </si>
  <si>
    <t>389-10-7124</t>
  </si>
  <si>
    <t>S060</t>
  </si>
  <si>
    <t>Denise</t>
  </si>
  <si>
    <t>729-49-1739</t>
  </si>
  <si>
    <t>S065</t>
  </si>
  <si>
    <t>720-92-7216</t>
  </si>
  <si>
    <t>S070</t>
  </si>
  <si>
    <t>Rita</t>
  </si>
  <si>
    <t>336-68-4267</t>
  </si>
  <si>
    <t>S074</t>
  </si>
  <si>
    <t>Cynthia</t>
  </si>
  <si>
    <t>291-73-8906</t>
  </si>
  <si>
    <t>S078</t>
  </si>
  <si>
    <t>Kevin</t>
  </si>
  <si>
    <t>Johnson</t>
  </si>
  <si>
    <t>027-76-8856</t>
  </si>
  <si>
    <t>S082</t>
  </si>
  <si>
    <t>Stuart</t>
  </si>
  <si>
    <t>022-38-3389</t>
  </si>
  <si>
    <t>S086</t>
  </si>
  <si>
    <t>O'Connor</t>
  </si>
  <si>
    <t>712-35-4005</t>
  </si>
  <si>
    <t>S090</t>
  </si>
  <si>
    <t>Carter</t>
  </si>
  <si>
    <t>175-21-4107</t>
  </si>
  <si>
    <t>S094</t>
  </si>
  <si>
    <t>Carla</t>
  </si>
  <si>
    <t>019-26-9428</t>
  </si>
  <si>
    <t>S098</t>
  </si>
  <si>
    <t>Miller</t>
  </si>
  <si>
    <t>724-92-8094</t>
  </si>
  <si>
    <t>S102</t>
  </si>
  <si>
    <t>Roger</t>
  </si>
  <si>
    <t>Van Hof</t>
  </si>
  <si>
    <t>501-16-1748</t>
  </si>
  <si>
    <t>S106</t>
  </si>
  <si>
    <t>Perry</t>
  </si>
  <si>
    <t>790-70-5719</t>
  </si>
  <si>
    <t>S200</t>
  </si>
  <si>
    <t>882-17-3314</t>
  </si>
  <si>
    <t>S028</t>
  </si>
  <si>
    <t>Michael</t>
  </si>
  <si>
    <t>519-26-9428</t>
  </si>
  <si>
    <t>S033</t>
  </si>
  <si>
    <t>784-62-8371</t>
  </si>
  <si>
    <t>S038</t>
  </si>
  <si>
    <t>712-35-2971</t>
  </si>
  <si>
    <t>S043</t>
  </si>
  <si>
    <t>Jessica</t>
  </si>
  <si>
    <t>Roberts</t>
  </si>
  <si>
    <t>391-71-3710</t>
  </si>
  <si>
    <t>S048</t>
  </si>
  <si>
    <t>Luke</t>
  </si>
  <si>
    <t>Linden</t>
  </si>
  <si>
    <t>784-50-2831</t>
  </si>
  <si>
    <t>S053</t>
  </si>
  <si>
    <t>712-35-8120</t>
  </si>
  <si>
    <t>S058</t>
  </si>
  <si>
    <t>212-21-2121</t>
  </si>
  <si>
    <t>S063</t>
  </si>
  <si>
    <t>Shannon</t>
  </si>
  <si>
    <t>719-20-4792</t>
  </si>
  <si>
    <t>S068</t>
  </si>
  <si>
    <t>Melissa</t>
  </si>
  <si>
    <t>816-17-3314</t>
  </si>
  <si>
    <t>S072</t>
  </si>
  <si>
    <t>Paul</t>
  </si>
  <si>
    <t>Hope</t>
  </si>
  <si>
    <t>519-98-7549</t>
  </si>
  <si>
    <t>S076</t>
  </si>
  <si>
    <t>Sandra</t>
  </si>
  <si>
    <t>Dungen</t>
  </si>
  <si>
    <t>986-03-5705</t>
  </si>
  <si>
    <t>S080</t>
  </si>
  <si>
    <t>Jamie</t>
  </si>
  <si>
    <t>785-87-4619</t>
  </si>
  <si>
    <t>S084</t>
  </si>
  <si>
    <t>Long</t>
  </si>
  <si>
    <t>032-20-1728</t>
  </si>
  <si>
    <t>S088</t>
  </si>
  <si>
    <t>Greg</t>
  </si>
  <si>
    <t>Bennet</t>
  </si>
  <si>
    <t>349-10-2721</t>
  </si>
  <si>
    <t>S092</t>
  </si>
  <si>
    <t>Minnie</t>
  </si>
  <si>
    <t>Jones</t>
  </si>
  <si>
    <t>421-39-2830</t>
  </si>
  <si>
    <t>S096</t>
  </si>
  <si>
    <t>Morrell</t>
  </si>
  <si>
    <t>076-20-4792</t>
  </si>
  <si>
    <t>S100</t>
  </si>
  <si>
    <t>819-27-3940</t>
  </si>
  <si>
    <t>S104</t>
  </si>
  <si>
    <t>012-35-2971</t>
  </si>
  <si>
    <t>S031</t>
  </si>
  <si>
    <t>Eleonora</t>
  </si>
  <si>
    <t>785-48-9898</t>
  </si>
  <si>
    <t>S036</t>
  </si>
  <si>
    <t>Carol</t>
  </si>
  <si>
    <t>561-16-1748</t>
  </si>
  <si>
    <t>S041</t>
  </si>
  <si>
    <t>Jacob</t>
  </si>
  <si>
    <t>Schmidt</t>
  </si>
  <si>
    <t>336-68-6293</t>
  </si>
  <si>
    <t>S046</t>
  </si>
  <si>
    <t>Jackie</t>
  </si>
  <si>
    <t>293-71-9578</t>
  </si>
  <si>
    <t>S051</t>
  </si>
  <si>
    <t>Jim</t>
  </si>
  <si>
    <t>Motts</t>
  </si>
  <si>
    <t>342-49-1722</t>
  </si>
  <si>
    <t>S056</t>
  </si>
  <si>
    <t>213-82-1947</t>
  </si>
  <si>
    <t>S061</t>
  </si>
  <si>
    <t>519-49-6913</t>
  </si>
  <si>
    <t>S066</t>
  </si>
  <si>
    <t>381-62-8371</t>
  </si>
  <si>
    <t>S071</t>
  </si>
  <si>
    <t>Trevor</t>
  </si>
  <si>
    <t>312-71-3818</t>
  </si>
  <si>
    <t>S075</t>
  </si>
  <si>
    <t>591-58-9578</t>
  </si>
  <si>
    <t>S079</t>
  </si>
  <si>
    <t>Adam</t>
  </si>
  <si>
    <t>476-45-9932</t>
  </si>
  <si>
    <t>S083</t>
  </si>
  <si>
    <t>Jesse</t>
  </si>
  <si>
    <t>Light</t>
  </si>
  <si>
    <t>631-16-3178</t>
  </si>
  <si>
    <t>S087</t>
  </si>
  <si>
    <t>Young</t>
  </si>
  <si>
    <t>089-85-3313</t>
  </si>
  <si>
    <t>S091</t>
  </si>
  <si>
    <t>Morris</t>
  </si>
  <si>
    <t>212-19-2232</t>
  </si>
  <si>
    <t>S095</t>
  </si>
  <si>
    <t>028-62-6529</t>
  </si>
  <si>
    <t>S099</t>
  </si>
  <si>
    <t>080-62-8371</t>
  </si>
  <si>
    <t>S103</t>
  </si>
  <si>
    <t>Annie</t>
  </si>
  <si>
    <t>340-27-2839</t>
  </si>
  <si>
    <t>S107</t>
  </si>
  <si>
    <t>Thompson</t>
  </si>
  <si>
    <t>336-60-6293</t>
  </si>
  <si>
    <t>S027</t>
  </si>
  <si>
    <t>956-49-1739</t>
  </si>
  <si>
    <t>S001</t>
  </si>
  <si>
    <t>Malcom</t>
  </si>
  <si>
    <t>Pingault</t>
  </si>
  <si>
    <t>816-17-3312</t>
  </si>
  <si>
    <t>S011</t>
  </si>
  <si>
    <t>777-76-8856</t>
  </si>
  <si>
    <t>S019</t>
  </si>
  <si>
    <t>712-35-4665</t>
  </si>
  <si>
    <t>S020</t>
  </si>
  <si>
    <t>189-85-3313</t>
  </si>
  <si>
    <t>S108</t>
  </si>
  <si>
    <t>312-43-5291</t>
  </si>
  <si>
    <t>S117</t>
  </si>
  <si>
    <t>342-49-1758</t>
  </si>
  <si>
    <t>S126</t>
  </si>
  <si>
    <t>729-49-1742</t>
  </si>
  <si>
    <t>S134</t>
  </si>
  <si>
    <t>816-17-8295</t>
  </si>
  <si>
    <t>S142</t>
  </si>
  <si>
    <t>986-07-8259</t>
  </si>
  <si>
    <t>S150</t>
  </si>
  <si>
    <t>Kate</t>
  </si>
  <si>
    <t>045-20-1728</t>
  </si>
  <si>
    <t>S158</t>
  </si>
  <si>
    <t>Mayers</t>
  </si>
  <si>
    <t>421-72-9230</t>
  </si>
  <si>
    <t>S167</t>
  </si>
  <si>
    <t>361-20-3941</t>
  </si>
  <si>
    <t>S175</t>
  </si>
  <si>
    <t>391-39-3710</t>
  </si>
  <si>
    <t>S183</t>
  </si>
  <si>
    <t>342-49-6139</t>
  </si>
  <si>
    <t>S191</t>
  </si>
  <si>
    <t>421-71-2831</t>
  </si>
  <si>
    <t>S005</t>
  </si>
  <si>
    <t>Williams</t>
  </si>
  <si>
    <t>534-98-7549</t>
  </si>
  <si>
    <t>S012</t>
  </si>
  <si>
    <t>Austin</t>
  </si>
  <si>
    <t>476-20-9932</t>
  </si>
  <si>
    <t>S024</t>
  </si>
  <si>
    <t>172-21-4107</t>
  </si>
  <si>
    <t>S112</t>
  </si>
  <si>
    <t>Gregory</t>
  </si>
  <si>
    <t>290-71-9578</t>
  </si>
  <si>
    <t>S121</t>
  </si>
  <si>
    <t>389-58-7124</t>
  </si>
  <si>
    <t>S130</t>
  </si>
  <si>
    <t>783-48-2491</t>
  </si>
  <si>
    <t>S138</t>
  </si>
  <si>
    <t>534-98-7820</t>
  </si>
  <si>
    <t>S146</t>
  </si>
  <si>
    <t>785-87-1947</t>
  </si>
  <si>
    <t>S154</t>
  </si>
  <si>
    <t>983-10-2721</t>
  </si>
  <si>
    <t>S162</t>
  </si>
  <si>
    <t>476-82-4792</t>
  </si>
  <si>
    <t>S171</t>
  </si>
  <si>
    <t>216-17-8291</t>
  </si>
  <si>
    <t>S179</t>
  </si>
  <si>
    <t>729-51-5193</t>
  </si>
  <si>
    <t>S187</t>
  </si>
  <si>
    <t>389-86-7124</t>
  </si>
  <si>
    <t>S195</t>
  </si>
  <si>
    <t>719-74-4792</t>
  </si>
  <si>
    <t>S002</t>
  </si>
  <si>
    <t>799-70-8097</t>
  </si>
  <si>
    <t>S007</t>
  </si>
  <si>
    <t>456-78-8906</t>
  </si>
  <si>
    <t>S016</t>
  </si>
  <si>
    <t>631-10-3178</t>
  </si>
  <si>
    <t>S025</t>
  </si>
  <si>
    <t>Pamela</t>
  </si>
  <si>
    <t>212-21-2232</t>
  </si>
  <si>
    <t>S026</t>
  </si>
  <si>
    <t>Anna</t>
  </si>
  <si>
    <t>421-11-1111</t>
  </si>
  <si>
    <t>S109</t>
  </si>
  <si>
    <t>391-71-3712</t>
  </si>
  <si>
    <t>S114</t>
  </si>
  <si>
    <t>784-56-2831</t>
  </si>
  <si>
    <t>S118</t>
  </si>
  <si>
    <t>343-71-5193</t>
  </si>
  <si>
    <t>S123</t>
  </si>
  <si>
    <t>172-38-3910</t>
  </si>
  <si>
    <t>S127</t>
  </si>
  <si>
    <t>519-49-8203</t>
  </si>
  <si>
    <t>S132</t>
  </si>
  <si>
    <t>381-62-8351</t>
  </si>
  <si>
    <t>S135</t>
  </si>
  <si>
    <t>099-70-8097</t>
  </si>
  <si>
    <t>S140</t>
  </si>
  <si>
    <t>381-78-8906</t>
  </si>
  <si>
    <t>S143</t>
  </si>
  <si>
    <t>376-61-3383</t>
  </si>
  <si>
    <t>S148</t>
  </si>
  <si>
    <t>931-30-3389</t>
  </si>
  <si>
    <t>S151</t>
  </si>
  <si>
    <t>343-27-7193</t>
  </si>
  <si>
    <t>S156</t>
  </si>
  <si>
    <t>Lawrence</t>
  </si>
  <si>
    <t>172-21-4817</t>
  </si>
  <si>
    <t>S159</t>
  </si>
  <si>
    <t>025-49-1739</t>
  </si>
  <si>
    <t>S164</t>
  </si>
  <si>
    <t>720-92-9138</t>
  </si>
  <si>
    <t>S168</t>
  </si>
  <si>
    <t>562-17-1748</t>
  </si>
  <si>
    <t>S173</t>
  </si>
  <si>
    <t>335-68-6293</t>
  </si>
  <si>
    <t>S176</t>
  </si>
  <si>
    <t>856-93-6910</t>
  </si>
  <si>
    <t>S181</t>
  </si>
  <si>
    <t>295-49-3861</t>
  </si>
  <si>
    <t>S184</t>
  </si>
  <si>
    <t>343-47-5193</t>
  </si>
  <si>
    <t>S189</t>
  </si>
  <si>
    <t>172-38-6293</t>
  </si>
  <si>
    <t>S192</t>
  </si>
  <si>
    <t>927-49-1739</t>
  </si>
  <si>
    <t>S197</t>
  </si>
  <si>
    <t>072-92-7216</t>
  </si>
  <si>
    <t>S032</t>
  </si>
  <si>
    <t>720-92-8094</t>
  </si>
  <si>
    <t>S037</t>
  </si>
  <si>
    <t>Nancy</t>
  </si>
  <si>
    <t>343-27-2839</t>
  </si>
  <si>
    <t>S042</t>
  </si>
  <si>
    <t>Jennifer</t>
  </si>
  <si>
    <t>312-41-5291</t>
  </si>
  <si>
    <t>S047</t>
  </si>
  <si>
    <t>Samuel</t>
  </si>
  <si>
    <t>785-87-5193</t>
  </si>
  <si>
    <t>S052</t>
  </si>
  <si>
    <t>343-27-5193</t>
  </si>
  <si>
    <t>S057</t>
  </si>
  <si>
    <t>172-38-4107</t>
  </si>
  <si>
    <t>S062</t>
  </si>
  <si>
    <t>Thomson</t>
  </si>
  <si>
    <t>628-71-8341</t>
  </si>
  <si>
    <t>S067</t>
  </si>
  <si>
    <t>391-30-3940</t>
  </si>
  <si>
    <t>S009</t>
  </si>
  <si>
    <t>986-07-5705</t>
  </si>
  <si>
    <t>S010</t>
  </si>
  <si>
    <t>376-31-3383</t>
  </si>
  <si>
    <t>S013</t>
  </si>
  <si>
    <t>785-87-9898</t>
  </si>
  <si>
    <t>S014</t>
  </si>
  <si>
    <t>784-98-8094</t>
  </si>
  <si>
    <t>S015</t>
  </si>
  <si>
    <t>133-30-3389</t>
  </si>
  <si>
    <t>S023</t>
  </si>
  <si>
    <t>213-44-4547</t>
  </si>
  <si>
    <t>S116</t>
  </si>
  <si>
    <t>630-39-3139</t>
  </si>
  <si>
    <t>S125</t>
  </si>
  <si>
    <t>421-61-2831</t>
  </si>
  <si>
    <t>S166</t>
  </si>
  <si>
    <t>331-30-3940</t>
  </si>
  <si>
    <t>S199</t>
  </si>
  <si>
    <t>391-93-3940</t>
  </si>
  <si>
    <t>S022</t>
  </si>
  <si>
    <t>389-10-2721</t>
  </si>
  <si>
    <t>Customer support</t>
  </si>
  <si>
    <t>S004</t>
  </si>
  <si>
    <t>Overmire</t>
  </si>
  <si>
    <t>312-71-3816</t>
  </si>
  <si>
    <t>S111</t>
  </si>
  <si>
    <t>591-37-8906</t>
  </si>
  <si>
    <t>S120</t>
  </si>
  <si>
    <t>172-85-4910</t>
  </si>
  <si>
    <t>S129</t>
  </si>
  <si>
    <t>719-24-4792</t>
  </si>
  <si>
    <t>S137</t>
  </si>
  <si>
    <t>312-82-3816</t>
  </si>
  <si>
    <t>S145</t>
  </si>
  <si>
    <t>476-71-9932</t>
  </si>
  <si>
    <t>S153</t>
  </si>
  <si>
    <t>198-85-3313</t>
  </si>
  <si>
    <t>S161</t>
  </si>
  <si>
    <t>628-82-6529</t>
  </si>
  <si>
    <t>S170</t>
  </si>
  <si>
    <t>712-85-2971</t>
  </si>
  <si>
    <t>S178</t>
  </si>
  <si>
    <t>293-87-9578</t>
  </si>
  <si>
    <t>S186</t>
  </si>
  <si>
    <t>981-85-4910</t>
  </si>
  <si>
    <t>S194</t>
  </si>
  <si>
    <t>826-71-8341</t>
  </si>
  <si>
    <t>S003</t>
  </si>
  <si>
    <t>McGregor</t>
  </si>
  <si>
    <t>336-68-4467</t>
  </si>
  <si>
    <t>S008</t>
  </si>
  <si>
    <t>Smith</t>
  </si>
  <si>
    <t>654-58-9578</t>
  </si>
  <si>
    <t>S017</t>
  </si>
  <si>
    <t>332-20-1728</t>
  </si>
  <si>
    <t>S018</t>
  </si>
  <si>
    <t>343-27-6567</t>
  </si>
  <si>
    <t>S110</t>
  </si>
  <si>
    <t>806-85-6910</t>
  </si>
  <si>
    <t>S115</t>
  </si>
  <si>
    <t>133-27-3861</t>
  </si>
  <si>
    <t>S119</t>
  </si>
  <si>
    <t>712-35-8719</t>
  </si>
  <si>
    <t>S124</t>
  </si>
  <si>
    <t>491-57-2121</t>
  </si>
  <si>
    <t>S128</t>
  </si>
  <si>
    <t>608-71-8341</t>
  </si>
  <si>
    <t>S133</t>
  </si>
  <si>
    <t>391-82-3940</t>
  </si>
  <si>
    <t>S136</t>
  </si>
  <si>
    <t>336-82-4467</t>
  </si>
  <si>
    <t>S141</t>
  </si>
  <si>
    <t>654-73-9578</t>
  </si>
  <si>
    <t>S144</t>
  </si>
  <si>
    <t>924-76-8856</t>
  </si>
  <si>
    <t>S149</t>
  </si>
  <si>
    <t>631-82-3178</t>
  </si>
  <si>
    <t>S152</t>
  </si>
  <si>
    <t>721-35-4665</t>
  </si>
  <si>
    <t>S157</t>
  </si>
  <si>
    <t>926-21-7230</t>
  </si>
  <si>
    <t>S160</t>
  </si>
  <si>
    <t>519-71-9428</t>
  </si>
  <si>
    <t>S165</t>
  </si>
  <si>
    <t>847-62-8371</t>
  </si>
  <si>
    <t>S169</t>
  </si>
  <si>
    <t>343-27-2840</t>
  </si>
  <si>
    <t>S174</t>
  </si>
  <si>
    <t>316-48-5291</t>
  </si>
  <si>
    <t>S177</t>
  </si>
  <si>
    <t>591-62-8906</t>
  </si>
  <si>
    <t>S182</t>
  </si>
  <si>
    <t>639-42-3139</t>
  </si>
  <si>
    <t>S185</t>
  </si>
  <si>
    <t>712-61-8120</t>
  </si>
  <si>
    <t>S190</t>
  </si>
  <si>
    <t>613-61-9247</t>
  </si>
  <si>
    <t>S193</t>
  </si>
  <si>
    <t>519-72-6913</t>
  </si>
  <si>
    <t>S198</t>
  </si>
  <si>
    <t>381-78-8371</t>
  </si>
  <si>
    <t>S006</t>
  </si>
  <si>
    <t>Philips</t>
  </si>
  <si>
    <t>856-85-8586</t>
  </si>
  <si>
    <t>S113</t>
  </si>
  <si>
    <t>785-87-5171</t>
  </si>
  <si>
    <t>S122</t>
  </si>
  <si>
    <t>282-82-1947</t>
  </si>
  <si>
    <t>S131</t>
  </si>
  <si>
    <t>720-92-7336</t>
  </si>
  <si>
    <t>S139</t>
  </si>
  <si>
    <t>027-85-8586</t>
  </si>
  <si>
    <t>S147</t>
  </si>
  <si>
    <t>Jeffrey</t>
  </si>
  <si>
    <t>784-82-8094</t>
  </si>
  <si>
    <t>S155</t>
  </si>
  <si>
    <t>213-59-4547</t>
  </si>
  <si>
    <t>S163</t>
  </si>
  <si>
    <t>785-48-0268</t>
  </si>
  <si>
    <t>S172</t>
  </si>
  <si>
    <t>794-70-5719</t>
  </si>
  <si>
    <t>S180</t>
  </si>
  <si>
    <t>784-75-2831</t>
  </si>
  <si>
    <t>S188</t>
  </si>
  <si>
    <t>312-82-1947</t>
  </si>
  <si>
    <t>S196</t>
  </si>
  <si>
    <t>785-51-2491</t>
  </si>
  <si>
    <t>Employees Database</t>
  </si>
  <si>
    <t>Production</t>
  </si>
  <si>
    <t>Auto  Filters</t>
  </si>
  <si>
    <t>Details of All those employees who are in accounts or  production Managers</t>
  </si>
  <si>
    <t>Details of all managers who have a ranking above 2</t>
  </si>
  <si>
    <t>Details of all records who are in HR department and rank below 3</t>
  </si>
  <si>
    <t>Details of all records who are ranked between 3 and 7</t>
  </si>
  <si>
    <t>Details of all records who are not ranked between 5 and 8</t>
  </si>
  <si>
    <t>Details of all employees who are production managers or HR Sr. Managers</t>
  </si>
  <si>
    <t>Details of all employees whoes basic salary is between 50000 and 80000</t>
  </si>
  <si>
    <t>Details of all names starting with "R" and are managers</t>
  </si>
  <si>
    <t>Details of all employees who have top 3 rankings</t>
  </si>
  <si>
    <t>Details of all employees who are either managers or gross more than 10,000</t>
  </si>
  <si>
    <t>Advance Filters</t>
  </si>
  <si>
    <t>1.  Get all Lee's information from south region</t>
  </si>
  <si>
    <t>2.  Details of all records from Accounts and Sales department</t>
  </si>
  <si>
    <t>3. Details of all employees whose startdate is  between 1st of Jan 1995 and 31st december 1997</t>
  </si>
  <si>
    <t>4.  Details of all records where earnings more than 50,000 for accounts department and earnings more than 90,000 with adminstration department</t>
  </si>
  <si>
    <t>5.  All records from east and west region where earnings is less than 50,000</t>
  </si>
  <si>
    <t>6.  All employees details  whoes earnings are between 80,000 and 90,000</t>
  </si>
  <si>
    <t xml:space="preserve">7. Details of employees who are getting the maximum Earnings </t>
  </si>
  <si>
    <t>8. All records who are from west region and accounts department and east region with sales department</t>
  </si>
  <si>
    <t>Formulea based filters</t>
  </si>
  <si>
    <t>1.  details of all records who have joined in the month of March</t>
  </si>
  <si>
    <t>2.  Details of employees whose earnings exceeds the average of the entire list</t>
  </si>
  <si>
    <t>3.  Details of all employees who have joined in the  year 2000</t>
  </si>
  <si>
    <t>4. Top 3 employees with the highest earnings</t>
  </si>
  <si>
    <t>Income is Greater Than or Equal To…</t>
  </si>
  <si>
    <t>Tax Rate</t>
  </si>
  <si>
    <t xml:space="preserve">Enter Income: </t>
  </si>
  <si>
    <t xml:space="preserve">The Tax Rate is: </t>
  </si>
  <si>
    <t>Note: This is set up to work with whole numbers only (no decimals).</t>
  </si>
  <si>
    <t>Problem2</t>
  </si>
  <si>
    <t>Amount</t>
  </si>
  <si>
    <t>Amount:</t>
  </si>
  <si>
    <t>Problem3</t>
  </si>
  <si>
    <t>Sales Rep</t>
  </si>
  <si>
    <t>Years</t>
  </si>
  <si>
    <t>Comm.
 Rate</t>
  </si>
  <si>
    <t>Commission</t>
  </si>
  <si>
    <t>&lt;3 Years Tenure</t>
  </si>
  <si>
    <t>3+ Years Tenure</t>
  </si>
  <si>
    <t>Benson</t>
  </si>
  <si>
    <t>Amt Sold</t>
  </si>
  <si>
    <t>Davidson</t>
  </si>
  <si>
    <t>Ellison</t>
  </si>
  <si>
    <t>Gomez</t>
  </si>
  <si>
    <t>Hernandez</t>
  </si>
  <si>
    <t>Martin</t>
  </si>
  <si>
    <t>Oswald</t>
  </si>
  <si>
    <t>Reginald</t>
  </si>
  <si>
    <t>Veras</t>
  </si>
  <si>
    <t>Wilmington</t>
  </si>
  <si>
    <t>Problem4</t>
  </si>
  <si>
    <t>Student</t>
  </si>
  <si>
    <t>Score</t>
  </si>
  <si>
    <t>Grade</t>
  </si>
  <si>
    <t>F</t>
  </si>
  <si>
    <t>Baker</t>
  </si>
  <si>
    <t>D</t>
  </si>
  <si>
    <t>Camden</t>
  </si>
  <si>
    <t>C</t>
  </si>
  <si>
    <t>Dailey</t>
  </si>
  <si>
    <t>B</t>
  </si>
  <si>
    <t>A</t>
  </si>
  <si>
    <t>Jackson</t>
  </si>
  <si>
    <t>Maplethorpe</t>
  </si>
  <si>
    <t>Paulson</t>
  </si>
  <si>
    <t>Ramirez</t>
  </si>
  <si>
    <t>Sosa</t>
  </si>
  <si>
    <t>Wilson</t>
  </si>
  <si>
    <t>Problem5</t>
  </si>
  <si>
    <t>Price</t>
  </si>
  <si>
    <t>Product</t>
  </si>
  <si>
    <t>Size</t>
  </si>
  <si>
    <t>shirt</t>
  </si>
  <si>
    <t>medium</t>
  </si>
  <si>
    <t>Shirt</t>
  </si>
  <si>
    <t>Medium</t>
  </si>
  <si>
    <t>Large</t>
  </si>
  <si>
    <t>Jacket</t>
  </si>
  <si>
    <t>Problem6</t>
  </si>
  <si>
    <t>Data</t>
  </si>
  <si>
    <t>Ann</t>
  </si>
  <si>
    <t>Target Value --&gt;</t>
  </si>
  <si>
    <t>Betsy</t>
  </si>
  <si>
    <t>Chuck</t>
  </si>
  <si>
    <t>David</t>
  </si>
  <si>
    <t>Student:</t>
  </si>
  <si>
    <t>George</t>
  </si>
  <si>
    <t>Hilda</t>
  </si>
  <si>
    <t>John</t>
  </si>
  <si>
    <t>Keith</t>
  </si>
  <si>
    <t>Leslie</t>
  </si>
  <si>
    <t>Michelle</t>
  </si>
  <si>
    <t>Nora</t>
  </si>
  <si>
    <t>Peter</t>
  </si>
  <si>
    <t>Rasmusen</t>
  </si>
  <si>
    <t>Sally</t>
  </si>
  <si>
    <t>Theresa</t>
  </si>
  <si>
    <t>Violet</t>
  </si>
  <si>
    <t>Wendy</t>
  </si>
  <si>
    <t>Derive Functions for the following Queries:</t>
  </si>
  <si>
    <t>Practice 1</t>
  </si>
  <si>
    <t>1.  Total Earnings for South Region</t>
  </si>
  <si>
    <t>2.  Average ratings for all Accounts department employees only</t>
  </si>
  <si>
    <t>3.  Number of employees who have scored more than 8 ratings</t>
  </si>
  <si>
    <t>4.  Average age of all employees except for South Region</t>
  </si>
  <si>
    <t>5.  total earnings for  all employees except Sales department</t>
  </si>
  <si>
    <t>6. Number of employees from Ease region</t>
  </si>
  <si>
    <t>Practice 2</t>
  </si>
  <si>
    <t>1.  Total earnings for South Human Resources only</t>
  </si>
  <si>
    <t>2.  Average age of all marketting employees from South Region</t>
  </si>
  <si>
    <t>3.  Total earnings of all adminstrators of all region except East</t>
  </si>
  <si>
    <t>4.  Total number of employees above the age of 35 who have a rating greater than 7</t>
  </si>
  <si>
    <t>5.   Total Number of employees from sales department who do not have  rating above 5</t>
  </si>
  <si>
    <t>column</t>
  </si>
  <si>
    <t>criteria</t>
  </si>
  <si>
    <t>single</t>
  </si>
  <si>
    <t>sumif, countif,averageif</t>
  </si>
  <si>
    <t>mult</t>
  </si>
  <si>
    <t>sumifs,countifs,averagif</t>
  </si>
  <si>
    <t>mult/sing</t>
  </si>
  <si>
    <t>database functions</t>
  </si>
  <si>
    <t>dcount,dsum,dmax……..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</si>
  <si>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</si>
  <si>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</si>
  <si>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</si>
  <si>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</si>
  <si>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</si>
  <si>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</si>
  <si>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</si>
  <si>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</si>
  <si>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1.  Maximum and Minimum Order Amount for each country , sales person wise</t>
  </si>
  <si>
    <t>USA</t>
  </si>
  <si>
    <t>Peacock</t>
  </si>
  <si>
    <t>2.  Total number of order per country, sales person wise</t>
  </si>
  <si>
    <t>Leverling</t>
  </si>
  <si>
    <t>3.  Average amount for each country</t>
  </si>
  <si>
    <t>4.  Total order amount for peacock only</t>
  </si>
  <si>
    <t>5.  Who has made the maximum sales in UK</t>
  </si>
  <si>
    <t>6.  Which salesperson has made the highest sales</t>
  </si>
  <si>
    <t>Dodsworth</t>
  </si>
  <si>
    <t>7.  which country has made the more number of sales</t>
  </si>
  <si>
    <t>8. What is the total sales for each country</t>
  </si>
  <si>
    <t>9.  Top 2 sales persons who has made the highest sales in all countries</t>
  </si>
  <si>
    <t>Davolio</t>
  </si>
  <si>
    <t>Callahan</t>
  </si>
  <si>
    <t>1.  Total sales made by each country quarter wise</t>
  </si>
  <si>
    <t>2.  Average sales of sales persons year wise</t>
  </si>
  <si>
    <t>3.  Monthly sales report of all the sales persons</t>
  </si>
  <si>
    <t>Fuller</t>
  </si>
  <si>
    <t>King</t>
  </si>
  <si>
    <t xml:space="preserve">Student </t>
  </si>
  <si>
    <t>Rhea Madsen</t>
  </si>
  <si>
    <t>Jennifer Mendez</t>
  </si>
  <si>
    <t>Min</t>
  </si>
  <si>
    <t>Max</t>
  </si>
  <si>
    <t>Frequency</t>
  </si>
  <si>
    <t>Brett Broyles</t>
  </si>
  <si>
    <t>Shirley Smith</t>
  </si>
  <si>
    <t>John Brown</t>
  </si>
  <si>
    <t>Michael G. Welch</t>
  </si>
  <si>
    <t>Donald Tse</t>
  </si>
  <si>
    <t>Madeline Stevens</t>
  </si>
  <si>
    <t>Howard Porter</t>
  </si>
  <si>
    <t>Helen Craven</t>
  </si>
  <si>
    <t>For the student database given alongside, arrive at the number of students who come under each of the grade category.</t>
  </si>
  <si>
    <t>Lillie Schultz</t>
  </si>
  <si>
    <t>Emily Li</t>
  </si>
  <si>
    <t>Michael Long</t>
  </si>
  <si>
    <t>Chris Herrman</t>
  </si>
  <si>
    <t>Marshall Sherman</t>
  </si>
  <si>
    <t>William Grindle</t>
  </si>
  <si>
    <t>Pauline Haun</t>
  </si>
  <si>
    <t>Create a frequency distribution table for  frequencies ranging b/w 20 marks each (no.of students)</t>
  </si>
  <si>
    <t>Lydia J. Evans</t>
  </si>
  <si>
    <t>James Weaver</t>
  </si>
  <si>
    <t>Barbara Billings</t>
  </si>
  <si>
    <t>William Hernandez</t>
  </si>
  <si>
    <t>Robert Griffin</t>
  </si>
  <si>
    <t>Pearl Mendez</t>
  </si>
  <si>
    <t>Kevin Trujillo</t>
  </si>
  <si>
    <t>Daniel Nelson</t>
  </si>
  <si>
    <t>Alfred Johnson</t>
  </si>
  <si>
    <t>Christopher Olszewski</t>
  </si>
  <si>
    <t>Christy Downing</t>
  </si>
  <si>
    <t>Hui Scales</t>
  </si>
  <si>
    <t>Norma Rea</t>
  </si>
  <si>
    <t>Lucinda C. Roberts</t>
  </si>
  <si>
    <t>Tommie Mosqueda</t>
  </si>
  <si>
    <t>Leon Billups</t>
  </si>
  <si>
    <t>Angela Newhouse</t>
  </si>
  <si>
    <t>George Smith</t>
  </si>
  <si>
    <t>Arthur Mack</t>
  </si>
  <si>
    <t>Jody Stewart</t>
  </si>
  <si>
    <t>Mark Veliz</t>
  </si>
  <si>
    <t>Betty Adams</t>
  </si>
  <si>
    <t>Tina Moore</t>
  </si>
  <si>
    <t>Anne Moton</t>
  </si>
  <si>
    <t>Nicole Strachan</t>
  </si>
  <si>
    <t>Carol Palazzo</t>
  </si>
  <si>
    <t>Rachel C. Vazquez</t>
  </si>
  <si>
    <t>Christopher Lindley</t>
  </si>
  <si>
    <t>Alvaro Kennedy</t>
  </si>
  <si>
    <t>Kenneth Horn</t>
  </si>
  <si>
    <t>Georgia Kim</t>
  </si>
  <si>
    <t>Penny Glasco</t>
  </si>
  <si>
    <t>Mark Jackson</t>
  </si>
  <si>
    <t>Benjamin P. Tickle</t>
  </si>
  <si>
    <t>John Curtis</t>
  </si>
  <si>
    <t>Robert Ashley</t>
  </si>
  <si>
    <t>Eric Mccoy</t>
  </si>
  <si>
    <t>Barbara Delacruz</t>
  </si>
  <si>
    <t>Paul Paredes</t>
  </si>
  <si>
    <t>Randy Haywood</t>
  </si>
  <si>
    <t>Mary Madison</t>
  </si>
  <si>
    <t>Robert Catoe</t>
  </si>
  <si>
    <t>Thomas Mitchell</t>
  </si>
  <si>
    <t>James Mccarty</t>
  </si>
  <si>
    <t>Joseph Peterson</t>
  </si>
  <si>
    <t>Mary Lockett</t>
  </si>
  <si>
    <t>Steven Scott</t>
  </si>
  <si>
    <t>Kenneth D. Farmer</t>
  </si>
  <si>
    <t>Dolores Jones</t>
  </si>
  <si>
    <t>Willie Longmire</t>
  </si>
  <si>
    <t>Susan Llamas</t>
  </si>
  <si>
    <t>Michael Price</t>
  </si>
  <si>
    <t>Christian Whiten</t>
  </si>
  <si>
    <t>Louis Colson</t>
  </si>
  <si>
    <t>Sally Crespo</t>
  </si>
  <si>
    <t>Elizabeth Kinney</t>
  </si>
  <si>
    <t>Ned Brown</t>
  </si>
  <si>
    <t>Elaine Clark</t>
  </si>
  <si>
    <t>Christy Rodriguez</t>
  </si>
  <si>
    <t>Joan Reynolds</t>
  </si>
  <si>
    <t>Brent Larrick</t>
  </si>
  <si>
    <t>David Jones</t>
  </si>
  <si>
    <t>Valeria Khan</t>
  </si>
  <si>
    <t>Courtney Lawrence</t>
  </si>
  <si>
    <t>Susan Flanders</t>
  </si>
  <si>
    <t>Bruce Dunn</t>
  </si>
  <si>
    <t>Rosemary Ruben</t>
  </si>
  <si>
    <t>Orlando Sanders</t>
  </si>
  <si>
    <t>Jane Smeltzer</t>
  </si>
  <si>
    <t>Douglas Mak</t>
  </si>
  <si>
    <t>Lynn Dare</t>
  </si>
  <si>
    <t>Felipe Blakney</t>
  </si>
  <si>
    <t>Dianne Atwood</t>
  </si>
  <si>
    <t>Lisa Small</t>
  </si>
  <si>
    <t>Liza Kirts</t>
  </si>
  <si>
    <t>Richard Medina</t>
  </si>
  <si>
    <t>Pauline George</t>
  </si>
  <si>
    <t>Cecilia Hernandez</t>
  </si>
  <si>
    <t>Kenneth Rosales</t>
  </si>
  <si>
    <t>Karl Varga</t>
  </si>
  <si>
    <t>Arthur Taylor</t>
  </si>
  <si>
    <t>Annie Koch</t>
  </si>
  <si>
    <t>Jannette Garcia</t>
  </si>
  <si>
    <t>Chastity Adams</t>
  </si>
  <si>
    <t>Les Paul</t>
  </si>
  <si>
    <t>Julie Jones</t>
  </si>
  <si>
    <t>Edward Fox</t>
  </si>
  <si>
    <t>Robert Byrd</t>
  </si>
  <si>
    <t>Dennis Johnson</t>
  </si>
  <si>
    <t>Mary Duff</t>
  </si>
  <si>
    <t>Pearlie Wilson</t>
  </si>
  <si>
    <t>Rachel Harden</t>
  </si>
  <si>
    <t>Burton Soto</t>
  </si>
  <si>
    <t>Loyce Durham</t>
  </si>
  <si>
    <t>Stacy Clark</t>
  </si>
  <si>
    <t>Betty O. Holland</t>
  </si>
  <si>
    <t>Terry Mchaney</t>
  </si>
  <si>
    <t>Joseph Moore</t>
  </si>
  <si>
    <t>Timothy Rondeau</t>
  </si>
  <si>
    <t>Jason Mathis</t>
  </si>
  <si>
    <t>Matthew Christian</t>
  </si>
  <si>
    <t>Andre Caufield</t>
  </si>
  <si>
    <t>Terry Torres</t>
  </si>
  <si>
    <t>Christopher Hernandez</t>
  </si>
  <si>
    <t>Arthur Henry</t>
  </si>
  <si>
    <t>Billy Esparza</t>
  </si>
  <si>
    <t>Rebecca J. Lewis</t>
  </si>
  <si>
    <t>Mike Rice</t>
  </si>
  <si>
    <t>Justin Milliken</t>
  </si>
  <si>
    <t>Erica Stanley</t>
  </si>
  <si>
    <t>Joseph Neil</t>
  </si>
  <si>
    <t>Kevin Leathers</t>
  </si>
  <si>
    <t>Maggie Thoman</t>
  </si>
  <si>
    <t>Jose Hallenbeck</t>
  </si>
  <si>
    <t>Rafael Atkins</t>
  </si>
  <si>
    <t>Andrew Boldt</t>
  </si>
  <si>
    <t>Susan Gutierrez</t>
  </si>
  <si>
    <t>John Bryan</t>
  </si>
  <si>
    <t>Bryan Miller</t>
  </si>
  <si>
    <t>James Kling</t>
  </si>
  <si>
    <t>Mary Stoddard</t>
  </si>
  <si>
    <t>Helen Cowherd</t>
  </si>
  <si>
    <t>Ruth Hernandez</t>
  </si>
  <si>
    <t>Brenda Williams</t>
  </si>
  <si>
    <t>Patrick Lee</t>
  </si>
  <si>
    <t>Leonard Bland</t>
  </si>
  <si>
    <t>Stephen Joyner</t>
  </si>
  <si>
    <t>Susan Feaster</t>
  </si>
  <si>
    <t>Elena Rochelle</t>
  </si>
  <si>
    <t>Martha Song</t>
  </si>
  <si>
    <t>Alberta Clark</t>
  </si>
  <si>
    <t>Jennifer Valletta</t>
  </si>
  <si>
    <t>Jessie Abramson</t>
  </si>
  <si>
    <t>Sarah Hayes</t>
  </si>
  <si>
    <t>Robert Hofer</t>
  </si>
  <si>
    <t>Jeffrey Pruett</t>
  </si>
  <si>
    <t>Franklin Stpierre</t>
  </si>
  <si>
    <t>Marvin Manzo</t>
  </si>
  <si>
    <t>Roland Angeles</t>
  </si>
  <si>
    <t>Molly Doss</t>
  </si>
  <si>
    <t>Derek Moses</t>
  </si>
  <si>
    <t>Jody Ludwig</t>
  </si>
  <si>
    <t>Clifford Ford</t>
  </si>
  <si>
    <t>Michael Shelton</t>
  </si>
  <si>
    <t>James Arnold</t>
  </si>
  <si>
    <t>Jimmy B. Marshall</t>
  </si>
  <si>
    <t>Chelsea Youngman</t>
  </si>
  <si>
    <t>Jennifer Bracero</t>
  </si>
  <si>
    <t>Betty Reyes</t>
  </si>
  <si>
    <t>David Kelly</t>
  </si>
  <si>
    <t>Michelle Z. Rowe</t>
  </si>
  <si>
    <t>Patricia Jordan</t>
  </si>
  <si>
    <t>Gary King</t>
  </si>
  <si>
    <t>Joshua S. Brown</t>
  </si>
  <si>
    <t>Linda T. Morehead</t>
  </si>
  <si>
    <t>Jennifer Bassham</t>
  </si>
  <si>
    <t>Alfred Huffman</t>
  </si>
  <si>
    <t>Jane Morgan</t>
  </si>
  <si>
    <t>Margaret Reilly</t>
  </si>
  <si>
    <t>Ernesto G. Binkley</t>
  </si>
  <si>
    <t>James R. Bernal</t>
  </si>
  <si>
    <t>Charlene Turner</t>
  </si>
  <si>
    <t>Rebecca Prince</t>
  </si>
  <si>
    <t>Bob Christie</t>
  </si>
  <si>
    <t>Scott Crites</t>
  </si>
  <si>
    <t>Naomi Rood</t>
  </si>
  <si>
    <t>Thomas Edwards</t>
  </si>
  <si>
    <t>Susan Beam</t>
  </si>
  <si>
    <t>Paul K. Brown</t>
  </si>
  <si>
    <t>Katherine Horton</t>
  </si>
  <si>
    <t>John Carroll</t>
  </si>
  <si>
    <t>Michael Baccus</t>
  </si>
  <si>
    <t>Lenore Martino</t>
  </si>
  <si>
    <t>Phillip Carlson</t>
  </si>
  <si>
    <t>Brandy Brooks</t>
  </si>
  <si>
    <t>Phyllis Lorenzen</t>
  </si>
  <si>
    <t>Mavis Brady</t>
  </si>
  <si>
    <t>Harvey Jones</t>
  </si>
  <si>
    <t>Deborah Byrd</t>
  </si>
  <si>
    <t>Sarah Keener</t>
  </si>
  <si>
    <t>Nereida Hartle</t>
  </si>
  <si>
    <t>Daryl Pollitt</t>
  </si>
  <si>
    <t>Rose Baylor</t>
  </si>
  <si>
    <t>Maria Wright</t>
  </si>
  <si>
    <t>Edward J. Wagner</t>
  </si>
  <si>
    <t>Catherine Talarico</t>
  </si>
  <si>
    <t>Sheryl Lefebre</t>
  </si>
  <si>
    <t>Chris Forrester</t>
  </si>
  <si>
    <t>Kevin H. Hernandez</t>
  </si>
  <si>
    <t>Robert Erazo</t>
  </si>
  <si>
    <t>Nora Jusino</t>
  </si>
  <si>
    <t>Autumn Pannell</t>
  </si>
  <si>
    <t>Marylin Black</t>
  </si>
  <si>
    <t>Stella Murray</t>
  </si>
  <si>
    <t>Chris Beasley</t>
  </si>
  <si>
    <t>Ramon Mcgovern</t>
  </si>
  <si>
    <t>Keith Ross</t>
  </si>
  <si>
    <t>Chris Maple</t>
  </si>
  <si>
    <t>Harold Lamar</t>
  </si>
  <si>
    <t>James Richards</t>
  </si>
  <si>
    <t>Jackie Iliff</t>
  </si>
  <si>
    <t>Junior Walker</t>
  </si>
  <si>
    <t>Richard Carr</t>
  </si>
  <si>
    <t>Alice Starks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</si>
</sst>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dddd"/>
    <numFmt numFmtId="165" formatCode="[h]:mm"/>
    <numFmt numFmtId="166" formatCode="_(* #,##0.00_);_(* \(#,##0.00\);_(* &quot;-&quot;??_);_(@_)"/>
    <numFmt numFmtId="167" formatCode="&quot;$&quot;#,##0.00;\(&quot;$&quot;#,##0.00\)"/>
    <numFmt numFmtId="168" formatCode="dd\-mmm\-yyyy"/>
    <numFmt numFmtId="169" formatCode="&quot;$&quot;#,##0"/>
    <numFmt numFmtId="170" formatCode="&quot;$&quot;#,##0.00_);\(&quot;$&quot;#,##0.00\)"/>
  </numFmts>
  <fonts count="41" x14ac:knownFonts="1">
    <font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20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1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8"/>
      <color rgb="FFFF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  <font>
      <sz val="1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Tahoma"/>
      <family val="2"/>
    </font>
    <font>
      <b/>
      <u/>
      <sz val="20"/>
      <name val="Times New Roman"/>
      <family val="1"/>
    </font>
    <font>
      <sz val="20"/>
      <name val="Tahoma"/>
      <family val="2"/>
    </font>
    <font>
      <sz val="12"/>
      <name val="Tahoma"/>
      <family val="2"/>
    </font>
    <font>
      <b/>
      <sz val="12"/>
      <name val="Arial"/>
      <family val="2"/>
    </font>
    <font>
      <b/>
      <sz val="12"/>
      <name val="Tahoma"/>
      <family val="2"/>
    </font>
    <font>
      <sz val="10"/>
      <color indexed="8"/>
      <name val="Arial"/>
      <family val="2"/>
    </font>
    <font>
      <b/>
      <sz val="11"/>
      <color theme="3" tint="-0.499984740745262"/>
      <name val="Calibri"/>
      <family val="2"/>
      <scheme val="minor"/>
    </font>
    <font>
      <b/>
      <i/>
      <sz val="10"/>
      <name val="Arial"/>
      <family val="2"/>
    </font>
    <font>
      <b/>
      <sz val="12"/>
      <color indexed="12"/>
      <name val="Arial Narrow"/>
      <family val="2"/>
    </font>
    <font>
      <sz val="11"/>
      <color rgb="FF9C6500"/>
      <name val="Calibri"/>
      <family val="2"/>
      <scheme val="minor"/>
    </font>
    <font>
      <sz val="16"/>
      <color rgb="FF9C6500"/>
      <name val="Calibri"/>
      <family val="2"/>
      <scheme val="minor"/>
    </font>
    <font>
      <b/>
      <sz val="8"/>
      <name val="Tahoma"/>
      <family val="2"/>
    </font>
    <font>
      <b/>
      <sz val="10"/>
      <color rgb="FFFF0000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b/>
      <sz val="10"/>
      <color indexed="1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3">
    <xf numFmtId="0" fontId="0" fillId="0" borderId="0"/>
    <xf numFmtId="0" fontId="1" fillId="0" borderId="1" applyNumberFormat="0" applyFill="0" applyAlignment="0" applyProtection="0"/>
    <xf numFmtId="0" fontId="3" fillId="0" borderId="0"/>
    <xf numFmtId="0" fontId="4" fillId="2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8" borderId="0" applyNumberFormat="0" applyBorder="0" applyAlignment="0" applyProtection="0"/>
    <xf numFmtId="0" fontId="9" fillId="7" borderId="0" applyNumberFormat="0" applyBorder="0" applyAlignment="0" applyProtection="0"/>
    <xf numFmtId="0" fontId="11" fillId="0" borderId="0" applyNumberFormat="0" applyFill="0" applyBorder="0" applyAlignment="0" applyProtection="0"/>
    <xf numFmtId="0" fontId="15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166" fontId="15" fillId="0" borderId="0" applyFont="0" applyFill="0" applyBorder="0" applyAlignment="0" applyProtection="0"/>
    <xf numFmtId="0" fontId="9" fillId="14" borderId="0" applyNumberFormat="0" applyBorder="0" applyAlignment="0" applyProtection="0"/>
    <xf numFmtId="0" fontId="3" fillId="15" borderId="0" applyNumberFormat="0" applyBorder="0" applyAlignment="0" applyProtection="0"/>
    <xf numFmtId="0" fontId="23" fillId="0" borderId="0"/>
    <xf numFmtId="0" fontId="29" fillId="0" borderId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33" fillId="4" borderId="0" applyNumberFormat="0" applyBorder="0" applyAlignment="0" applyProtection="0"/>
    <xf numFmtId="0" fontId="23" fillId="0" borderId="0"/>
    <xf numFmtId="0" fontId="37" fillId="3" borderId="0" applyNumberFormat="0" applyBorder="0" applyAlignment="0" applyProtection="0"/>
    <xf numFmtId="0" fontId="15" fillId="0" borderId="0"/>
  </cellStyleXfs>
  <cellXfs count="169">
    <xf numFmtId="0" fontId="0" fillId="0" borderId="0" xfId="0"/>
    <xf numFmtId="0" fontId="3" fillId="0" borderId="0" xfId="2"/>
    <xf numFmtId="0" fontId="4" fillId="2" borderId="0" xfId="3"/>
    <xf numFmtId="0" fontId="5" fillId="0" borderId="0" xfId="2" applyFont="1"/>
    <xf numFmtId="0" fontId="6" fillId="0" borderId="0" xfId="2" applyFont="1"/>
    <xf numFmtId="0" fontId="7" fillId="5" borderId="2" xfId="4"/>
    <xf numFmtId="0" fontId="8" fillId="6" borderId="3" xfId="5"/>
    <xf numFmtId="0" fontId="3" fillId="0" borderId="4" xfId="2" applyBorder="1"/>
    <xf numFmtId="9" fontId="9" fillId="8" borderId="0" xfId="6" applyNumberFormat="1"/>
    <xf numFmtId="0" fontId="9" fillId="8" borderId="0" xfId="6" applyAlignment="1">
      <alignment horizontal="right"/>
    </xf>
    <xf numFmtId="14" fontId="9" fillId="8" borderId="0" xfId="6" applyNumberFormat="1"/>
    <xf numFmtId="0" fontId="10" fillId="7" borderId="0" xfId="7" applyFont="1" applyAlignment="1">
      <alignment horizontal="center"/>
    </xf>
    <xf numFmtId="0" fontId="11" fillId="0" borderId="0" xfId="8"/>
    <xf numFmtId="0" fontId="12" fillId="7" borderId="0" xfId="7" applyFont="1"/>
    <xf numFmtId="0" fontId="8" fillId="6" borderId="4" xfId="5" applyBorder="1"/>
    <xf numFmtId="0" fontId="13" fillId="7" borderId="0" xfId="7" applyFont="1"/>
    <xf numFmtId="0" fontId="9" fillId="7" borderId="0" xfId="7"/>
    <xf numFmtId="0" fontId="14" fillId="0" borderId="0" xfId="2" applyFont="1" applyAlignment="1">
      <alignment vertical="center" wrapText="1"/>
    </xf>
    <xf numFmtId="9" fontId="14" fillId="0" borderId="0" xfId="2" applyNumberFormat="1" applyFont="1" applyAlignment="1">
      <alignment vertical="center" wrapText="1"/>
    </xf>
    <xf numFmtId="0" fontId="3" fillId="0" borderId="5" xfId="2" applyBorder="1"/>
    <xf numFmtId="0" fontId="3" fillId="0" borderId="6" xfId="2" applyBorder="1"/>
    <xf numFmtId="0" fontId="14" fillId="0" borderId="7" xfId="2" applyFont="1" applyBorder="1" applyAlignment="1">
      <alignment vertical="center" wrapText="1"/>
    </xf>
    <xf numFmtId="0" fontId="8" fillId="6" borderId="3" xfId="5" applyAlignment="1">
      <alignment vertical="center" wrapText="1"/>
    </xf>
    <xf numFmtId="0" fontId="14" fillId="0" borderId="7" xfId="2" applyFont="1" applyBorder="1" applyAlignment="1">
      <alignment vertical="center"/>
    </xf>
    <xf numFmtId="0" fontId="16" fillId="0" borderId="4" xfId="9" applyFont="1" applyBorder="1"/>
    <xf numFmtId="0" fontId="15" fillId="0" borderId="0" xfId="9"/>
    <xf numFmtId="0" fontId="15" fillId="0" borderId="4" xfId="9" applyBorder="1"/>
    <xf numFmtId="0" fontId="15" fillId="0" borderId="4" xfId="9" quotePrefix="1" applyBorder="1"/>
    <xf numFmtId="0" fontId="15" fillId="0" borderId="4" xfId="9" quotePrefix="1" applyBorder="1" applyAlignment="1">
      <alignment wrapText="1"/>
    </xf>
    <xf numFmtId="0" fontId="16" fillId="0" borderId="0" xfId="9" applyFont="1"/>
    <xf numFmtId="17" fontId="15" fillId="0" borderId="0" xfId="9" applyNumberFormat="1"/>
    <xf numFmtId="0" fontId="17" fillId="0" borderId="0" xfId="2" applyFont="1"/>
    <xf numFmtId="0" fontId="3" fillId="10" borderId="0" xfId="2" applyFill="1" applyAlignment="1">
      <alignment horizontal="center"/>
    </xf>
    <xf numFmtId="0" fontId="3" fillId="11" borderId="4" xfId="2" applyFill="1" applyBorder="1"/>
    <xf numFmtId="0" fontId="3" fillId="9" borderId="4" xfId="2" applyFill="1" applyBorder="1" applyAlignment="1">
      <alignment horizontal="center"/>
    </xf>
    <xf numFmtId="0" fontId="3" fillId="10" borderId="4" xfId="2" applyFill="1" applyBorder="1"/>
    <xf numFmtId="0" fontId="3" fillId="9" borderId="4" xfId="2" applyFill="1" applyBorder="1"/>
    <xf numFmtId="0" fontId="3" fillId="12" borderId="4" xfId="2" applyFill="1" applyBorder="1" applyAlignment="1">
      <alignment horizontal="center" vertical="center"/>
    </xf>
    <xf numFmtId="0" fontId="3" fillId="12" borderId="4" xfId="2" applyFill="1" applyBorder="1"/>
    <xf numFmtId="0" fontId="1" fillId="0" borderId="1" xfId="1" applyAlignment="1" applyProtection="1">
      <alignment horizontal="centerContinuous" vertical="top"/>
      <protection hidden="1"/>
    </xf>
    <xf numFmtId="0" fontId="1" fillId="0" borderId="1" xfId="1" applyAlignment="1" applyProtection="1">
      <alignment horizontal="centerContinuous"/>
      <protection hidden="1"/>
    </xf>
    <xf numFmtId="0" fontId="3" fillId="13" borderId="8" xfId="11" applyBorder="1" applyAlignment="1" applyProtection="1">
      <alignment horizontal="left"/>
      <protection hidden="1"/>
    </xf>
    <xf numFmtId="0" fontId="6" fillId="13" borderId="9" xfId="11" applyFont="1" applyBorder="1" applyAlignment="1" applyProtection="1">
      <alignment horizontal="right"/>
      <protection hidden="1"/>
    </xf>
    <xf numFmtId="0" fontId="3" fillId="13" borderId="10" xfId="11" applyBorder="1" applyAlignment="1" applyProtection="1">
      <alignment horizontal="left"/>
      <protection locked="0"/>
    </xf>
    <xf numFmtId="0" fontId="3" fillId="13" borderId="11" xfId="11" applyBorder="1" applyAlignment="1" applyProtection="1">
      <alignment horizontal="left"/>
      <protection hidden="1"/>
    </xf>
    <xf numFmtId="0" fontId="3" fillId="13" borderId="12" xfId="11" applyBorder="1" applyAlignment="1" applyProtection="1">
      <alignment horizontal="left"/>
      <protection hidden="1"/>
    </xf>
    <xf numFmtId="14" fontId="3" fillId="13" borderId="10" xfId="11" applyNumberFormat="1" applyBorder="1" applyAlignment="1" applyProtection="1">
      <alignment horizontal="left"/>
      <protection locked="0"/>
    </xf>
    <xf numFmtId="0" fontId="3" fillId="13" borderId="11" xfId="11" applyBorder="1" applyAlignment="1" applyProtection="1">
      <alignment horizontal="centerContinuous"/>
      <protection hidden="1"/>
    </xf>
    <xf numFmtId="0" fontId="3" fillId="13" borderId="12" xfId="11" applyBorder="1" applyAlignment="1" applyProtection="1">
      <alignment horizontal="centerContinuous"/>
      <protection hidden="1"/>
    </xf>
    <xf numFmtId="0" fontId="16" fillId="0" borderId="13" xfId="9" applyFont="1" applyBorder="1" applyAlignment="1" applyProtection="1">
      <alignment horizontal="left"/>
      <protection hidden="1"/>
    </xf>
    <xf numFmtId="0" fontId="16" fillId="0" borderId="0" xfId="9" applyFont="1" applyAlignment="1" applyProtection="1">
      <alignment horizontal="left"/>
      <protection hidden="1"/>
    </xf>
    <xf numFmtId="0" fontId="15" fillId="0" borderId="0" xfId="9" applyAlignment="1" applyProtection="1">
      <alignment horizontal="centerContinuous"/>
      <protection hidden="1"/>
    </xf>
    <xf numFmtId="0" fontId="15" fillId="0" borderId="14" xfId="9" applyBorder="1" applyAlignment="1" applyProtection="1">
      <alignment horizontal="centerContinuous"/>
      <protection hidden="1"/>
    </xf>
    <xf numFmtId="0" fontId="6" fillId="13" borderId="15" xfId="11" applyFont="1" applyBorder="1" applyAlignment="1" applyProtection="1">
      <alignment horizontal="center"/>
      <protection hidden="1"/>
    </xf>
    <xf numFmtId="0" fontId="6" fillId="13" borderId="4" xfId="11" applyFont="1" applyBorder="1" applyAlignment="1" applyProtection="1">
      <alignment horizontal="center"/>
      <protection hidden="1"/>
    </xf>
    <xf numFmtId="0" fontId="6" fillId="13" borderId="4" xfId="11" applyFont="1" applyBorder="1" applyAlignment="1" applyProtection="1">
      <alignment horizontal="center" wrapText="1"/>
      <protection hidden="1"/>
    </xf>
    <xf numFmtId="0" fontId="6" fillId="13" borderId="16" xfId="11" applyFont="1" applyBorder="1" applyAlignment="1" applyProtection="1">
      <alignment horizontal="center" wrapText="1"/>
      <protection hidden="1"/>
    </xf>
    <xf numFmtId="164" fontId="20" fillId="0" borderId="15" xfId="9" applyNumberFormat="1" applyFont="1" applyBorder="1" applyAlignment="1" applyProtection="1">
      <alignment horizontal="center"/>
      <protection locked="0" hidden="1"/>
    </xf>
    <xf numFmtId="14" fontId="20" fillId="0" borderId="4" xfId="9" applyNumberFormat="1" applyFont="1" applyBorder="1" applyAlignment="1" applyProtection="1">
      <alignment horizontal="center"/>
      <protection hidden="1"/>
    </xf>
    <xf numFmtId="18" fontId="20" fillId="0" borderId="4" xfId="9" applyNumberFormat="1" applyFont="1" applyBorder="1" applyAlignment="1" applyProtection="1">
      <alignment horizontal="center"/>
      <protection locked="0"/>
    </xf>
    <xf numFmtId="165" fontId="3" fillId="13" borderId="4" xfId="11" applyNumberFormat="1" applyBorder="1" applyAlignment="1" applyProtection="1">
      <alignment horizontal="center"/>
      <protection hidden="1"/>
    </xf>
    <xf numFmtId="165" fontId="3" fillId="13" borderId="16" xfId="11" applyNumberFormat="1" applyBorder="1" applyAlignment="1" applyProtection="1">
      <alignment horizontal="center"/>
      <protection hidden="1"/>
    </xf>
    <xf numFmtId="0" fontId="0" fillId="0" borderId="0" xfId="12" applyNumberFormat="1" applyFont="1"/>
    <xf numFmtId="14" fontId="15" fillId="0" borderId="13" xfId="9" applyNumberFormat="1" applyBorder="1" applyProtection="1">
      <protection hidden="1"/>
    </xf>
    <xf numFmtId="14" fontId="15" fillId="0" borderId="0" xfId="9" applyNumberFormat="1" applyProtection="1">
      <protection hidden="1"/>
    </xf>
    <xf numFmtId="18" fontId="15" fillId="0" borderId="0" xfId="9" applyNumberFormat="1" applyProtection="1">
      <protection hidden="1"/>
    </xf>
    <xf numFmtId="20" fontId="15" fillId="0" borderId="0" xfId="9" applyNumberFormat="1" applyProtection="1">
      <protection hidden="1"/>
    </xf>
    <xf numFmtId="165" fontId="15" fillId="0" borderId="14" xfId="9" applyNumberFormat="1" applyBorder="1" applyProtection="1">
      <protection hidden="1"/>
    </xf>
    <xf numFmtId="0" fontId="8" fillId="14" borderId="8" xfId="13" applyFont="1" applyBorder="1" applyAlignment="1">
      <alignment horizontal="center"/>
    </xf>
    <xf numFmtId="0" fontId="8" fillId="14" borderId="11" xfId="13" applyFont="1" applyBorder="1" applyAlignment="1">
      <alignment horizontal="center"/>
    </xf>
    <xf numFmtId="0" fontId="8" fillId="14" borderId="9" xfId="13" applyFont="1" applyBorder="1" applyAlignment="1">
      <alignment horizontal="center"/>
    </xf>
    <xf numFmtId="18" fontId="3" fillId="15" borderId="8" xfId="14" applyNumberFormat="1" applyBorder="1" applyProtection="1">
      <protection hidden="1"/>
    </xf>
    <xf numFmtId="18" fontId="3" fillId="15" borderId="11" xfId="14" applyNumberFormat="1" applyBorder="1" applyProtection="1">
      <protection hidden="1"/>
    </xf>
    <xf numFmtId="20" fontId="3" fillId="15" borderId="11" xfId="14" applyNumberFormat="1" applyBorder="1" applyProtection="1">
      <protection hidden="1"/>
    </xf>
    <xf numFmtId="165" fontId="3" fillId="15" borderId="9" xfId="14" applyNumberFormat="1" applyBorder="1" applyAlignment="1" applyProtection="1">
      <alignment horizontal="center"/>
      <protection hidden="1"/>
    </xf>
    <xf numFmtId="0" fontId="15" fillId="0" borderId="0" xfId="9" applyProtection="1">
      <protection hidden="1"/>
    </xf>
    <xf numFmtId="0" fontId="15" fillId="0" borderId="14" xfId="9" applyBorder="1" applyProtection="1">
      <protection hidden="1"/>
    </xf>
    <xf numFmtId="166" fontId="0" fillId="0" borderId="0" xfId="12" applyFont="1" applyBorder="1" applyProtection="1">
      <protection hidden="1"/>
    </xf>
    <xf numFmtId="165" fontId="0" fillId="0" borderId="0" xfId="12" applyNumberFormat="1" applyFont="1" applyBorder="1" applyProtection="1">
      <protection hidden="1"/>
    </xf>
    <xf numFmtId="0" fontId="15" fillId="0" borderId="17" xfId="9" applyBorder="1"/>
    <xf numFmtId="0" fontId="15" fillId="0" borderId="18" xfId="9" applyBorder="1"/>
    <xf numFmtId="0" fontId="15" fillId="0" borderId="18" xfId="9" applyBorder="1" applyProtection="1">
      <protection hidden="1"/>
    </xf>
    <xf numFmtId="0" fontId="15" fillId="0" borderId="19" xfId="9" applyBorder="1" applyProtection="1">
      <protection hidden="1"/>
    </xf>
    <xf numFmtId="18" fontId="8" fillId="14" borderId="10" xfId="13" applyNumberFormat="1" applyFont="1" applyBorder="1" applyProtection="1">
      <protection hidden="1"/>
    </xf>
    <xf numFmtId="165" fontId="3" fillId="15" borderId="4" xfId="14" applyNumberFormat="1" applyBorder="1"/>
    <xf numFmtId="165" fontId="15" fillId="0" borderId="0" xfId="9" applyNumberFormat="1"/>
    <xf numFmtId="4" fontId="15" fillId="0" borderId="0" xfId="9" applyNumberFormat="1"/>
    <xf numFmtId="0" fontId="3" fillId="0" borderId="4" xfId="2" applyBorder="1" applyAlignment="1">
      <alignment textRotation="90"/>
    </xf>
    <xf numFmtId="0" fontId="3" fillId="0" borderId="4" xfId="2" applyBorder="1" applyAlignment="1">
      <alignment horizontal="center"/>
    </xf>
    <xf numFmtId="0" fontId="21" fillId="0" borderId="0" xfId="2" applyFont="1"/>
    <xf numFmtId="0" fontId="22" fillId="16" borderId="4" xfId="2" applyFont="1" applyFill="1" applyBorder="1"/>
    <xf numFmtId="0" fontId="22" fillId="0" borderId="4" xfId="2" applyFont="1" applyBorder="1"/>
    <xf numFmtId="0" fontId="22" fillId="9" borderId="4" xfId="2" applyFont="1" applyFill="1" applyBorder="1"/>
    <xf numFmtId="0" fontId="22" fillId="0" borderId="0" xfId="2" applyFont="1"/>
    <xf numFmtId="0" fontId="22" fillId="17" borderId="4" xfId="2" applyFont="1" applyFill="1" applyBorder="1"/>
    <xf numFmtId="0" fontId="8" fillId="6" borderId="20" xfId="5" applyBorder="1"/>
    <xf numFmtId="0" fontId="8" fillId="6" borderId="21" xfId="5" applyBorder="1"/>
    <xf numFmtId="0" fontId="8" fillId="6" borderId="22" xfId="5" applyBorder="1"/>
    <xf numFmtId="0" fontId="8" fillId="6" borderId="0" xfId="5" applyBorder="1"/>
    <xf numFmtId="0" fontId="24" fillId="18" borderId="0" xfId="15" applyFont="1" applyFill="1" applyAlignment="1">
      <alignment horizontal="center"/>
    </xf>
    <xf numFmtId="0" fontId="25" fillId="0" borderId="0" xfId="15" applyFont="1"/>
    <xf numFmtId="0" fontId="23" fillId="0" borderId="0" xfId="15"/>
    <xf numFmtId="0" fontId="26" fillId="18" borderId="0" xfId="15" applyFont="1" applyFill="1"/>
    <xf numFmtId="0" fontId="23" fillId="18" borderId="0" xfId="15" applyFill="1"/>
    <xf numFmtId="0" fontId="27" fillId="18" borderId="0" xfId="15" applyFont="1" applyFill="1"/>
    <xf numFmtId="0" fontId="26" fillId="18" borderId="23" xfId="15" applyFont="1" applyFill="1" applyBorder="1"/>
    <xf numFmtId="0" fontId="28" fillId="18" borderId="0" xfId="15" applyFont="1" applyFill="1"/>
    <xf numFmtId="14" fontId="26" fillId="18" borderId="23" xfId="15" applyNumberFormat="1" applyFont="1" applyFill="1" applyBorder="1"/>
    <xf numFmtId="0" fontId="29" fillId="19" borderId="24" xfId="16" applyFill="1" applyBorder="1" applyAlignment="1">
      <alignment horizontal="center"/>
    </xf>
    <xf numFmtId="0" fontId="29" fillId="0" borderId="0" xfId="16"/>
    <xf numFmtId="0" fontId="29" fillId="0" borderId="25" xfId="16" applyBorder="1" applyAlignment="1">
      <alignment wrapText="1"/>
    </xf>
    <xf numFmtId="167" fontId="29" fillId="0" borderId="25" xfId="16" applyNumberFormat="1" applyBorder="1" applyAlignment="1">
      <alignment horizontal="right" wrapText="1"/>
    </xf>
    <xf numFmtId="168" fontId="29" fillId="0" borderId="25" xfId="16" applyNumberFormat="1" applyBorder="1" applyAlignment="1">
      <alignment horizontal="right" wrapText="1"/>
    </xf>
    <xf numFmtId="0" fontId="12" fillId="7" borderId="0" xfId="7" applyFont="1" applyAlignment="1">
      <alignment horizontal="center"/>
    </xf>
    <xf numFmtId="0" fontId="15" fillId="0" borderId="0" xfId="9" applyAlignment="1">
      <alignment horizontal="left"/>
    </xf>
    <xf numFmtId="0" fontId="30" fillId="11" borderId="0" xfId="2" applyFont="1" applyFill="1"/>
    <xf numFmtId="0" fontId="29" fillId="20" borderId="0" xfId="16" applyFill="1"/>
    <xf numFmtId="0" fontId="3" fillId="0" borderId="0" xfId="2" applyAlignment="1">
      <alignment horizontal="left"/>
    </xf>
    <xf numFmtId="0" fontId="3" fillId="11" borderId="0" xfId="2" applyFill="1"/>
    <xf numFmtId="0" fontId="16" fillId="21" borderId="4" xfId="15" applyFont="1" applyFill="1" applyBorder="1" applyAlignment="1">
      <alignment horizontal="center" vertical="top" wrapText="1"/>
    </xf>
    <xf numFmtId="0" fontId="16" fillId="0" borderId="0" xfId="15" applyFont="1" applyAlignment="1">
      <alignment horizontal="right"/>
    </xf>
    <xf numFmtId="169" fontId="15" fillId="0" borderId="0" xfId="15" applyNumberFormat="1" applyFont="1" applyAlignment="1">
      <alignment horizontal="right" vertical="top" wrapText="1"/>
    </xf>
    <xf numFmtId="169" fontId="15" fillId="22" borderId="26" xfId="15" applyNumberFormat="1" applyFont="1" applyFill="1" applyBorder="1" applyAlignment="1">
      <alignment horizontal="right" vertical="top" wrapText="1"/>
    </xf>
    <xf numFmtId="10" fontId="15" fillId="22" borderId="26" xfId="15" applyNumberFormat="1" applyFont="1" applyFill="1" applyBorder="1" applyAlignment="1">
      <alignment horizontal="center" vertical="top" wrapText="1"/>
    </xf>
    <xf numFmtId="10" fontId="15" fillId="0" borderId="0" xfId="15" applyNumberFormat="1" applyFont="1" applyAlignment="1">
      <alignment horizontal="right" vertical="top" wrapText="1"/>
    </xf>
    <xf numFmtId="169" fontId="15" fillId="22" borderId="24" xfId="15" applyNumberFormat="1" applyFont="1" applyFill="1" applyBorder="1" applyAlignment="1">
      <alignment horizontal="right" vertical="top" wrapText="1"/>
    </xf>
    <xf numFmtId="10" fontId="15" fillId="22" borderId="24" xfId="15" applyNumberFormat="1" applyFont="1" applyFill="1" applyBorder="1" applyAlignment="1">
      <alignment horizontal="center" vertical="top" wrapText="1"/>
    </xf>
    <xf numFmtId="0" fontId="31" fillId="0" borderId="0" xfId="15" applyFont="1"/>
    <xf numFmtId="14" fontId="23" fillId="0" borderId="0" xfId="15" applyNumberFormat="1"/>
    <xf numFmtId="0" fontId="16" fillId="21" borderId="4" xfId="15" applyFont="1" applyFill="1" applyBorder="1" applyAlignment="1">
      <alignment horizontal="center"/>
    </xf>
    <xf numFmtId="14" fontId="23" fillId="22" borderId="4" xfId="15" applyNumberFormat="1" applyFill="1" applyBorder="1"/>
    <xf numFmtId="164" fontId="23" fillId="22" borderId="4" xfId="15" applyNumberFormat="1" applyFill="1" applyBorder="1" applyAlignment="1">
      <alignment horizontal="center"/>
    </xf>
    <xf numFmtId="0" fontId="23" fillId="22" borderId="4" xfId="15" applyFill="1" applyBorder="1"/>
    <xf numFmtId="0" fontId="16" fillId="21" borderId="4" xfId="15" applyFont="1" applyFill="1" applyBorder="1"/>
    <xf numFmtId="10" fontId="16" fillId="21" borderId="4" xfId="17" applyNumberFormat="1" applyFont="1" applyFill="1" applyBorder="1" applyAlignment="1">
      <alignment horizontal="center"/>
    </xf>
    <xf numFmtId="0" fontId="16" fillId="21" borderId="4" xfId="15" applyFont="1" applyFill="1" applyBorder="1" applyAlignment="1">
      <alignment wrapText="1"/>
    </xf>
    <xf numFmtId="0" fontId="16" fillId="21" borderId="0" xfId="15" applyFont="1" applyFill="1" applyAlignment="1">
      <alignment horizontal="centerContinuous"/>
    </xf>
    <xf numFmtId="0" fontId="16" fillId="0" borderId="0" xfId="15" applyFont="1"/>
    <xf numFmtId="0" fontId="23" fillId="0" borderId="0" xfId="15" applyAlignment="1">
      <alignment horizontal="center"/>
    </xf>
    <xf numFmtId="3" fontId="23" fillId="0" borderId="0" xfId="15" applyNumberFormat="1"/>
    <xf numFmtId="10" fontId="23" fillId="0" borderId="0" xfId="17" applyNumberFormat="1"/>
    <xf numFmtId="3" fontId="23" fillId="22" borderId="4" xfId="15" applyNumberFormat="1" applyFill="1" applyBorder="1"/>
    <xf numFmtId="10" fontId="23" fillId="22" borderId="4" xfId="17" applyNumberFormat="1" applyFill="1" applyBorder="1"/>
    <xf numFmtId="0" fontId="16" fillId="21" borderId="27" xfId="15" applyFont="1" applyFill="1" applyBorder="1" applyAlignment="1">
      <alignment horizontal="center"/>
    </xf>
    <xf numFmtId="0" fontId="23" fillId="22" borderId="4" xfId="15" applyFill="1" applyBorder="1" applyAlignment="1">
      <alignment horizontal="center"/>
    </xf>
    <xf numFmtId="0" fontId="32" fillId="0" borderId="0" xfId="15" applyFont="1" applyAlignment="1">
      <alignment horizontal="center"/>
    </xf>
    <xf numFmtId="0" fontId="15" fillId="23" borderId="24" xfId="15" applyFont="1" applyFill="1" applyBorder="1" applyAlignment="1">
      <alignment horizontal="center" wrapText="1"/>
    </xf>
    <xf numFmtId="43" fontId="15" fillId="9" borderId="24" xfId="18" applyFont="1" applyFill="1" applyBorder="1" applyAlignment="1">
      <alignment horizontal="right" wrapText="1"/>
    </xf>
    <xf numFmtId="43" fontId="15" fillId="23" borderId="24" xfId="18" applyFont="1" applyFill="1" applyBorder="1" applyAlignment="1">
      <alignment horizontal="right" wrapText="1"/>
    </xf>
    <xf numFmtId="0" fontId="23" fillId="0" borderId="0" xfId="15" applyAlignment="1">
      <alignment horizontal="right"/>
    </xf>
    <xf numFmtId="0" fontId="29" fillId="19" borderId="28" xfId="16" applyFill="1" applyBorder="1" applyAlignment="1">
      <alignment horizontal="center"/>
    </xf>
    <xf numFmtId="0" fontId="34" fillId="4" borderId="0" xfId="19" applyFont="1"/>
    <xf numFmtId="0" fontId="3" fillId="9" borderId="0" xfId="2" applyFill="1"/>
    <xf numFmtId="0" fontId="3" fillId="0" borderId="0" xfId="2" quotePrefix="1"/>
    <xf numFmtId="49" fontId="3" fillId="0" borderId="0" xfId="2" applyNumberFormat="1"/>
    <xf numFmtId="0" fontId="23" fillId="0" borderId="0" xfId="20" quotePrefix="1"/>
    <xf numFmtId="14" fontId="23" fillId="0" borderId="0" xfId="20" applyNumberFormat="1"/>
    <xf numFmtId="170" fontId="23" fillId="0" borderId="0" xfId="20" applyNumberFormat="1"/>
    <xf numFmtId="0" fontId="23" fillId="0" borderId="0" xfId="20"/>
    <xf numFmtId="0" fontId="35" fillId="0" borderId="0" xfId="20" applyFont="1"/>
    <xf numFmtId="0" fontId="35" fillId="0" borderId="0" xfId="20" quotePrefix="1" applyFont="1"/>
    <xf numFmtId="0" fontId="36" fillId="9" borderId="4" xfId="9" applyFont="1" applyFill="1" applyBorder="1"/>
    <xf numFmtId="0" fontId="2" fillId="3" borderId="0" xfId="21" applyFont="1" applyAlignment="1">
      <alignment horizontal="center"/>
    </xf>
    <xf numFmtId="0" fontId="15" fillId="0" borderId="4" xfId="22" applyBorder="1"/>
    <xf numFmtId="0" fontId="38" fillId="0" borderId="4" xfId="9" applyFont="1" applyBorder="1"/>
    <xf numFmtId="0" fontId="16" fillId="21" borderId="4" xfId="9" applyFont="1" applyFill="1" applyBorder="1" applyAlignment="1">
      <alignment horizontal="center"/>
    </xf>
    <xf numFmtId="0" fontId="39" fillId="22" borderId="4" xfId="9" applyFont="1" applyFill="1" applyBorder="1" applyAlignment="1">
      <alignment horizontal="center"/>
    </xf>
    <xf numFmtId="0" fontId="15" fillId="22" borderId="4" xfId="9" applyFill="1" applyBorder="1" applyAlignment="1">
      <alignment horizontal="center"/>
    </xf>
    <xf numFmtId="0" fontId="40" fillId="0" borderId="4" xfId="9" applyFont="1" applyBorder="1"/>
  </cellXfs>
  <cellStyles count="23">
    <cellStyle name="20% - Accent1 2" xfId="11" xr:uid="{92254F8B-DA72-4B68-98D9-3E3FFDC25500}"/>
    <cellStyle name="20% - Accent2 2" xfId="14" xr:uid="{4844F013-3A4F-4AF6-BB8D-35F79F284522}"/>
    <cellStyle name="Accent1 2" xfId="7" xr:uid="{57EC9AA4-B969-45B9-B057-36B096519ECB}"/>
    <cellStyle name="Accent2 2" xfId="13" xr:uid="{6BE1796A-CE1F-45BA-8CBD-6E17849D0E0D}"/>
    <cellStyle name="Accent3 2" xfId="6" xr:uid="{729F157D-051C-427D-B473-961260B0C1FD}"/>
    <cellStyle name="Bad 2" xfId="21" xr:uid="{3F982E49-A370-4D33-AF58-70801A086C6E}"/>
    <cellStyle name="Calculation 2" xfId="4" xr:uid="{B88A7A5B-97AC-4A53-AFD2-6E87419A4695}"/>
    <cellStyle name="Check Cell 2" xfId="5" xr:uid="{9387D723-C887-40AA-8C4F-DC5B06096DDA}"/>
    <cellStyle name="Comma 2" xfId="12" xr:uid="{BCB16DB7-548D-4C86-82D9-6D7798C8E9B2}"/>
    <cellStyle name="Comma 3" xfId="18" xr:uid="{97A9C2C8-F4F1-4A15-95D8-0819EBA53294}"/>
    <cellStyle name="Good 2" xfId="3" xr:uid="{C59C7DD6-E708-470C-AF36-988FDDDFB4CA}"/>
    <cellStyle name="Heading 1" xfId="1" builtinId="16"/>
    <cellStyle name="Neutral 2" xfId="19" xr:uid="{6CFEC7C2-68E7-4E1D-A6EE-D30F575E60F3}"/>
    <cellStyle name="Normal" xfId="0" builtinId="0"/>
    <cellStyle name="Normal 2" xfId="2" xr:uid="{C7DE1A1D-BBEF-432E-BDE4-53B6424F044C}"/>
    <cellStyle name="Normal 2 2" xfId="9" xr:uid="{646D1847-7B89-491E-A3E3-F2477EE929AB}"/>
    <cellStyle name="Normal 2 3" xfId="15" xr:uid="{4B5DFDC8-2CD8-4235-A1AE-A49E5E9A7E5A}"/>
    <cellStyle name="Normal 4" xfId="20" xr:uid="{C82196E1-0346-4525-AAE9-5381D3DBF728}"/>
    <cellStyle name="Normal_adjustable bins" xfId="22" xr:uid="{FA270296-DC64-4DAA-AA09-4331EB03DD75}"/>
    <cellStyle name="Normal_Employees" xfId="16" xr:uid="{C719EED2-1A63-4CDE-AF29-4CF747CDE963}"/>
    <cellStyle name="Percent 2" xfId="10" xr:uid="{F97D98EB-CC3E-4DA0-B319-8629E6B68404}"/>
    <cellStyle name="Percent 3" xfId="17" xr:uid="{511BCDB3-2B9C-4707-B9FD-A29C3124F922}"/>
    <cellStyle name="Title 2" xfId="8" xr:uid="{2D58769E-09B4-49A9-8A3F-744CBAE6D978}"/>
  </cellStyles>
  <dxfs count="1"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601980</xdr:colOff>
          <xdr:row>17</xdr:row>
          <xdr:rowOff>182880</xdr:rowOff>
        </xdr:from>
        <xdr:to>
          <xdr:col>8</xdr:col>
          <xdr:colOff>670560</xdr:colOff>
          <xdr:row>19</xdr:row>
          <xdr:rowOff>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7F0BB35F-39CC-4C6A-BFAF-3CF26FF119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Help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373380</xdr:colOff>
          <xdr:row>18</xdr:row>
          <xdr:rowOff>0</xdr:rowOff>
        </xdr:from>
        <xdr:to>
          <xdr:col>7</xdr:col>
          <xdr:colOff>495300</xdr:colOff>
          <xdr:row>19</xdr:row>
          <xdr:rowOff>22860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D28D89AF-F488-4BBF-87A6-058D0DA8A1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0</xdr:row>
          <xdr:rowOff>190500</xdr:rowOff>
        </xdr:from>
        <xdr:to>
          <xdr:col>2</xdr:col>
          <xdr:colOff>365760</xdr:colOff>
          <xdr:row>1</xdr:row>
          <xdr:rowOff>144780</xdr:rowOff>
        </xdr:to>
        <xdr:sp macro="" textlink="">
          <xdr:nvSpPr>
            <xdr:cNvPr id="4099" name="cbProtectSheet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C45FE930-E1A7-4381-B8F7-85FCE37350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Protect Sheet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xcel%20Files\rashmi\solution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excel%20training%20fil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adv.%20excel%20training%20file%20Big%20Bask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xcel%20Files\MSExcel_Assignment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dvace%20xltraining%20-%20airt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dav/OneDrive/Desktop/Excel%20Practice%20-%20Excel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Rashmi\Desktop\ms%20office%202003%20material\excel%202003%20material\Function%20Fx%20reference%20fi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Rashprav\Desktop\excel%20files\Demo%20Fil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yanti\d\Training\Example_Advanced%20Excel%20Not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BALI~1.BAL\LOCALS~1\Temp\Excel%20Files\Demo%20Fil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admin\LOCALS~1\Temp\Rar$DI00.406\alternate%20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Basic Formulae"/>
      <sheetName val="Filters"/>
      <sheetName val="Filters Exercise"/>
      <sheetName val="Formulae based criteria"/>
      <sheetName val="Criteria based functions"/>
      <sheetName val="If Condn"/>
      <sheetName val="Combination"/>
      <sheetName val="Lookup Functions"/>
      <sheetName val="Lookup Functions-2"/>
      <sheetName val="Lookup Functions 3"/>
      <sheetName val="Complex Lookups"/>
      <sheetName val="Array Examples"/>
      <sheetName val="pivot-1"/>
      <sheetName val="hr"/>
      <sheetName val="prod"/>
      <sheetName val="Sheet11"/>
      <sheetName val="Dynamic names"/>
      <sheetName val="Chart1"/>
      <sheetName val="Dyanmic names-Charts"/>
      <sheetName val="Dynamic Chart-1"/>
      <sheetName val="Dynamic Chart-2"/>
      <sheetName val="Dynamic Chart-3"/>
      <sheetName val="Dynamic Chart-4"/>
      <sheetName val="Dynamic Chart-5"/>
      <sheetName val="Sheet5"/>
      <sheetName val="Pivot Tables"/>
      <sheetName val="Ptables-2"/>
      <sheetName val="Ptables-3"/>
      <sheetName val="Ptables-4"/>
      <sheetName val="Goal Seek, What-if,Scenarios"/>
      <sheetName val="Multiple Consolidation"/>
      <sheetName val="Sheet1"/>
      <sheetName val="Sheet2"/>
      <sheetName val="Sheet3"/>
      <sheetName val="Sheet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slno</v>
          </cell>
          <cell r="B1" t="str">
            <v>empname</v>
          </cell>
          <cell r="C1" t="str">
            <v>age</v>
          </cell>
          <cell r="D1" t="str">
            <v>dept</v>
          </cell>
          <cell r="E1" t="str">
            <v>desgn</v>
          </cell>
          <cell r="F1" t="str">
            <v>basic</v>
          </cell>
          <cell r="G1" t="str">
            <v>hra</v>
          </cell>
          <cell r="H1" t="str">
            <v>da</v>
          </cell>
          <cell r="I1" t="str">
            <v>gross</v>
          </cell>
          <cell r="J1" t="str">
            <v>rating</v>
          </cell>
        </row>
        <row r="2">
          <cell r="A2">
            <v>1</v>
          </cell>
          <cell r="I2">
            <v>15503.25</v>
          </cell>
        </row>
        <row r="3">
          <cell r="A3">
            <v>2</v>
          </cell>
          <cell r="I3">
            <v>15706.25</v>
          </cell>
        </row>
        <row r="4">
          <cell r="A4">
            <v>3</v>
          </cell>
          <cell r="I4">
            <v>15688.75</v>
          </cell>
        </row>
        <row r="5">
          <cell r="A5">
            <v>4</v>
          </cell>
          <cell r="I5">
            <v>14995.75</v>
          </cell>
        </row>
        <row r="6">
          <cell r="A6">
            <v>5</v>
          </cell>
          <cell r="I6">
            <v>9495.5</v>
          </cell>
        </row>
        <row r="7">
          <cell r="A7">
            <v>6</v>
          </cell>
          <cell r="I7">
            <v>15323</v>
          </cell>
        </row>
        <row r="8">
          <cell r="A8">
            <v>7</v>
          </cell>
          <cell r="I8">
            <v>9602.25</v>
          </cell>
        </row>
        <row r="9">
          <cell r="A9">
            <v>8</v>
          </cell>
          <cell r="I9">
            <v>16861.25</v>
          </cell>
        </row>
        <row r="10">
          <cell r="A10">
            <v>9</v>
          </cell>
          <cell r="I10">
            <v>16948.75</v>
          </cell>
        </row>
        <row r="11">
          <cell r="A11">
            <v>10</v>
          </cell>
          <cell r="I11">
            <v>9210.25</v>
          </cell>
        </row>
        <row r="12">
          <cell r="A12">
            <v>11</v>
          </cell>
          <cell r="I12">
            <v>9383.5</v>
          </cell>
        </row>
        <row r="13">
          <cell r="A13">
            <v>12</v>
          </cell>
          <cell r="I13">
            <v>6233.5</v>
          </cell>
        </row>
        <row r="14">
          <cell r="A14">
            <v>13</v>
          </cell>
          <cell r="I14">
            <v>11291</v>
          </cell>
        </row>
        <row r="15">
          <cell r="A15">
            <v>14</v>
          </cell>
          <cell r="I15">
            <v>11068.75</v>
          </cell>
        </row>
        <row r="16">
          <cell r="A16">
            <v>15</v>
          </cell>
          <cell r="I16">
            <v>7439.25</v>
          </cell>
        </row>
        <row r="17">
          <cell r="A17">
            <v>16</v>
          </cell>
          <cell r="I17">
            <v>17498.25</v>
          </cell>
        </row>
        <row r="18">
          <cell r="A18">
            <v>17</v>
          </cell>
          <cell r="I18">
            <v>6391</v>
          </cell>
        </row>
        <row r="19">
          <cell r="A19">
            <v>18</v>
          </cell>
          <cell r="I19">
            <v>5468.75</v>
          </cell>
        </row>
        <row r="20">
          <cell r="A20">
            <v>19</v>
          </cell>
          <cell r="I20">
            <v>10232.25</v>
          </cell>
        </row>
        <row r="21">
          <cell r="A21">
            <v>20</v>
          </cell>
          <cell r="I21">
            <v>6471.5</v>
          </cell>
        </row>
        <row r="22">
          <cell r="A22">
            <v>21</v>
          </cell>
          <cell r="I22">
            <v>7439.25</v>
          </cell>
        </row>
        <row r="23">
          <cell r="A23">
            <v>22</v>
          </cell>
          <cell r="I23">
            <v>17498.25</v>
          </cell>
        </row>
        <row r="24">
          <cell r="A24">
            <v>23</v>
          </cell>
          <cell r="I24">
            <v>6391</v>
          </cell>
        </row>
        <row r="25">
          <cell r="A25">
            <v>24</v>
          </cell>
          <cell r="I25">
            <v>5468.75</v>
          </cell>
        </row>
        <row r="26">
          <cell r="A26">
            <v>25</v>
          </cell>
          <cell r="I26">
            <v>10232.25</v>
          </cell>
        </row>
        <row r="27">
          <cell r="A27">
            <v>26</v>
          </cell>
          <cell r="I27">
            <v>6471.5</v>
          </cell>
        </row>
        <row r="28">
          <cell r="A28">
            <v>27</v>
          </cell>
          <cell r="I28">
            <v>6471.5</v>
          </cell>
        </row>
      </sheetData>
      <sheetData sheetId="18" refreshError="1"/>
      <sheetData sheetId="19">
        <row r="2">
          <cell r="C2" t="str">
            <v>employee name</v>
          </cell>
          <cell r="D2" t="str">
            <v>projectedsales</v>
          </cell>
          <cell r="E2" t="str">
            <v>actual sales</v>
          </cell>
        </row>
        <row r="3">
          <cell r="C3" t="str">
            <v>a</v>
          </cell>
          <cell r="D3">
            <v>450</v>
          </cell>
          <cell r="E3">
            <v>350</v>
          </cell>
        </row>
        <row r="4">
          <cell r="C4" t="str">
            <v>b</v>
          </cell>
          <cell r="D4">
            <v>320</v>
          </cell>
          <cell r="E4">
            <v>300</v>
          </cell>
        </row>
        <row r="5">
          <cell r="C5" t="str">
            <v>c</v>
          </cell>
          <cell r="D5">
            <v>340</v>
          </cell>
          <cell r="E5">
            <v>320</v>
          </cell>
        </row>
        <row r="6">
          <cell r="C6" t="str">
            <v>d</v>
          </cell>
          <cell r="D6">
            <v>300</v>
          </cell>
          <cell r="E6">
            <v>200</v>
          </cell>
        </row>
        <row r="7">
          <cell r="C7" t="str">
            <v>e</v>
          </cell>
          <cell r="D7">
            <v>280</v>
          </cell>
          <cell r="E7">
            <v>290</v>
          </cell>
        </row>
        <row r="8">
          <cell r="C8" t="str">
            <v>F</v>
          </cell>
          <cell r="D8">
            <v>290</v>
          </cell>
          <cell r="E8">
            <v>280</v>
          </cell>
        </row>
        <row r="9">
          <cell r="C9" t="str">
            <v>g</v>
          </cell>
          <cell r="D9">
            <v>270</v>
          </cell>
          <cell r="E9">
            <v>260</v>
          </cell>
        </row>
        <row r="10">
          <cell r="C10" t="str">
            <v>h</v>
          </cell>
          <cell r="D10">
            <v>260</v>
          </cell>
          <cell r="E10">
            <v>250</v>
          </cell>
        </row>
        <row r="11">
          <cell r="C11" t="str">
            <v>I</v>
          </cell>
          <cell r="D11">
            <v>280</v>
          </cell>
          <cell r="E11">
            <v>270</v>
          </cell>
        </row>
        <row r="12">
          <cell r="C12" t="str">
            <v>j</v>
          </cell>
          <cell r="D12">
            <v>300</v>
          </cell>
          <cell r="E12">
            <v>280</v>
          </cell>
        </row>
      </sheetData>
      <sheetData sheetId="20">
        <row r="2">
          <cell r="B2" t="str">
            <v>Price</v>
          </cell>
        </row>
        <row r="3">
          <cell r="A3">
            <v>36892</v>
          </cell>
          <cell r="B3">
            <v>100</v>
          </cell>
        </row>
        <row r="4">
          <cell r="B4">
            <v>101.02899616474721</v>
          </cell>
        </row>
        <row r="5">
          <cell r="B5">
            <v>95.193979588297239</v>
          </cell>
        </row>
        <row r="6">
          <cell r="B6">
            <v>101.30809740936883</v>
          </cell>
        </row>
        <row r="7">
          <cell r="B7">
            <v>107.42221523044</v>
          </cell>
        </row>
        <row r="8">
          <cell r="B8">
            <v>113.536333051512</v>
          </cell>
        </row>
        <row r="9">
          <cell r="B9">
            <v>119.650450872584</v>
          </cell>
        </row>
        <row r="10">
          <cell r="B10">
            <v>213</v>
          </cell>
        </row>
        <row r="11">
          <cell r="B11">
            <v>119.650450872584</v>
          </cell>
        </row>
        <row r="12">
          <cell r="B12">
            <v>213</v>
          </cell>
        </row>
        <row r="13">
          <cell r="B13">
            <v>306.34954912741603</v>
          </cell>
        </row>
        <row r="14">
          <cell r="B14">
            <v>399.69909825483199</v>
          </cell>
        </row>
      </sheetData>
      <sheetData sheetId="21">
        <row r="2">
          <cell r="F2">
            <v>5</v>
          </cell>
        </row>
        <row r="6">
          <cell r="B6">
            <v>36526</v>
          </cell>
          <cell r="C6">
            <v>100</v>
          </cell>
        </row>
        <row r="7">
          <cell r="C7">
            <v>101.77541236182574</v>
          </cell>
        </row>
        <row r="8">
          <cell r="C8">
            <v>94.30979452899561</v>
          </cell>
        </row>
        <row r="9">
          <cell r="C9">
            <v>99.523751673313825</v>
          </cell>
        </row>
        <row r="10">
          <cell r="C10">
            <v>111.6223102923703</v>
          </cell>
        </row>
        <row r="11">
          <cell r="C11">
            <v>117.05818786714816</v>
          </cell>
        </row>
        <row r="12">
          <cell r="C12">
            <v>109.42057753545932</v>
          </cell>
        </row>
        <row r="13">
          <cell r="C13">
            <v>129.09041631691679</v>
          </cell>
        </row>
        <row r="14">
          <cell r="C14">
            <v>144.82391888309539</v>
          </cell>
        </row>
        <row r="15">
          <cell r="C15">
            <v>165.68358910588864</v>
          </cell>
        </row>
        <row r="16">
          <cell r="C16">
            <v>153.79109144562051</v>
          </cell>
        </row>
        <row r="17">
          <cell r="C17">
            <v>142.72493069548042</v>
          </cell>
        </row>
        <row r="18">
          <cell r="C18">
            <v>140.6559037973683</v>
          </cell>
        </row>
        <row r="19">
          <cell r="C19">
            <v>139.56491313989176</v>
          </cell>
        </row>
        <row r="20">
          <cell r="C20">
            <v>165.70411055312903</v>
          </cell>
        </row>
        <row r="21">
          <cell r="C21">
            <v>156.50050077334188</v>
          </cell>
        </row>
        <row r="22">
          <cell r="C22">
            <v>169.19966322779061</v>
          </cell>
        </row>
        <row r="23">
          <cell r="C23">
            <v>165.70411055312903</v>
          </cell>
        </row>
        <row r="24">
          <cell r="C24">
            <v>156.50050077334188</v>
          </cell>
        </row>
      </sheetData>
      <sheetData sheetId="22">
        <row r="1">
          <cell r="C1">
            <v>11</v>
          </cell>
        </row>
        <row r="2">
          <cell r="C2">
            <v>3</v>
          </cell>
        </row>
        <row r="5">
          <cell r="B5">
            <v>36161</v>
          </cell>
          <cell r="C5">
            <v>100</v>
          </cell>
        </row>
      </sheetData>
      <sheetData sheetId="23">
        <row r="1">
          <cell r="J1">
            <v>1</v>
          </cell>
        </row>
        <row r="4">
          <cell r="B4">
            <v>1995</v>
          </cell>
        </row>
        <row r="5">
          <cell r="A5">
            <v>36892</v>
          </cell>
        </row>
        <row r="6">
          <cell r="A6">
            <v>36923</v>
          </cell>
        </row>
        <row r="7">
          <cell r="A7">
            <v>36951</v>
          </cell>
        </row>
        <row r="8">
          <cell r="A8">
            <v>36982</v>
          </cell>
        </row>
        <row r="9">
          <cell r="A9">
            <v>37012</v>
          </cell>
        </row>
        <row r="10">
          <cell r="A10">
            <v>37043</v>
          </cell>
        </row>
        <row r="11">
          <cell r="A11">
            <v>37073</v>
          </cell>
        </row>
        <row r="12">
          <cell r="A12">
            <v>37104</v>
          </cell>
        </row>
        <row r="13">
          <cell r="A13">
            <v>37135</v>
          </cell>
        </row>
        <row r="14">
          <cell r="A14">
            <v>37165</v>
          </cell>
        </row>
        <row r="15">
          <cell r="A15">
            <v>37196</v>
          </cell>
        </row>
        <row r="16">
          <cell r="A16">
            <v>37226</v>
          </cell>
        </row>
      </sheetData>
      <sheetData sheetId="24">
        <row r="7">
          <cell r="C7">
            <v>37774</v>
          </cell>
          <cell r="F7">
            <v>37774</v>
          </cell>
        </row>
        <row r="8">
          <cell r="C8">
            <v>37775</v>
          </cell>
        </row>
        <row r="9">
          <cell r="C9">
            <v>37776</v>
          </cell>
          <cell r="F9">
            <v>5</v>
          </cell>
        </row>
        <row r="10">
          <cell r="C10">
            <v>37777</v>
          </cell>
        </row>
        <row r="11">
          <cell r="C11">
            <v>37778</v>
          </cell>
        </row>
        <row r="12">
          <cell r="C12">
            <v>37779</v>
          </cell>
        </row>
        <row r="13">
          <cell r="C13">
            <v>37780</v>
          </cell>
        </row>
        <row r="14">
          <cell r="C14">
            <v>37781</v>
          </cell>
        </row>
        <row r="15">
          <cell r="C15">
            <v>37782</v>
          </cell>
        </row>
        <row r="16">
          <cell r="C16">
            <v>37783</v>
          </cell>
        </row>
        <row r="17">
          <cell r="C17">
            <v>37784</v>
          </cell>
        </row>
        <row r="18">
          <cell r="C18">
            <v>37785</v>
          </cell>
        </row>
        <row r="19">
          <cell r="C19">
            <v>37786</v>
          </cell>
        </row>
        <row r="20">
          <cell r="C20">
            <v>37787</v>
          </cell>
        </row>
        <row r="21">
          <cell r="C21">
            <v>37788</v>
          </cell>
        </row>
        <row r="22">
          <cell r="C22">
            <v>37789</v>
          </cell>
        </row>
        <row r="23">
          <cell r="C23">
            <v>37790</v>
          </cell>
        </row>
        <row r="24">
          <cell r="C24">
            <v>37791</v>
          </cell>
        </row>
        <row r="25">
          <cell r="C25">
            <v>37792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2">
          <cell r="B12">
            <v>275000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ressing Methods"/>
      <sheetName val="Basic Formulea &amp; Formatting"/>
      <sheetName val="Basic Formulae"/>
      <sheetName val="Functions &amp; cond formattin"/>
      <sheetName val="if Conditions"/>
      <sheetName val="vlookup &amp; hlookup"/>
      <sheetName val="Emp Details "/>
      <sheetName val="Employees"/>
      <sheetName val=" auto Filters"/>
      <sheetName val="Advance Filters"/>
      <sheetName val="Sorting"/>
      <sheetName val="Sample Salesperson Report"/>
      <sheetName val="Countif"/>
      <sheetName val="condition based  functions"/>
      <sheetName val="sumif fns"/>
      <sheetName val="Database functions"/>
      <sheetName val="Graph"/>
      <sheetName val="charts"/>
      <sheetName val="Consolidate Table"/>
      <sheetName val="Pivot tables"/>
      <sheetName val="pivot tables 2"/>
      <sheetName val="pivot tables 3"/>
      <sheetName val="Goal Seek &amp; What if analysis"/>
      <sheetName val="date and time "/>
      <sheetName val="Combination"/>
      <sheetName val="Lookup Functions-2"/>
      <sheetName val="Lookup Functions 3"/>
      <sheetName val="Array Examples"/>
      <sheetName val="Complex Lookups using arrays"/>
      <sheetName val="Dynamic charts"/>
      <sheetName val="Time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60">
          <cell r="C60">
            <v>39104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ressing Methods "/>
      <sheetName val="Basic Formulea &amp; Formatting"/>
      <sheetName val="Basic Formulae"/>
      <sheetName val="Functions &amp; cond formattin"/>
      <sheetName val="if Conditions"/>
      <sheetName val="Lookup Functions"/>
      <sheetName val="vlookup &amp; hlookup"/>
      <sheetName val="Emp Details "/>
      <sheetName val="Employees"/>
      <sheetName val="Sample Salesperson Report"/>
      <sheetName val=" auto Filters"/>
      <sheetName val="Advance Filters"/>
      <sheetName val="Sorting"/>
      <sheetName val="Countif"/>
      <sheetName val="condition based  functions"/>
      <sheetName val="sumif fns"/>
      <sheetName val="Database functions"/>
      <sheetName val="Graph"/>
      <sheetName val="charts"/>
      <sheetName val="vlookup problems"/>
      <sheetName val="Consolidate Table"/>
      <sheetName val="Pivot tables"/>
      <sheetName val="Ptables-1"/>
      <sheetName val="pivot tables 2"/>
      <sheetName val="pivot tables 3"/>
      <sheetName val="Goal Seek &amp; What if analysis"/>
      <sheetName val="date and time "/>
      <sheetName val="Combination"/>
      <sheetName val="Lookup Functions-3"/>
      <sheetName val="Array Examples"/>
      <sheetName val="Complex Lookups using arrays"/>
      <sheetName val="Dynamic charts"/>
      <sheetName val="Data"/>
      <sheetName val="Category"/>
      <sheetName val="Time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E2" t="str">
            <v>South</v>
          </cell>
          <cell r="F2" t="str">
            <v>Accounts</v>
          </cell>
          <cell r="G2">
            <v>45000</v>
          </cell>
        </row>
        <row r="3">
          <cell r="E3" t="str">
            <v>West</v>
          </cell>
          <cell r="F3" t="str">
            <v>Accounts</v>
          </cell>
          <cell r="G3">
            <v>32000</v>
          </cell>
        </row>
        <row r="4">
          <cell r="E4" t="str">
            <v>North</v>
          </cell>
          <cell r="F4" t="str">
            <v>Accounts</v>
          </cell>
          <cell r="G4">
            <v>32000</v>
          </cell>
        </row>
        <row r="5">
          <cell r="E5" t="str">
            <v>East</v>
          </cell>
          <cell r="F5" t="str">
            <v>Accounts</v>
          </cell>
          <cell r="G5">
            <v>32000</v>
          </cell>
        </row>
        <row r="6">
          <cell r="E6" t="str">
            <v>South</v>
          </cell>
          <cell r="F6" t="str">
            <v>Accounts</v>
          </cell>
          <cell r="G6">
            <v>32000</v>
          </cell>
        </row>
        <row r="7">
          <cell r="E7" t="str">
            <v>West</v>
          </cell>
          <cell r="F7" t="str">
            <v>Accounts</v>
          </cell>
          <cell r="G7">
            <v>32000</v>
          </cell>
        </row>
        <row r="8">
          <cell r="E8" t="str">
            <v>North</v>
          </cell>
          <cell r="F8" t="str">
            <v>Accounts</v>
          </cell>
          <cell r="G8">
            <v>32000</v>
          </cell>
        </row>
        <row r="9">
          <cell r="E9" t="str">
            <v>East</v>
          </cell>
          <cell r="F9" t="str">
            <v>Accounts</v>
          </cell>
          <cell r="G9">
            <v>32000</v>
          </cell>
        </row>
        <row r="10">
          <cell r="E10" t="str">
            <v>South</v>
          </cell>
          <cell r="F10" t="str">
            <v>Accounts</v>
          </cell>
          <cell r="G10">
            <v>32000</v>
          </cell>
        </row>
        <row r="11">
          <cell r="E11" t="str">
            <v>South</v>
          </cell>
          <cell r="F11" t="str">
            <v>Marketing</v>
          </cell>
          <cell r="G11">
            <v>32000</v>
          </cell>
        </row>
        <row r="12">
          <cell r="E12" t="str">
            <v>South</v>
          </cell>
          <cell r="F12" t="str">
            <v>Sales</v>
          </cell>
          <cell r="G12">
            <v>32000</v>
          </cell>
        </row>
        <row r="13">
          <cell r="E13" t="str">
            <v>South</v>
          </cell>
          <cell r="F13" t="str">
            <v>Human resources</v>
          </cell>
          <cell r="G13">
            <v>32000</v>
          </cell>
        </row>
        <row r="14">
          <cell r="E14" t="str">
            <v>South</v>
          </cell>
          <cell r="F14" t="str">
            <v>Administration</v>
          </cell>
          <cell r="G14">
            <v>32000</v>
          </cell>
        </row>
        <row r="15">
          <cell r="E15" t="str">
            <v>South</v>
          </cell>
          <cell r="F15" t="str">
            <v>Accounts</v>
          </cell>
          <cell r="G15">
            <v>32000</v>
          </cell>
        </row>
        <row r="16">
          <cell r="E16" t="str">
            <v>South</v>
          </cell>
          <cell r="F16" t="str">
            <v>Marketing</v>
          </cell>
          <cell r="G16">
            <v>32000</v>
          </cell>
        </row>
        <row r="17">
          <cell r="E17" t="str">
            <v>South</v>
          </cell>
          <cell r="F17" t="str">
            <v>Sales</v>
          </cell>
          <cell r="G17">
            <v>32000</v>
          </cell>
        </row>
        <row r="18">
          <cell r="E18" t="str">
            <v>South</v>
          </cell>
          <cell r="F18" t="str">
            <v>Human resources</v>
          </cell>
          <cell r="G18">
            <v>32000</v>
          </cell>
        </row>
        <row r="19">
          <cell r="E19" t="str">
            <v>South</v>
          </cell>
          <cell r="F19" t="str">
            <v>Administration</v>
          </cell>
          <cell r="G19">
            <v>32000</v>
          </cell>
        </row>
        <row r="20">
          <cell r="E20" t="str">
            <v>West</v>
          </cell>
          <cell r="F20" t="str">
            <v>Administration</v>
          </cell>
          <cell r="G20">
            <v>34000</v>
          </cell>
        </row>
        <row r="21">
          <cell r="E21" t="str">
            <v>North</v>
          </cell>
          <cell r="F21" t="str">
            <v>Administration</v>
          </cell>
          <cell r="G21">
            <v>34000</v>
          </cell>
        </row>
        <row r="22">
          <cell r="E22" t="str">
            <v>East</v>
          </cell>
          <cell r="F22" t="str">
            <v>Administration</v>
          </cell>
          <cell r="G22">
            <v>34000</v>
          </cell>
        </row>
        <row r="23">
          <cell r="E23" t="str">
            <v>South</v>
          </cell>
          <cell r="F23" t="str">
            <v>Administration</v>
          </cell>
          <cell r="G23">
            <v>34000</v>
          </cell>
        </row>
        <row r="24">
          <cell r="E24" t="str">
            <v>West</v>
          </cell>
          <cell r="F24" t="str">
            <v>Administration</v>
          </cell>
          <cell r="G24">
            <v>34000</v>
          </cell>
        </row>
        <row r="25">
          <cell r="E25" t="str">
            <v>North</v>
          </cell>
          <cell r="F25" t="str">
            <v>Administration</v>
          </cell>
          <cell r="G25">
            <v>34000</v>
          </cell>
        </row>
        <row r="26">
          <cell r="E26" t="str">
            <v>East</v>
          </cell>
          <cell r="F26" t="str">
            <v>Administration</v>
          </cell>
          <cell r="G26">
            <v>34000</v>
          </cell>
        </row>
        <row r="27">
          <cell r="E27" t="str">
            <v>South</v>
          </cell>
          <cell r="F27" t="str">
            <v>Administration</v>
          </cell>
          <cell r="G27">
            <v>34000</v>
          </cell>
        </row>
        <row r="28">
          <cell r="E28" t="str">
            <v>West</v>
          </cell>
          <cell r="F28" t="str">
            <v>Administration</v>
          </cell>
          <cell r="G28">
            <v>34000</v>
          </cell>
        </row>
        <row r="29">
          <cell r="E29" t="str">
            <v>West</v>
          </cell>
          <cell r="F29" t="str">
            <v>Accounts</v>
          </cell>
          <cell r="G29">
            <v>34000</v>
          </cell>
        </row>
        <row r="30">
          <cell r="E30" t="str">
            <v>West</v>
          </cell>
          <cell r="F30" t="str">
            <v>Marketing</v>
          </cell>
          <cell r="G30">
            <v>34000</v>
          </cell>
        </row>
        <row r="31">
          <cell r="E31" t="str">
            <v>West</v>
          </cell>
          <cell r="F31" t="str">
            <v>Sales</v>
          </cell>
          <cell r="G31">
            <v>34000</v>
          </cell>
        </row>
        <row r="32">
          <cell r="E32" t="str">
            <v>West</v>
          </cell>
          <cell r="F32" t="str">
            <v>Human resources</v>
          </cell>
          <cell r="G32">
            <v>34000</v>
          </cell>
        </row>
        <row r="33">
          <cell r="E33" t="str">
            <v>West</v>
          </cell>
          <cell r="F33" t="str">
            <v>Administration</v>
          </cell>
          <cell r="G33">
            <v>34000</v>
          </cell>
        </row>
        <row r="34">
          <cell r="E34" t="str">
            <v>West</v>
          </cell>
          <cell r="F34" t="str">
            <v>Accounts</v>
          </cell>
          <cell r="G34">
            <v>34000</v>
          </cell>
        </row>
        <row r="35">
          <cell r="E35" t="str">
            <v>West</v>
          </cell>
          <cell r="F35" t="str">
            <v>Marketing</v>
          </cell>
          <cell r="G35">
            <v>34000</v>
          </cell>
        </row>
        <row r="36">
          <cell r="E36" t="str">
            <v>West</v>
          </cell>
          <cell r="F36" t="str">
            <v>Sales</v>
          </cell>
          <cell r="G36">
            <v>34000</v>
          </cell>
        </row>
        <row r="37">
          <cell r="E37" t="str">
            <v>West</v>
          </cell>
          <cell r="F37" t="str">
            <v>Human resources</v>
          </cell>
          <cell r="G37">
            <v>34000</v>
          </cell>
        </row>
        <row r="38">
          <cell r="E38" t="str">
            <v>East</v>
          </cell>
          <cell r="F38" t="str">
            <v>Administration</v>
          </cell>
          <cell r="G38">
            <v>34000</v>
          </cell>
        </row>
        <row r="39">
          <cell r="E39" t="str">
            <v>East</v>
          </cell>
          <cell r="F39" t="str">
            <v>Marketing</v>
          </cell>
          <cell r="G39">
            <v>45000</v>
          </cell>
        </row>
        <row r="40">
          <cell r="E40" t="str">
            <v>South</v>
          </cell>
          <cell r="F40" t="str">
            <v>Marketing</v>
          </cell>
          <cell r="G40">
            <v>45000</v>
          </cell>
        </row>
        <row r="41">
          <cell r="E41" t="str">
            <v>West</v>
          </cell>
          <cell r="F41" t="str">
            <v>Marketing</v>
          </cell>
          <cell r="G41">
            <v>45000</v>
          </cell>
        </row>
        <row r="42">
          <cell r="E42" t="str">
            <v>North</v>
          </cell>
          <cell r="F42" t="str">
            <v>Marketing</v>
          </cell>
          <cell r="G42">
            <v>45000</v>
          </cell>
        </row>
        <row r="43">
          <cell r="E43" t="str">
            <v>East</v>
          </cell>
          <cell r="F43" t="str">
            <v>Marketing</v>
          </cell>
          <cell r="G43">
            <v>45000</v>
          </cell>
        </row>
        <row r="44">
          <cell r="E44" t="str">
            <v>South</v>
          </cell>
          <cell r="F44" t="str">
            <v>Marketing</v>
          </cell>
          <cell r="G44">
            <v>45000</v>
          </cell>
        </row>
        <row r="45">
          <cell r="E45" t="str">
            <v>West</v>
          </cell>
          <cell r="F45" t="str">
            <v>Marketing</v>
          </cell>
          <cell r="G45">
            <v>45000</v>
          </cell>
        </row>
        <row r="46">
          <cell r="E46" t="str">
            <v>North</v>
          </cell>
          <cell r="F46" t="str">
            <v>Marketing</v>
          </cell>
          <cell r="G46">
            <v>45000</v>
          </cell>
        </row>
        <row r="47">
          <cell r="E47" t="str">
            <v>East</v>
          </cell>
          <cell r="F47" t="str">
            <v>Marketing</v>
          </cell>
          <cell r="G47">
            <v>45000</v>
          </cell>
        </row>
        <row r="48">
          <cell r="E48" t="str">
            <v>East</v>
          </cell>
          <cell r="F48" t="str">
            <v>Sales</v>
          </cell>
          <cell r="G48">
            <v>45000</v>
          </cell>
        </row>
        <row r="49">
          <cell r="E49" t="str">
            <v>East</v>
          </cell>
          <cell r="F49" t="str">
            <v>Human resources</v>
          </cell>
          <cell r="G49">
            <v>45000</v>
          </cell>
        </row>
        <row r="50">
          <cell r="E50" t="str">
            <v>East</v>
          </cell>
          <cell r="F50" t="str">
            <v>Administration</v>
          </cell>
          <cell r="G50">
            <v>45000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&amp;Tricks"/>
      <sheetName val="Paste_Special"/>
      <sheetName val="Sorting"/>
      <sheetName val="Sorting2"/>
      <sheetName val="AutoFiltering"/>
      <sheetName val="Advanced Filter"/>
      <sheetName val="Subtotal"/>
      <sheetName val="Sheet1"/>
      <sheetName val="Graph"/>
      <sheetName val="Conditional Formatting"/>
      <sheetName val="Functions"/>
      <sheetName val="Vlookup"/>
      <sheetName val="VlookupData"/>
      <sheetName val="Linking2"/>
      <sheetName val="Linking"/>
      <sheetName val="Validation"/>
      <sheetName val="List Source"/>
      <sheetName val="Consolidate Table"/>
      <sheetName val="Consolidate"/>
      <sheetName val="Pivottable1"/>
      <sheetName val="Pivottable2"/>
      <sheetName val="Pivotdata"/>
      <sheetName val="Goto- Special"/>
      <sheetName val="Forms"/>
      <sheetName val="Most Useful Tips"/>
      <sheetName val="ShortCut Keys"/>
      <sheetName val="Goal Seek"/>
      <sheetName val="Protection"/>
      <sheetName val="Macros"/>
      <sheetName val="Visual Basic Coding"/>
    </sheetNames>
    <sheetDataSet>
      <sheetData sheetId="0">
        <row r="46">
          <cell r="G46">
            <v>1</v>
          </cell>
          <cell r="H46">
            <v>10</v>
          </cell>
        </row>
        <row r="47">
          <cell r="G47">
            <v>3</v>
          </cell>
          <cell r="H47">
            <v>11</v>
          </cell>
        </row>
        <row r="48">
          <cell r="G48">
            <v>6</v>
          </cell>
          <cell r="H48">
            <v>5</v>
          </cell>
        </row>
        <row r="49">
          <cell r="G49">
            <v>9</v>
          </cell>
          <cell r="H49">
            <v>4</v>
          </cell>
        </row>
        <row r="50">
          <cell r="G50">
            <v>11</v>
          </cell>
          <cell r="H50">
            <v>3</v>
          </cell>
        </row>
        <row r="51">
          <cell r="G51">
            <v>15</v>
          </cell>
          <cell r="H51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B18">
            <v>195.87</v>
          </cell>
          <cell r="C18">
            <v>619.07000000000005</v>
          </cell>
          <cell r="D18">
            <v>355.1</v>
          </cell>
        </row>
        <row r="19">
          <cell r="B19">
            <v>255.58</v>
          </cell>
          <cell r="C19">
            <v>278.14</v>
          </cell>
          <cell r="D19">
            <v>452.27</v>
          </cell>
        </row>
        <row r="20">
          <cell r="B20">
            <v>193.14</v>
          </cell>
          <cell r="C20">
            <v>168.05</v>
          </cell>
          <cell r="D20">
            <v>331.26</v>
          </cell>
        </row>
        <row r="21">
          <cell r="B21">
            <v>83</v>
          </cell>
          <cell r="C21">
            <v>76.3</v>
          </cell>
          <cell r="D21">
            <v>166.8</v>
          </cell>
        </row>
        <row r="22">
          <cell r="B22">
            <v>45</v>
          </cell>
          <cell r="C22">
            <v>33.4</v>
          </cell>
          <cell r="D22">
            <v>50.58</v>
          </cell>
        </row>
        <row r="33">
          <cell r="B33">
            <v>57</v>
          </cell>
          <cell r="G33">
            <v>89.5</v>
          </cell>
        </row>
        <row r="34">
          <cell r="B34">
            <v>154</v>
          </cell>
          <cell r="G34">
            <v>43</v>
          </cell>
        </row>
        <row r="35">
          <cell r="B35">
            <v>348</v>
          </cell>
          <cell r="G35">
            <v>93.5</v>
          </cell>
        </row>
        <row r="36">
          <cell r="B36">
            <v>21</v>
          </cell>
          <cell r="G36">
            <v>60.5</v>
          </cell>
          <cell r="S36" t="str">
            <v>Blue</v>
          </cell>
          <cell r="T36" t="str">
            <v>Dry</v>
          </cell>
        </row>
        <row r="37">
          <cell r="B37">
            <v>119</v>
          </cell>
          <cell r="G37">
            <v>65.5</v>
          </cell>
          <cell r="S37" t="str">
            <v>Blue</v>
          </cell>
          <cell r="T37" t="str">
            <v>Wet</v>
          </cell>
        </row>
        <row r="38">
          <cell r="B38">
            <v>55</v>
          </cell>
          <cell r="G38">
            <v>61.5</v>
          </cell>
          <cell r="S38" t="str">
            <v>Cloudy</v>
          </cell>
          <cell r="T38" t="str">
            <v>Dry</v>
          </cell>
        </row>
        <row r="39">
          <cell r="B39">
            <v>67</v>
          </cell>
          <cell r="S39" t="str">
            <v>Cloudy</v>
          </cell>
          <cell r="T39" t="str">
            <v>Wet</v>
          </cell>
        </row>
        <row r="40">
          <cell r="B40">
            <v>821</v>
          </cell>
        </row>
        <row r="42">
          <cell r="B42">
            <v>70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Functions"/>
      <sheetName val="Emp Details "/>
      <sheetName val="Employees"/>
      <sheetName val="vlookup problems"/>
      <sheetName val="Lookup Functions-2"/>
      <sheetName val="Filters"/>
      <sheetName val="Filters Exercise"/>
      <sheetName val="formulea based filters"/>
      <sheetName val="Sample Salesperson Report"/>
      <sheetName val="Ptables-2"/>
      <sheetName val="Ptables-4"/>
      <sheetName val="Calculated field and item"/>
      <sheetName val="Goal Seek, What-if,Scenarios"/>
      <sheetName val="Dyanmic names"/>
      <sheetName val="DataValSamples"/>
      <sheetName val="advance lookup"/>
      <sheetName val="scenarios"/>
      <sheetName val="Sheet20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G1" t="str">
            <v>Sunday</v>
          </cell>
        </row>
        <row r="2">
          <cell r="G2" t="str">
            <v>Monday</v>
          </cell>
        </row>
        <row r="3">
          <cell r="G3" t="str">
            <v>Tuesday</v>
          </cell>
        </row>
        <row r="4">
          <cell r="G4" t="str">
            <v>Wednesday</v>
          </cell>
        </row>
        <row r="5">
          <cell r="G5" t="str">
            <v>Thursday</v>
          </cell>
        </row>
        <row r="6">
          <cell r="G6" t="str">
            <v>Friday</v>
          </cell>
        </row>
        <row r="7">
          <cell r="G7" t="str">
            <v>Saturday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ressing Methods "/>
      <sheetName val="Basic Formulae"/>
      <sheetName val="Functions &amp; cond formattin"/>
      <sheetName val="if Conditions"/>
      <sheetName val="Lookup Functions"/>
      <sheetName val="vlookup &amp; hlookup"/>
      <sheetName val="Emp Details "/>
      <sheetName val="Employees"/>
      <sheetName val="Sample Salesperson Report"/>
      <sheetName val=" auto Filters"/>
      <sheetName val="Sorting"/>
      <sheetName val="Countif"/>
      <sheetName val="condition based  functions"/>
      <sheetName val="sumif fns"/>
      <sheetName val="Database functions"/>
      <sheetName val="Graph"/>
      <sheetName val="charts"/>
      <sheetName val="vlookup problems"/>
      <sheetName val="Consolidate Table"/>
      <sheetName val="Pivot tables"/>
      <sheetName val="Ptables-1"/>
      <sheetName val="pivot tables 3"/>
      <sheetName val="Combination"/>
      <sheetName val="Lookup Functions-3"/>
      <sheetName val="Data"/>
      <sheetName val="Category"/>
      <sheetName val="Time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E2" t="str">
            <v>South</v>
          </cell>
          <cell r="F2" t="str">
            <v>Accounts</v>
          </cell>
          <cell r="G2">
            <v>45000</v>
          </cell>
        </row>
        <row r="3">
          <cell r="E3" t="str">
            <v>West</v>
          </cell>
          <cell r="F3" t="str">
            <v>Accounts</v>
          </cell>
          <cell r="G3">
            <v>32000</v>
          </cell>
        </row>
        <row r="4">
          <cell r="E4" t="str">
            <v>North</v>
          </cell>
          <cell r="F4" t="str">
            <v>Accounts</v>
          </cell>
          <cell r="G4">
            <v>32000</v>
          </cell>
        </row>
        <row r="5">
          <cell r="E5" t="str">
            <v>East</v>
          </cell>
          <cell r="F5" t="str">
            <v>Accounts</v>
          </cell>
          <cell r="G5">
            <v>32000</v>
          </cell>
        </row>
        <row r="6">
          <cell r="E6" t="str">
            <v>South</v>
          </cell>
          <cell r="F6" t="str">
            <v>Accounts</v>
          </cell>
          <cell r="G6">
            <v>32000</v>
          </cell>
        </row>
        <row r="7">
          <cell r="E7" t="str">
            <v>West</v>
          </cell>
          <cell r="F7" t="str">
            <v>Accounts</v>
          </cell>
          <cell r="G7">
            <v>32000</v>
          </cell>
        </row>
        <row r="8">
          <cell r="E8" t="str">
            <v>North</v>
          </cell>
          <cell r="F8" t="str">
            <v>Accounts</v>
          </cell>
          <cell r="G8">
            <v>32000</v>
          </cell>
        </row>
        <row r="9">
          <cell r="E9" t="str">
            <v>East</v>
          </cell>
          <cell r="F9" t="str">
            <v>Accounts</v>
          </cell>
          <cell r="G9">
            <v>32000</v>
          </cell>
        </row>
        <row r="10">
          <cell r="E10" t="str">
            <v>South</v>
          </cell>
          <cell r="F10" t="str">
            <v>Accounts</v>
          </cell>
          <cell r="G10">
            <v>32000</v>
          </cell>
        </row>
        <row r="11">
          <cell r="E11" t="str">
            <v>South</v>
          </cell>
          <cell r="F11" t="str">
            <v>Marketing</v>
          </cell>
          <cell r="G11">
            <v>32000</v>
          </cell>
        </row>
        <row r="12">
          <cell r="E12" t="str">
            <v>South</v>
          </cell>
          <cell r="F12" t="str">
            <v>Sales</v>
          </cell>
          <cell r="G12">
            <v>32000</v>
          </cell>
        </row>
        <row r="13">
          <cell r="E13" t="str">
            <v>South</v>
          </cell>
          <cell r="F13" t="str">
            <v>Human resources</v>
          </cell>
          <cell r="G13">
            <v>32000</v>
          </cell>
        </row>
        <row r="14">
          <cell r="E14" t="str">
            <v>South</v>
          </cell>
          <cell r="F14" t="str">
            <v>Administration</v>
          </cell>
          <cell r="G14">
            <v>32000</v>
          </cell>
        </row>
        <row r="15">
          <cell r="E15" t="str">
            <v>South</v>
          </cell>
          <cell r="F15" t="str">
            <v>Accounts</v>
          </cell>
          <cell r="G15">
            <v>32000</v>
          </cell>
        </row>
        <row r="16">
          <cell r="E16" t="str">
            <v>South</v>
          </cell>
          <cell r="F16" t="str">
            <v>Marketing</v>
          </cell>
          <cell r="G16">
            <v>32000</v>
          </cell>
        </row>
        <row r="17">
          <cell r="E17" t="str">
            <v>South</v>
          </cell>
          <cell r="F17" t="str">
            <v>Sales</v>
          </cell>
          <cell r="G17">
            <v>32000</v>
          </cell>
        </row>
        <row r="18">
          <cell r="E18" t="str">
            <v>South</v>
          </cell>
          <cell r="F18" t="str">
            <v>Human resources</v>
          </cell>
          <cell r="G18">
            <v>32000</v>
          </cell>
        </row>
        <row r="19">
          <cell r="E19" t="str">
            <v>South</v>
          </cell>
          <cell r="F19" t="str">
            <v>Administration</v>
          </cell>
          <cell r="G19">
            <v>32000</v>
          </cell>
        </row>
        <row r="20">
          <cell r="E20" t="str">
            <v>West</v>
          </cell>
          <cell r="F20" t="str">
            <v>Administration</v>
          </cell>
          <cell r="G20">
            <v>34000</v>
          </cell>
        </row>
        <row r="21">
          <cell r="E21" t="str">
            <v>North</v>
          </cell>
          <cell r="F21" t="str">
            <v>Administration</v>
          </cell>
          <cell r="G21">
            <v>34000</v>
          </cell>
        </row>
        <row r="22">
          <cell r="E22" t="str">
            <v>East</v>
          </cell>
          <cell r="F22" t="str">
            <v>Administration</v>
          </cell>
          <cell r="G22">
            <v>34000</v>
          </cell>
        </row>
        <row r="23">
          <cell r="E23" t="str">
            <v>South</v>
          </cell>
          <cell r="F23" t="str">
            <v>Administration</v>
          </cell>
          <cell r="G23">
            <v>34000</v>
          </cell>
        </row>
        <row r="24">
          <cell r="E24" t="str">
            <v>West</v>
          </cell>
          <cell r="F24" t="str">
            <v>Administration</v>
          </cell>
          <cell r="G24">
            <v>34000</v>
          </cell>
        </row>
        <row r="25">
          <cell r="E25" t="str">
            <v>North</v>
          </cell>
          <cell r="F25" t="str">
            <v>Administration</v>
          </cell>
          <cell r="G25">
            <v>34000</v>
          </cell>
        </row>
        <row r="26">
          <cell r="E26" t="str">
            <v>East</v>
          </cell>
          <cell r="F26" t="str">
            <v>Administration</v>
          </cell>
          <cell r="G26">
            <v>34000</v>
          </cell>
        </row>
        <row r="27">
          <cell r="E27" t="str">
            <v>South</v>
          </cell>
          <cell r="F27" t="str">
            <v>Administration</v>
          </cell>
          <cell r="G27">
            <v>34000</v>
          </cell>
        </row>
        <row r="28">
          <cell r="E28" t="str">
            <v>West</v>
          </cell>
          <cell r="F28" t="str">
            <v>Administration</v>
          </cell>
          <cell r="G28">
            <v>34000</v>
          </cell>
        </row>
        <row r="29">
          <cell r="E29" t="str">
            <v>West</v>
          </cell>
          <cell r="F29" t="str">
            <v>Accounts</v>
          </cell>
          <cell r="G29">
            <v>34000</v>
          </cell>
        </row>
        <row r="30">
          <cell r="E30" t="str">
            <v>West</v>
          </cell>
          <cell r="F30" t="str">
            <v>Marketing</v>
          </cell>
          <cell r="G30">
            <v>34000</v>
          </cell>
        </row>
        <row r="31">
          <cell r="E31" t="str">
            <v>West</v>
          </cell>
          <cell r="F31" t="str">
            <v>Sales</v>
          </cell>
          <cell r="G31">
            <v>34000</v>
          </cell>
        </row>
        <row r="32">
          <cell r="E32" t="str">
            <v>West</v>
          </cell>
          <cell r="F32" t="str">
            <v>Human resources</v>
          </cell>
          <cell r="G32">
            <v>34000</v>
          </cell>
        </row>
        <row r="33">
          <cell r="E33" t="str">
            <v>West</v>
          </cell>
          <cell r="F33" t="str">
            <v>Administration</v>
          </cell>
          <cell r="G33">
            <v>34000</v>
          </cell>
        </row>
        <row r="34">
          <cell r="E34" t="str">
            <v>West</v>
          </cell>
          <cell r="F34" t="str">
            <v>Accounts</v>
          </cell>
          <cell r="G34">
            <v>34000</v>
          </cell>
        </row>
        <row r="35">
          <cell r="E35" t="str">
            <v>West</v>
          </cell>
          <cell r="F35" t="str">
            <v>Marketing</v>
          </cell>
          <cell r="G35">
            <v>34000</v>
          </cell>
        </row>
        <row r="36">
          <cell r="E36" t="str">
            <v>West</v>
          </cell>
          <cell r="F36" t="str">
            <v>Sales</v>
          </cell>
          <cell r="G36">
            <v>34000</v>
          </cell>
        </row>
        <row r="37">
          <cell r="E37" t="str">
            <v>West</v>
          </cell>
          <cell r="F37" t="str">
            <v>Human resources</v>
          </cell>
          <cell r="G37">
            <v>34000</v>
          </cell>
        </row>
        <row r="38">
          <cell r="E38" t="str">
            <v>East</v>
          </cell>
          <cell r="F38" t="str">
            <v>Administration</v>
          </cell>
          <cell r="G38">
            <v>34000</v>
          </cell>
        </row>
        <row r="39">
          <cell r="E39" t="str">
            <v>East</v>
          </cell>
          <cell r="F39" t="str">
            <v>Marketing</v>
          </cell>
          <cell r="G39">
            <v>45000</v>
          </cell>
        </row>
        <row r="40">
          <cell r="E40" t="str">
            <v>South</v>
          </cell>
          <cell r="F40" t="str">
            <v>Marketing</v>
          </cell>
          <cell r="G40">
            <v>45000</v>
          </cell>
        </row>
        <row r="41">
          <cell r="E41" t="str">
            <v>West</v>
          </cell>
          <cell r="F41" t="str">
            <v>Marketing</v>
          </cell>
          <cell r="G41">
            <v>45000</v>
          </cell>
        </row>
        <row r="42">
          <cell r="E42" t="str">
            <v>North</v>
          </cell>
          <cell r="F42" t="str">
            <v>Marketing</v>
          </cell>
          <cell r="G42">
            <v>45000</v>
          </cell>
        </row>
        <row r="43">
          <cell r="E43" t="str">
            <v>East</v>
          </cell>
          <cell r="F43" t="str">
            <v>Marketing</v>
          </cell>
          <cell r="G43">
            <v>45000</v>
          </cell>
        </row>
        <row r="44">
          <cell r="E44" t="str">
            <v>South</v>
          </cell>
          <cell r="F44" t="str">
            <v>Marketing</v>
          </cell>
          <cell r="G44">
            <v>45000</v>
          </cell>
        </row>
        <row r="45">
          <cell r="E45" t="str">
            <v>West</v>
          </cell>
          <cell r="F45" t="str">
            <v>Marketing</v>
          </cell>
          <cell r="G45">
            <v>45000</v>
          </cell>
        </row>
        <row r="46">
          <cell r="E46" t="str">
            <v>North</v>
          </cell>
          <cell r="F46" t="str">
            <v>Marketing</v>
          </cell>
          <cell r="G46">
            <v>45000</v>
          </cell>
        </row>
        <row r="47">
          <cell r="E47" t="str">
            <v>East</v>
          </cell>
          <cell r="F47" t="str">
            <v>Marketing</v>
          </cell>
          <cell r="G47">
            <v>45000</v>
          </cell>
        </row>
        <row r="48">
          <cell r="E48" t="str">
            <v>East</v>
          </cell>
          <cell r="F48" t="str">
            <v>Sales</v>
          </cell>
          <cell r="G48">
            <v>45000</v>
          </cell>
        </row>
        <row r="49">
          <cell r="E49" t="str">
            <v>East</v>
          </cell>
          <cell r="F49" t="str">
            <v>Human resources</v>
          </cell>
          <cell r="G49">
            <v>45000</v>
          </cell>
        </row>
        <row r="50">
          <cell r="E50" t="str">
            <v>East</v>
          </cell>
          <cell r="F50" t="str">
            <v>Administration</v>
          </cell>
          <cell r="G50">
            <v>45000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Colour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s Syntax"/>
      <sheetName val="If Condn"/>
      <sheetName val="Match and Index"/>
      <sheetName val="Filters"/>
      <sheetName val="Subtotals and Pivot Table"/>
      <sheetName val="subtotals,pivot table"/>
      <sheetName val="external pivot"/>
      <sheetName val="input-sheet1 consol"/>
      <sheetName val="input-sheet2 consol"/>
      <sheetName val="multiple consolidation"/>
      <sheetName val="forecast,histogram"/>
      <sheetName val="chart data"/>
      <sheetName val="conditional formatting"/>
      <sheetName val="pivot table-grouping"/>
      <sheetName val="sales by date"/>
      <sheetName val="hourly grouping"/>
      <sheetName val="Frequency distribution"/>
      <sheetName val="Calculated field and item"/>
    </sheetNames>
    <sheetDataSet>
      <sheetData sheetId="0"/>
      <sheetData sheetId="1"/>
      <sheetData sheetId="2"/>
      <sheetData sheetId="3"/>
      <sheetData sheetId="4">
        <row r="4">
          <cell r="D4" t="str">
            <v>slno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5">
          <cell r="B5" t="str">
            <v>employee name</v>
          </cell>
        </row>
        <row r="6">
          <cell r="B6" t="str">
            <v>a</v>
          </cell>
        </row>
        <row r="7">
          <cell r="B7" t="str">
            <v>b</v>
          </cell>
        </row>
        <row r="8">
          <cell r="B8" t="str">
            <v>c</v>
          </cell>
        </row>
        <row r="9">
          <cell r="B9" t="str">
            <v>d</v>
          </cell>
        </row>
        <row r="10">
          <cell r="B10" t="str">
            <v>e</v>
          </cell>
        </row>
        <row r="11">
          <cell r="B11" t="str">
            <v>F</v>
          </cell>
        </row>
        <row r="12">
          <cell r="B12" t="str">
            <v>g</v>
          </cell>
        </row>
        <row r="13">
          <cell r="B13" t="str">
            <v>h</v>
          </cell>
        </row>
        <row r="14">
          <cell r="B14" t="str">
            <v>I</v>
          </cell>
        </row>
        <row r="15">
          <cell r="B15" t="str">
            <v>j</v>
          </cell>
        </row>
        <row r="16">
          <cell r="B16" t="str">
            <v>k</v>
          </cell>
        </row>
        <row r="17">
          <cell r="B17" t="str">
            <v>L</v>
          </cell>
        </row>
        <row r="18">
          <cell r="B18" t="str">
            <v>m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 1"/>
      <sheetName val="Original"/>
      <sheetName val="Conditional_Formatting"/>
      <sheetName val="Sorting"/>
      <sheetName val="Grouping"/>
      <sheetName val="Filtering-Advanced"/>
      <sheetName val="Linking"/>
      <sheetName val="Validating"/>
      <sheetName val="Functions_Auditing"/>
      <sheetName val="Graph"/>
      <sheetName val="PivotData"/>
      <sheetName val="Most Useful Tips"/>
      <sheetName val="Validation"/>
      <sheetName val="List Source"/>
      <sheetName val="Protection"/>
      <sheetName val="ShortCut Key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>
        <row r="6">
          <cell r="E6" t="str">
            <v>Mr.A</v>
          </cell>
        </row>
        <row r="7">
          <cell r="E7" t="str">
            <v>Mr.B</v>
          </cell>
        </row>
        <row r="8">
          <cell r="E8" t="str">
            <v>Mr.C</v>
          </cell>
        </row>
        <row r="9">
          <cell r="E9" t="str">
            <v>Mrs.D</v>
          </cell>
        </row>
        <row r="10">
          <cell r="E10" t="str">
            <v>Mr.F</v>
          </cell>
        </row>
      </sheetData>
      <sheetData sheetId="14" refreshError="1"/>
      <sheetData sheetId="1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s Syntax"/>
      <sheetName val="If Condn"/>
      <sheetName val="Match and Index"/>
      <sheetName val="Filters"/>
      <sheetName val="Subtotals and Pivot Table"/>
      <sheetName val="subtotals,pivot table"/>
      <sheetName val="external pivot"/>
      <sheetName val="input-sheet1 consol"/>
      <sheetName val="input-sheet2 consol"/>
      <sheetName val="multiple consolidation"/>
      <sheetName val="forecast,histogram"/>
      <sheetName val="My chart"/>
      <sheetName val="chart data"/>
      <sheetName val="conditional formatting"/>
      <sheetName val="pivot table-grouping"/>
      <sheetName val="sales by date"/>
      <sheetName val="hourly grouping"/>
      <sheetName val="Frequency distribution"/>
      <sheetName val="Calculated field and item"/>
    </sheetNames>
    <sheetDataSet>
      <sheetData sheetId="0"/>
      <sheetData sheetId="1"/>
      <sheetData sheetId="2"/>
      <sheetData sheetId="3">
        <row r="2">
          <cell r="C2" t="str">
            <v>slno</v>
          </cell>
          <cell r="D2" t="str">
            <v>empname</v>
          </cell>
          <cell r="E2" t="str">
            <v>age</v>
          </cell>
          <cell r="F2" t="str">
            <v>dept</v>
          </cell>
          <cell r="G2" t="str">
            <v>desgn</v>
          </cell>
          <cell r="H2" t="str">
            <v>basic</v>
          </cell>
          <cell r="I2" t="str">
            <v>hra</v>
          </cell>
          <cell r="J2" t="str">
            <v>da</v>
          </cell>
          <cell r="K2" t="str">
            <v>gross</v>
          </cell>
          <cell r="L2" t="str">
            <v>rating</v>
          </cell>
        </row>
        <row r="3">
          <cell r="C3">
            <v>1</v>
          </cell>
        </row>
        <row r="4">
          <cell r="C4">
            <v>2</v>
          </cell>
        </row>
        <row r="5">
          <cell r="C5">
            <v>3</v>
          </cell>
        </row>
        <row r="6">
          <cell r="C6">
            <v>4</v>
          </cell>
        </row>
        <row r="7">
          <cell r="C7">
            <v>5</v>
          </cell>
        </row>
        <row r="8">
          <cell r="C8">
            <v>6</v>
          </cell>
        </row>
        <row r="9">
          <cell r="C9">
            <v>7</v>
          </cell>
        </row>
        <row r="10">
          <cell r="C10">
            <v>8</v>
          </cell>
        </row>
        <row r="11">
          <cell r="C11">
            <v>9</v>
          </cell>
        </row>
        <row r="12">
          <cell r="C12">
            <v>10</v>
          </cell>
        </row>
        <row r="13">
          <cell r="C13">
            <v>11</v>
          </cell>
        </row>
        <row r="14">
          <cell r="C14">
            <v>12</v>
          </cell>
        </row>
        <row r="15">
          <cell r="C15">
            <v>13</v>
          </cell>
        </row>
        <row r="16">
          <cell r="C16">
            <v>14</v>
          </cell>
        </row>
        <row r="17">
          <cell r="C17">
            <v>15</v>
          </cell>
        </row>
        <row r="18">
          <cell r="C18">
            <v>16</v>
          </cell>
        </row>
        <row r="19">
          <cell r="C19">
            <v>17</v>
          </cell>
        </row>
        <row r="20">
          <cell r="C20">
            <v>18</v>
          </cell>
        </row>
        <row r="21">
          <cell r="C21">
            <v>19</v>
          </cell>
        </row>
        <row r="22">
          <cell r="C22">
            <v>20</v>
          </cell>
        </row>
        <row r="25">
          <cell r="C25" t="str">
            <v>1. Details of all those employees who are in prod and sales</v>
          </cell>
        </row>
        <row r="26">
          <cell r="C26" t="str">
            <v>2. Details of all those employees who are hr mgrs and prod mgrs</v>
          </cell>
        </row>
        <row r="27">
          <cell r="C27" t="str">
            <v>3. Details of all thos employees with a rating not in between 5 and 8</v>
          </cell>
        </row>
        <row r="28">
          <cell r="C28" t="str">
            <v>4. Details of all those employees whose names are shanthi and rajeev</v>
          </cell>
        </row>
        <row r="29">
          <cell r="C29" t="str">
            <v>5. Details of shanthi,sandeep and aishwarya</v>
          </cell>
        </row>
        <row r="30">
          <cell r="C30" t="str">
            <v>6.Details of all those employees who are hr mgrs and prod sr mgrs</v>
          </cell>
        </row>
        <row r="31">
          <cell r="C31" t="str">
            <v>7. Details of all those employees in hr and prod with a rating greater than 10</v>
          </cell>
        </row>
        <row r="32">
          <cell r="C32" t="str">
            <v>8. Details of all those employees who are in sales or other employees with a rating</v>
          </cell>
        </row>
        <row r="34">
          <cell r="C34" t="str">
            <v>9.Details of all those employees who have got the top 3 ratings</v>
          </cell>
        </row>
        <row r="35">
          <cell r="C35" t="str">
            <v>10. Details of all those employees whose names start with "s"</v>
          </cell>
        </row>
        <row r="36">
          <cell r="C36" t="str">
            <v xml:space="preserve">11. Details of all those employees whose names do not start with " s " and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>
        <row r="5">
          <cell r="C5" t="str">
            <v>projectedsales</v>
          </cell>
        </row>
        <row r="6">
          <cell r="C6">
            <v>450</v>
          </cell>
        </row>
        <row r="7">
          <cell r="C7">
            <v>320</v>
          </cell>
        </row>
        <row r="8">
          <cell r="C8">
            <v>340</v>
          </cell>
        </row>
        <row r="9">
          <cell r="C9">
            <v>300</v>
          </cell>
        </row>
        <row r="10">
          <cell r="C10">
            <v>280</v>
          </cell>
        </row>
        <row r="11">
          <cell r="C11">
            <v>290</v>
          </cell>
        </row>
        <row r="12">
          <cell r="C12">
            <v>270</v>
          </cell>
        </row>
        <row r="13">
          <cell r="C13">
            <v>260</v>
          </cell>
        </row>
        <row r="14">
          <cell r="C14">
            <v>280</v>
          </cell>
        </row>
        <row r="15">
          <cell r="C15">
            <v>300</v>
          </cell>
        </row>
        <row r="16">
          <cell r="C16">
            <v>250</v>
          </cell>
        </row>
        <row r="17">
          <cell r="C17">
            <v>300</v>
          </cell>
        </row>
        <row r="18">
          <cell r="C18">
            <v>450</v>
          </cell>
        </row>
        <row r="24">
          <cell r="C24" t="str">
            <v>team's actual sales</v>
          </cell>
        </row>
        <row r="27">
          <cell r="C27" t="str">
            <v>entire team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1"/>
      <sheetName val="Question 2"/>
      <sheetName val="Question 3"/>
      <sheetName val="Question4"/>
      <sheetName val="Question5"/>
    </sheetNames>
    <sheetDataSet>
      <sheetData sheetId="0"/>
      <sheetData sheetId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8709-7421-438D-8820-A19CAEB1889F}">
  <sheetPr codeName="Sheet6"/>
  <dimension ref="A1:J49"/>
  <sheetViews>
    <sheetView showGridLines="0" topLeftCell="B18" workbookViewId="0">
      <selection activeCell="D23" sqref="D23"/>
    </sheetView>
  </sheetViews>
  <sheetFormatPr defaultRowHeight="14.4" x14ac:dyDescent="0.3"/>
  <cols>
    <col min="1" max="1" width="8.9375" style="1"/>
    <col min="2" max="2" width="8.5859375" style="1" customWidth="1"/>
    <col min="3" max="3" width="8.9375" style="1"/>
    <col min="4" max="4" width="18.64453125" style="1" bestFit="1" customWidth="1"/>
    <col min="5" max="5" width="7.29296875" style="1" customWidth="1"/>
    <col min="6" max="6" width="6.87890625" style="1" customWidth="1"/>
    <col min="7" max="7" width="7" style="1" customWidth="1"/>
    <col min="8" max="8" width="8.05859375" style="1" bestFit="1" customWidth="1"/>
    <col min="9" max="9" width="5.41015625" style="1" bestFit="1" customWidth="1"/>
    <col min="10" max="10" width="8.05859375" style="1" customWidth="1"/>
    <col min="11" max="16384" width="8.9375" style="1"/>
  </cols>
  <sheetData>
    <row r="1" spans="4:10" ht="37.5" customHeight="1" x14ac:dyDescent="0.45">
      <c r="D1" s="12" t="s">
        <v>50</v>
      </c>
      <c r="E1" s="12"/>
      <c r="F1" s="12"/>
      <c r="G1" s="12"/>
    </row>
    <row r="2" spans="4:10" ht="23.4" x14ac:dyDescent="0.45">
      <c r="D2" s="11" t="s">
        <v>49</v>
      </c>
      <c r="E2" s="11"/>
      <c r="F2" s="11"/>
      <c r="G2" s="11"/>
      <c r="H2" s="11"/>
      <c r="I2" s="11"/>
      <c r="J2" s="11"/>
    </row>
    <row r="3" spans="4:10" x14ac:dyDescent="0.3">
      <c r="H3" s="9" t="s">
        <v>48</v>
      </c>
      <c r="I3" s="10">
        <v>39358</v>
      </c>
    </row>
    <row r="4" spans="4:10" x14ac:dyDescent="0.3">
      <c r="H4" s="9" t="s">
        <v>47</v>
      </c>
      <c r="I4" s="8">
        <v>0.06</v>
      </c>
    </row>
    <row r="5" spans="4:10" ht="15" thickBot="1" x14ac:dyDescent="0.35"/>
    <row r="6" spans="4:10" ht="15.6" thickTop="1" thickBot="1" x14ac:dyDescent="0.35">
      <c r="D6" s="6" t="s">
        <v>46</v>
      </c>
      <c r="E6" s="6" t="s">
        <v>45</v>
      </c>
      <c r="F6" s="6" t="s">
        <v>44</v>
      </c>
      <c r="G6" s="6" t="s">
        <v>43</v>
      </c>
      <c r="H6" s="6" t="s">
        <v>42</v>
      </c>
      <c r="I6" s="6" t="s">
        <v>41</v>
      </c>
      <c r="J6" s="6" t="s">
        <v>40</v>
      </c>
    </row>
    <row r="7" spans="4:10" ht="15" thickTop="1" x14ac:dyDescent="0.3">
      <c r="D7" s="7" t="s">
        <v>39</v>
      </c>
      <c r="E7" s="7">
        <v>45789</v>
      </c>
      <c r="F7" s="7"/>
      <c r="G7" s="7"/>
      <c r="H7" s="7"/>
      <c r="I7" s="7"/>
      <c r="J7" s="7"/>
    </row>
    <row r="8" spans="4:10" x14ac:dyDescent="0.3">
      <c r="D8" s="7" t="s">
        <v>38</v>
      </c>
      <c r="E8" s="7">
        <v>41245</v>
      </c>
      <c r="F8" s="7"/>
      <c r="G8" s="7"/>
      <c r="H8" s="7"/>
      <c r="I8" s="7"/>
      <c r="J8" s="7"/>
    </row>
    <row r="9" spans="4:10" x14ac:dyDescent="0.3">
      <c r="D9" s="7" t="s">
        <v>37</v>
      </c>
      <c r="E9" s="7">
        <v>39876</v>
      </c>
      <c r="F9" s="7"/>
      <c r="G9" s="7"/>
      <c r="H9" s="7"/>
      <c r="I9" s="7"/>
      <c r="J9" s="7"/>
    </row>
    <row r="10" spans="4:10" x14ac:dyDescent="0.3">
      <c r="D10" s="7" t="s">
        <v>36</v>
      </c>
      <c r="E10" s="7">
        <v>55500</v>
      </c>
      <c r="F10" s="7"/>
      <c r="G10" s="7"/>
      <c r="H10" s="7"/>
      <c r="I10" s="7"/>
      <c r="J10" s="7"/>
    </row>
    <row r="11" spans="4:10" x14ac:dyDescent="0.3">
      <c r="D11" s="7" t="s">
        <v>35</v>
      </c>
      <c r="E11" s="7">
        <v>39000</v>
      </c>
      <c r="F11" s="7"/>
      <c r="G11" s="7"/>
      <c r="H11" s="7"/>
      <c r="I11" s="7"/>
      <c r="J11" s="7"/>
    </row>
    <row r="12" spans="4:10" x14ac:dyDescent="0.3">
      <c r="D12" s="7" t="s">
        <v>34</v>
      </c>
      <c r="E12" s="7">
        <v>29850</v>
      </c>
      <c r="F12" s="7"/>
      <c r="G12" s="7"/>
      <c r="H12" s="7"/>
      <c r="I12" s="7"/>
      <c r="J12" s="7"/>
    </row>
    <row r="13" spans="4:10" x14ac:dyDescent="0.3">
      <c r="D13" s="7" t="s">
        <v>33</v>
      </c>
      <c r="E13" s="7">
        <v>120000</v>
      </c>
      <c r="F13" s="7"/>
      <c r="G13" s="7"/>
      <c r="H13" s="7"/>
      <c r="I13" s="7"/>
      <c r="J13" s="7"/>
    </row>
    <row r="14" spans="4:10" x14ac:dyDescent="0.3">
      <c r="D14" s="7" t="s">
        <v>32</v>
      </c>
      <c r="E14" s="7">
        <v>89687</v>
      </c>
      <c r="F14" s="7"/>
      <c r="G14" s="7"/>
      <c r="H14" s="7"/>
      <c r="I14" s="7"/>
      <c r="J14" s="7"/>
    </row>
    <row r="15" spans="4:10" x14ac:dyDescent="0.3">
      <c r="D15" s="7" t="s">
        <v>31</v>
      </c>
      <c r="E15" s="7">
        <v>95000</v>
      </c>
      <c r="F15" s="7"/>
      <c r="G15" s="7"/>
      <c r="H15" s="7"/>
      <c r="I15" s="7"/>
      <c r="J15" s="7"/>
    </row>
    <row r="16" spans="4:10" x14ac:dyDescent="0.3">
      <c r="D16" s="7" t="s">
        <v>30</v>
      </c>
      <c r="E16" s="7">
        <v>27690</v>
      </c>
      <c r="F16" s="7"/>
      <c r="G16" s="7"/>
      <c r="H16" s="7"/>
      <c r="I16" s="7"/>
      <c r="J16" s="7"/>
    </row>
    <row r="17" spans="2:10" x14ac:dyDescent="0.3">
      <c r="D17" s="7" t="s">
        <v>29</v>
      </c>
      <c r="E17" s="7">
        <v>42000</v>
      </c>
      <c r="F17" s="7"/>
      <c r="G17" s="7"/>
      <c r="H17" s="7"/>
      <c r="I17" s="7"/>
      <c r="J17" s="7"/>
    </row>
    <row r="18" spans="2:10" x14ac:dyDescent="0.3">
      <c r="D18" s="7" t="s">
        <v>28</v>
      </c>
      <c r="E18" s="7">
        <v>24000</v>
      </c>
      <c r="F18" s="7"/>
      <c r="G18" s="7"/>
      <c r="H18" s="7"/>
      <c r="I18" s="7"/>
      <c r="J18" s="7"/>
    </row>
    <row r="19" spans="2:10" x14ac:dyDescent="0.3">
      <c r="D19" s="7" t="s">
        <v>27</v>
      </c>
      <c r="E19" s="7">
        <v>39500</v>
      </c>
      <c r="F19" s="7"/>
      <c r="G19" s="7"/>
      <c r="H19" s="7"/>
      <c r="I19" s="7"/>
      <c r="J19" s="7"/>
    </row>
    <row r="20" spans="2:10" x14ac:dyDescent="0.3">
      <c r="D20" s="7" t="s">
        <v>26</v>
      </c>
      <c r="E20" s="7">
        <v>48000</v>
      </c>
      <c r="F20" s="7"/>
      <c r="G20" s="7"/>
      <c r="H20" s="7"/>
      <c r="I20" s="7"/>
      <c r="J20" s="7"/>
    </row>
    <row r="21" spans="2:10" x14ac:dyDescent="0.3">
      <c r="D21" s="7" t="s">
        <v>25</v>
      </c>
      <c r="E21" s="7">
        <v>78230</v>
      </c>
      <c r="F21" s="7"/>
      <c r="G21" s="7"/>
      <c r="H21" s="7"/>
      <c r="I21" s="7"/>
      <c r="J21" s="7"/>
    </row>
    <row r="22" spans="2:10" x14ac:dyDescent="0.3">
      <c r="D22" s="7" t="s">
        <v>24</v>
      </c>
      <c r="E22" s="7">
        <v>29500</v>
      </c>
      <c r="F22" s="7"/>
      <c r="G22" s="7"/>
      <c r="H22" s="7"/>
      <c r="I22" s="7"/>
      <c r="J22" s="7"/>
    </row>
    <row r="23" spans="2:10" x14ac:dyDescent="0.3">
      <c r="D23" s="7" t="s">
        <v>23</v>
      </c>
      <c r="E23" s="7">
        <v>43000</v>
      </c>
      <c r="F23" s="7"/>
      <c r="G23" s="7"/>
      <c r="H23" s="7"/>
      <c r="I23" s="7"/>
      <c r="J23" s="7"/>
    </row>
    <row r="24" spans="2:10" x14ac:dyDescent="0.3">
      <c r="D24" s="7" t="s">
        <v>22</v>
      </c>
      <c r="E24" s="7">
        <v>89873</v>
      </c>
      <c r="F24" s="7"/>
      <c r="G24" s="7"/>
      <c r="H24" s="7"/>
      <c r="I24" s="7"/>
      <c r="J24" s="7"/>
    </row>
    <row r="25" spans="2:10" x14ac:dyDescent="0.3">
      <c r="D25" s="7" t="s">
        <v>21</v>
      </c>
      <c r="E25" s="7">
        <v>149000</v>
      </c>
      <c r="F25" s="7"/>
      <c r="G25" s="7"/>
      <c r="H25" s="7"/>
      <c r="I25" s="7"/>
      <c r="J25" s="7"/>
    </row>
    <row r="26" spans="2:10" x14ac:dyDescent="0.3">
      <c r="D26" s="7" t="s">
        <v>20</v>
      </c>
      <c r="E26" s="7">
        <v>44123</v>
      </c>
      <c r="F26" s="7"/>
      <c r="G26" s="7"/>
      <c r="H26" s="7"/>
      <c r="I26" s="7"/>
      <c r="J26" s="7"/>
    </row>
    <row r="27" spans="2:10" x14ac:dyDescent="0.3">
      <c r="D27" s="7" t="s">
        <v>19</v>
      </c>
      <c r="E27" s="7">
        <v>32900</v>
      </c>
      <c r="F27" s="7"/>
      <c r="G27" s="7"/>
      <c r="H27" s="7"/>
      <c r="I27" s="7"/>
      <c r="J27" s="7"/>
    </row>
    <row r="28" spans="2:10" x14ac:dyDescent="0.3">
      <c r="D28" s="7" t="s">
        <v>18</v>
      </c>
      <c r="E28" s="7">
        <v>60000</v>
      </c>
      <c r="F28" s="7"/>
      <c r="G28" s="7"/>
      <c r="H28" s="7"/>
      <c r="I28" s="7"/>
      <c r="J28" s="7"/>
    </row>
    <row r="29" spans="2:10" ht="15" thickBot="1" x14ac:dyDescent="0.35">
      <c r="D29" s="7" t="s">
        <v>17</v>
      </c>
      <c r="E29" s="7">
        <v>65000</v>
      </c>
      <c r="F29" s="7"/>
      <c r="G29" s="7"/>
      <c r="H29" s="7"/>
      <c r="I29" s="7"/>
      <c r="J29" s="7"/>
    </row>
    <row r="30" spans="2:10" ht="15.6" thickTop="1" thickBot="1" x14ac:dyDescent="0.35">
      <c r="D30" s="6" t="s">
        <v>16</v>
      </c>
      <c r="E30" s="6"/>
      <c r="F30" s="6"/>
      <c r="G30" s="6"/>
      <c r="H30" s="6"/>
      <c r="I30" s="6"/>
      <c r="J30" s="6"/>
    </row>
    <row r="31" spans="2:10" ht="15" thickTop="1" x14ac:dyDescent="0.3">
      <c r="B31" s="5" t="s">
        <v>15</v>
      </c>
    </row>
    <row r="32" spans="2:10" x14ac:dyDescent="0.3">
      <c r="B32" s="4" t="s">
        <v>14</v>
      </c>
      <c r="E32" s="3"/>
      <c r="F32" s="3"/>
      <c r="G32" s="3"/>
      <c r="H32" s="3"/>
    </row>
    <row r="33" spans="1:8" x14ac:dyDescent="0.3">
      <c r="A33" s="3">
        <v>1</v>
      </c>
      <c r="B33" s="3" t="s">
        <v>13</v>
      </c>
      <c r="E33" s="3"/>
      <c r="F33" s="3"/>
      <c r="G33" s="3"/>
      <c r="H33" s="3"/>
    </row>
    <row r="34" spans="1:8" x14ac:dyDescent="0.3">
      <c r="A34" s="3">
        <v>2</v>
      </c>
      <c r="B34" s="3" t="s">
        <v>12</v>
      </c>
      <c r="E34" s="3"/>
      <c r="F34" s="3"/>
      <c r="G34" s="3"/>
      <c r="H34" s="3"/>
    </row>
    <row r="35" spans="1:8" x14ac:dyDescent="0.3">
      <c r="A35" s="3">
        <v>3</v>
      </c>
      <c r="B35" s="3" t="s">
        <v>11</v>
      </c>
    </row>
    <row r="36" spans="1:8" x14ac:dyDescent="0.3">
      <c r="A36" s="3">
        <v>4</v>
      </c>
      <c r="B36" s="3" t="s">
        <v>10</v>
      </c>
      <c r="C36" s="3"/>
      <c r="D36" s="3"/>
    </row>
    <row r="37" spans="1:8" x14ac:dyDescent="0.3">
      <c r="A37" s="3">
        <v>5</v>
      </c>
      <c r="B37" s="3" t="s">
        <v>9</v>
      </c>
      <c r="C37" s="3"/>
      <c r="D37" s="3"/>
    </row>
    <row r="38" spans="1:8" x14ac:dyDescent="0.3">
      <c r="A38" s="3">
        <v>6</v>
      </c>
      <c r="B38" s="3" t="s">
        <v>8</v>
      </c>
      <c r="C38" s="3"/>
      <c r="D38" s="3"/>
    </row>
    <row r="39" spans="1:8" x14ac:dyDescent="0.3">
      <c r="A39" s="3"/>
      <c r="B39" s="3"/>
      <c r="C39" s="3"/>
      <c r="D39" s="3"/>
    </row>
    <row r="40" spans="1:8" x14ac:dyDescent="0.3">
      <c r="A40" s="3"/>
    </row>
    <row r="41" spans="1:8" x14ac:dyDescent="0.3">
      <c r="B41" s="5" t="s">
        <v>7</v>
      </c>
    </row>
    <row r="42" spans="1:8" x14ac:dyDescent="0.3">
      <c r="A42" s="3">
        <v>1</v>
      </c>
      <c r="B42" s="3" t="s">
        <v>6</v>
      </c>
      <c r="C42" s="3"/>
      <c r="D42" s="3"/>
    </row>
    <row r="44" spans="1:8" x14ac:dyDescent="0.3">
      <c r="B44" s="5" t="s">
        <v>5</v>
      </c>
    </row>
    <row r="45" spans="1:8" x14ac:dyDescent="0.3">
      <c r="B45" s="4" t="s">
        <v>4</v>
      </c>
    </row>
    <row r="46" spans="1:8" x14ac:dyDescent="0.3">
      <c r="A46" s="3"/>
      <c r="B46" s="3" t="s">
        <v>3</v>
      </c>
      <c r="E46" s="2"/>
    </row>
    <row r="47" spans="1:8" x14ac:dyDescent="0.3">
      <c r="B47" s="3" t="s">
        <v>2</v>
      </c>
      <c r="E47" s="2"/>
    </row>
    <row r="48" spans="1:8" x14ac:dyDescent="0.3">
      <c r="B48" s="3" t="s">
        <v>1</v>
      </c>
      <c r="E48" s="2"/>
    </row>
    <row r="49" spans="2:5" x14ac:dyDescent="0.3">
      <c r="B49" s="3" t="s">
        <v>0</v>
      </c>
      <c r="E49" s="2"/>
    </row>
  </sheetData>
  <mergeCells count="1">
    <mergeCell ref="D2:J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CA40-FFDB-40A0-8D61-D2CE2A8577A4}">
  <sheetPr codeName="Sheet12"/>
  <dimension ref="A1:K108"/>
  <sheetViews>
    <sheetView topLeftCell="A82" zoomScale="145" zoomScaleNormal="145" workbookViewId="0">
      <selection activeCell="D107" sqref="D107"/>
    </sheetView>
  </sheetViews>
  <sheetFormatPr defaultColWidth="4.87890625" defaultRowHeight="10.199999999999999" x14ac:dyDescent="0.2"/>
  <cols>
    <col min="1" max="1" width="10.46875" style="101" customWidth="1"/>
    <col min="2" max="2" width="6.46875" style="101" customWidth="1"/>
    <col min="3" max="3" width="9.64453125" style="101" customWidth="1"/>
    <col min="4" max="4" width="8.46875" style="101" customWidth="1"/>
    <col min="5" max="5" width="9.1171875" style="101" customWidth="1"/>
    <col min="6" max="6" width="7" style="101" customWidth="1"/>
    <col min="7" max="7" width="4.87890625" style="101"/>
    <col min="8" max="8" width="6.46875" style="101" customWidth="1"/>
    <col min="9" max="16384" width="4.87890625" style="101"/>
  </cols>
  <sheetData>
    <row r="1" spans="1:6" ht="39.6" x14ac:dyDescent="0.2">
      <c r="D1" s="119" t="s">
        <v>749</v>
      </c>
      <c r="E1" s="119" t="s">
        <v>750</v>
      </c>
    </row>
    <row r="2" spans="1:6" ht="13.2" x14ac:dyDescent="0.25">
      <c r="A2" s="120" t="s">
        <v>751</v>
      </c>
      <c r="B2" s="121">
        <v>21566</v>
      </c>
      <c r="D2" s="122">
        <v>0</v>
      </c>
      <c r="E2" s="123">
        <v>0.15</v>
      </c>
    </row>
    <row r="3" spans="1:6" ht="13.2" x14ac:dyDescent="0.25">
      <c r="A3" s="120" t="s">
        <v>752</v>
      </c>
      <c r="B3" s="124"/>
      <c r="D3" s="125">
        <v>2651</v>
      </c>
      <c r="E3" s="126">
        <v>0.28000000000000003</v>
      </c>
    </row>
    <row r="4" spans="1:6" ht="13.2" x14ac:dyDescent="0.2">
      <c r="D4" s="125">
        <v>27301</v>
      </c>
      <c r="E4" s="126">
        <v>0.31</v>
      </c>
    </row>
    <row r="5" spans="1:6" ht="13.2" x14ac:dyDescent="0.2">
      <c r="D5" s="125">
        <v>58501</v>
      </c>
      <c r="E5" s="126">
        <v>0.36</v>
      </c>
    </row>
    <row r="6" spans="1:6" ht="13.2" x14ac:dyDescent="0.2">
      <c r="D6" s="125">
        <v>131801</v>
      </c>
      <c r="E6" s="126">
        <v>0.39600000000000002</v>
      </c>
    </row>
    <row r="7" spans="1:6" ht="13.2" x14ac:dyDescent="0.2">
      <c r="D7" s="125">
        <v>284701</v>
      </c>
      <c r="E7" s="126">
        <v>0.45250000000000001</v>
      </c>
    </row>
    <row r="9" spans="1:6" ht="13.2" x14ac:dyDescent="0.25">
      <c r="A9" s="127" t="s">
        <v>753</v>
      </c>
    </row>
    <row r="13" spans="1:6" x14ac:dyDescent="0.2">
      <c r="A13" s="101" t="s">
        <v>754</v>
      </c>
    </row>
    <row r="15" spans="1:6" ht="13.2" x14ac:dyDescent="0.25">
      <c r="A15" s="101" t="s">
        <v>48</v>
      </c>
      <c r="B15" s="128">
        <v>37640</v>
      </c>
      <c r="D15" s="129" t="s">
        <v>153</v>
      </c>
      <c r="E15" s="129" t="s">
        <v>152</v>
      </c>
      <c r="F15" s="129" t="s">
        <v>755</v>
      </c>
    </row>
    <row r="16" spans="1:6" x14ac:dyDescent="0.2">
      <c r="A16" s="101" t="s">
        <v>756</v>
      </c>
      <c r="D16" s="130">
        <v>37622</v>
      </c>
      <c r="E16" s="131">
        <f t="shared" ref="E16:E35" si="0">D16</f>
        <v>37622</v>
      </c>
      <c r="F16" s="132">
        <v>23</v>
      </c>
    </row>
    <row r="17" spans="4:6" x14ac:dyDescent="0.2">
      <c r="D17" s="130">
        <f t="shared" ref="D17:D35" si="1">D16+1</f>
        <v>37623</v>
      </c>
      <c r="E17" s="131">
        <f t="shared" si="0"/>
        <v>37623</v>
      </c>
      <c r="F17" s="132">
        <v>179</v>
      </c>
    </row>
    <row r="18" spans="4:6" x14ac:dyDescent="0.2">
      <c r="D18" s="130">
        <f t="shared" si="1"/>
        <v>37624</v>
      </c>
      <c r="E18" s="131">
        <f t="shared" si="0"/>
        <v>37624</v>
      </c>
      <c r="F18" s="132">
        <v>149</v>
      </c>
    </row>
    <row r="19" spans="4:6" x14ac:dyDescent="0.2">
      <c r="D19" s="130">
        <f t="shared" si="1"/>
        <v>37625</v>
      </c>
      <c r="E19" s="131">
        <f t="shared" si="0"/>
        <v>37625</v>
      </c>
      <c r="F19" s="132">
        <v>196</v>
      </c>
    </row>
    <row r="20" spans="4:6" x14ac:dyDescent="0.2">
      <c r="D20" s="130">
        <f t="shared" si="1"/>
        <v>37626</v>
      </c>
      <c r="E20" s="131">
        <f t="shared" si="0"/>
        <v>37626</v>
      </c>
      <c r="F20" s="132">
        <v>131</v>
      </c>
    </row>
    <row r="21" spans="4:6" x14ac:dyDescent="0.2">
      <c r="D21" s="130">
        <f t="shared" si="1"/>
        <v>37627</v>
      </c>
      <c r="E21" s="131">
        <f t="shared" si="0"/>
        <v>37627</v>
      </c>
      <c r="F21" s="132">
        <v>179</v>
      </c>
    </row>
    <row r="22" spans="4:6" x14ac:dyDescent="0.2">
      <c r="D22" s="130">
        <f t="shared" si="1"/>
        <v>37628</v>
      </c>
      <c r="E22" s="131">
        <f t="shared" si="0"/>
        <v>37628</v>
      </c>
      <c r="F22" s="132">
        <v>134</v>
      </c>
    </row>
    <row r="23" spans="4:6" x14ac:dyDescent="0.2">
      <c r="D23" s="130">
        <f t="shared" si="1"/>
        <v>37629</v>
      </c>
      <c r="E23" s="131">
        <f t="shared" si="0"/>
        <v>37629</v>
      </c>
      <c r="F23" s="132">
        <v>179</v>
      </c>
    </row>
    <row r="24" spans="4:6" x14ac:dyDescent="0.2">
      <c r="D24" s="130">
        <f t="shared" si="1"/>
        <v>37630</v>
      </c>
      <c r="E24" s="131">
        <f t="shared" si="0"/>
        <v>37630</v>
      </c>
      <c r="F24" s="132">
        <v>193</v>
      </c>
    </row>
    <row r="25" spans="4:6" x14ac:dyDescent="0.2">
      <c r="D25" s="130">
        <f t="shared" si="1"/>
        <v>37631</v>
      </c>
      <c r="E25" s="131">
        <f t="shared" si="0"/>
        <v>37631</v>
      </c>
      <c r="F25" s="132">
        <v>191</v>
      </c>
    </row>
    <row r="26" spans="4:6" x14ac:dyDescent="0.2">
      <c r="D26" s="130">
        <f t="shared" si="1"/>
        <v>37632</v>
      </c>
      <c r="E26" s="131">
        <f t="shared" si="0"/>
        <v>37632</v>
      </c>
      <c r="F26" s="132">
        <v>176</v>
      </c>
    </row>
    <row r="27" spans="4:6" x14ac:dyDescent="0.2">
      <c r="D27" s="130">
        <f t="shared" si="1"/>
        <v>37633</v>
      </c>
      <c r="E27" s="131">
        <f t="shared" si="0"/>
        <v>37633</v>
      </c>
      <c r="F27" s="132">
        <v>189</v>
      </c>
    </row>
    <row r="28" spans="4:6" x14ac:dyDescent="0.2">
      <c r="D28" s="130">
        <f t="shared" si="1"/>
        <v>37634</v>
      </c>
      <c r="E28" s="131">
        <f t="shared" si="0"/>
        <v>37634</v>
      </c>
      <c r="F28" s="132">
        <v>163</v>
      </c>
    </row>
    <row r="29" spans="4:6" x14ac:dyDescent="0.2">
      <c r="D29" s="130">
        <f t="shared" si="1"/>
        <v>37635</v>
      </c>
      <c r="E29" s="131">
        <f t="shared" si="0"/>
        <v>37635</v>
      </c>
      <c r="F29" s="132">
        <v>121</v>
      </c>
    </row>
    <row r="30" spans="4:6" x14ac:dyDescent="0.2">
      <c r="D30" s="130">
        <f t="shared" si="1"/>
        <v>37636</v>
      </c>
      <c r="E30" s="131">
        <f t="shared" si="0"/>
        <v>37636</v>
      </c>
      <c r="F30" s="132">
        <v>100</v>
      </c>
    </row>
    <row r="31" spans="4:6" x14ac:dyDescent="0.2">
      <c r="D31" s="130">
        <f t="shared" si="1"/>
        <v>37637</v>
      </c>
      <c r="E31" s="131">
        <f t="shared" si="0"/>
        <v>37637</v>
      </c>
      <c r="F31" s="132">
        <v>109</v>
      </c>
    </row>
    <row r="32" spans="4:6" x14ac:dyDescent="0.2">
      <c r="D32" s="130">
        <f t="shared" si="1"/>
        <v>37638</v>
      </c>
      <c r="E32" s="131">
        <f t="shared" si="0"/>
        <v>37638</v>
      </c>
      <c r="F32" s="132">
        <v>151</v>
      </c>
    </row>
    <row r="33" spans="1:11" x14ac:dyDescent="0.2">
      <c r="D33" s="130">
        <f t="shared" si="1"/>
        <v>37639</v>
      </c>
      <c r="E33" s="131">
        <f t="shared" si="0"/>
        <v>37639</v>
      </c>
      <c r="F33" s="132">
        <v>138</v>
      </c>
    </row>
    <row r="34" spans="1:11" x14ac:dyDescent="0.2">
      <c r="D34" s="130">
        <f t="shared" si="1"/>
        <v>37640</v>
      </c>
      <c r="E34" s="131">
        <f t="shared" si="0"/>
        <v>37640</v>
      </c>
      <c r="F34" s="132">
        <v>114</v>
      </c>
    </row>
    <row r="35" spans="1:11" x14ac:dyDescent="0.2">
      <c r="D35" s="130">
        <f t="shared" si="1"/>
        <v>37641</v>
      </c>
      <c r="E35" s="131">
        <f t="shared" si="0"/>
        <v>37641</v>
      </c>
      <c r="F35" s="132">
        <v>156</v>
      </c>
    </row>
    <row r="39" spans="1:11" x14ac:dyDescent="0.2">
      <c r="A39" s="101" t="s">
        <v>757</v>
      </c>
    </row>
    <row r="41" spans="1:11" ht="26.4" x14ac:dyDescent="0.25">
      <c r="A41" s="133" t="s">
        <v>758</v>
      </c>
      <c r="B41" s="134" t="s">
        <v>759</v>
      </c>
      <c r="C41" s="129" t="s">
        <v>257</v>
      </c>
      <c r="D41" s="135" t="s">
        <v>760</v>
      </c>
      <c r="E41" s="129" t="s">
        <v>761</v>
      </c>
      <c r="G41" s="136" t="s">
        <v>762</v>
      </c>
      <c r="H41" s="136"/>
      <c r="I41" s="137"/>
      <c r="J41" s="136" t="s">
        <v>763</v>
      </c>
      <c r="K41" s="136"/>
    </row>
    <row r="42" spans="1:11" ht="13.2" x14ac:dyDescent="0.25">
      <c r="A42" s="101" t="s">
        <v>764</v>
      </c>
      <c r="B42" s="138">
        <v>2</v>
      </c>
      <c r="C42" s="139">
        <v>120000</v>
      </c>
      <c r="D42" s="140"/>
      <c r="E42" s="139">
        <f t="shared" ref="E42:E52" si="2">C42*D42</f>
        <v>0</v>
      </c>
      <c r="G42" s="129" t="s">
        <v>765</v>
      </c>
      <c r="H42" s="129" t="s">
        <v>143</v>
      </c>
      <c r="J42" s="129" t="s">
        <v>765</v>
      </c>
      <c r="K42" s="129" t="s">
        <v>143</v>
      </c>
    </row>
    <row r="43" spans="1:11" x14ac:dyDescent="0.2">
      <c r="A43" s="101" t="s">
        <v>766</v>
      </c>
      <c r="B43" s="138">
        <v>1</v>
      </c>
      <c r="C43" s="139">
        <v>210921</v>
      </c>
      <c r="D43" s="140"/>
      <c r="E43" s="139">
        <f t="shared" si="2"/>
        <v>0</v>
      </c>
      <c r="G43" s="141">
        <v>0</v>
      </c>
      <c r="H43" s="142">
        <v>1.4999999999999999E-2</v>
      </c>
      <c r="J43" s="141">
        <v>0</v>
      </c>
      <c r="K43" s="142">
        <v>0.02</v>
      </c>
    </row>
    <row r="44" spans="1:11" x14ac:dyDescent="0.2">
      <c r="A44" s="101" t="s">
        <v>767</v>
      </c>
      <c r="B44" s="138">
        <v>1</v>
      </c>
      <c r="C44" s="139">
        <v>100000</v>
      </c>
      <c r="D44" s="140"/>
      <c r="E44" s="139">
        <f t="shared" si="2"/>
        <v>0</v>
      </c>
      <c r="G44" s="141">
        <f>G43+5000</f>
        <v>5000</v>
      </c>
      <c r="H44" s="142">
        <v>3.2500000000000001E-2</v>
      </c>
      <c r="J44" s="141">
        <v>50000</v>
      </c>
      <c r="K44" s="142">
        <v>6.25E-2</v>
      </c>
    </row>
    <row r="45" spans="1:11" x14ac:dyDescent="0.2">
      <c r="A45" s="101" t="s">
        <v>768</v>
      </c>
      <c r="B45" s="138">
        <v>2</v>
      </c>
      <c r="C45" s="139">
        <v>87401</v>
      </c>
      <c r="D45" s="140"/>
      <c r="E45" s="139">
        <f t="shared" si="2"/>
        <v>0</v>
      </c>
      <c r="G45" s="141">
        <f>G44+5000</f>
        <v>10000</v>
      </c>
      <c r="H45" s="142">
        <v>3.5000000000000003E-2</v>
      </c>
      <c r="J45" s="141">
        <v>100000</v>
      </c>
      <c r="K45" s="142">
        <v>7.2499999999999995E-2</v>
      </c>
    </row>
    <row r="46" spans="1:11" x14ac:dyDescent="0.2">
      <c r="A46" s="101" t="s">
        <v>769</v>
      </c>
      <c r="B46" s="138">
        <v>6</v>
      </c>
      <c r="C46" s="139">
        <v>310983</v>
      </c>
      <c r="D46" s="140"/>
      <c r="E46" s="139">
        <f t="shared" si="2"/>
        <v>0</v>
      </c>
      <c r="G46" s="141">
        <v>20000</v>
      </c>
      <c r="H46" s="142">
        <v>0.05</v>
      </c>
      <c r="J46" s="141">
        <v>200000</v>
      </c>
      <c r="K46" s="142">
        <v>8.2500000000000004E-2</v>
      </c>
    </row>
    <row r="47" spans="1:11" x14ac:dyDescent="0.2">
      <c r="A47" s="101" t="s">
        <v>216</v>
      </c>
      <c r="B47" s="138">
        <v>3</v>
      </c>
      <c r="C47" s="139">
        <v>43902</v>
      </c>
      <c r="D47" s="140"/>
      <c r="E47" s="139">
        <f t="shared" si="2"/>
        <v>0</v>
      </c>
      <c r="G47" s="141">
        <v>50000</v>
      </c>
      <c r="H47" s="142">
        <v>0.06</v>
      </c>
      <c r="J47" s="141">
        <v>300000</v>
      </c>
      <c r="K47" s="142">
        <v>9.2499999999999999E-2</v>
      </c>
    </row>
    <row r="48" spans="1:11" x14ac:dyDescent="0.2">
      <c r="A48" s="101" t="s">
        <v>770</v>
      </c>
      <c r="B48" s="138">
        <v>2</v>
      </c>
      <c r="C48" s="139">
        <v>121021</v>
      </c>
      <c r="D48" s="140"/>
      <c r="E48" s="139">
        <f t="shared" si="2"/>
        <v>0</v>
      </c>
      <c r="G48" s="141">
        <v>100000</v>
      </c>
      <c r="H48" s="142">
        <v>7.0000000000000007E-2</v>
      </c>
      <c r="J48" s="141">
        <v>500000</v>
      </c>
      <c r="K48" s="142">
        <v>0.1</v>
      </c>
    </row>
    <row r="49" spans="1:8" x14ac:dyDescent="0.2">
      <c r="A49" s="101" t="s">
        <v>771</v>
      </c>
      <c r="B49" s="138">
        <v>3</v>
      </c>
      <c r="C49" s="139">
        <v>908</v>
      </c>
      <c r="D49" s="140"/>
      <c r="E49" s="139">
        <f t="shared" si="2"/>
        <v>0</v>
      </c>
      <c r="G49" s="141">
        <v>250000</v>
      </c>
      <c r="H49" s="142">
        <v>0.08</v>
      </c>
    </row>
    <row r="50" spans="1:8" x14ac:dyDescent="0.2">
      <c r="A50" s="101" t="s">
        <v>772</v>
      </c>
      <c r="B50" s="138">
        <v>1</v>
      </c>
      <c r="C50" s="139">
        <v>0</v>
      </c>
      <c r="D50" s="140"/>
      <c r="E50" s="139">
        <f t="shared" si="2"/>
        <v>0</v>
      </c>
    </row>
    <row r="51" spans="1:8" x14ac:dyDescent="0.2">
      <c r="A51" s="101" t="s">
        <v>773</v>
      </c>
      <c r="B51" s="138">
        <v>4</v>
      </c>
      <c r="C51" s="139">
        <v>359832</v>
      </c>
      <c r="D51" s="140"/>
      <c r="E51" s="139">
        <f t="shared" si="2"/>
        <v>0</v>
      </c>
    </row>
    <row r="52" spans="1:8" x14ac:dyDescent="0.2">
      <c r="A52" s="101" t="s">
        <v>774</v>
      </c>
      <c r="B52" s="138">
        <v>4</v>
      </c>
      <c r="C52" s="139">
        <v>502983</v>
      </c>
      <c r="D52" s="140"/>
      <c r="E52" s="139">
        <f t="shared" si="2"/>
        <v>0</v>
      </c>
    </row>
    <row r="57" spans="1:8" x14ac:dyDescent="0.2">
      <c r="A57" s="101" t="s">
        <v>775</v>
      </c>
    </row>
    <row r="59" spans="1:8" ht="13.2" x14ac:dyDescent="0.25">
      <c r="A59" s="129" t="s">
        <v>776</v>
      </c>
      <c r="B59" s="129" t="s">
        <v>777</v>
      </c>
      <c r="C59" s="129" t="s">
        <v>778</v>
      </c>
      <c r="E59" s="143" t="s">
        <v>777</v>
      </c>
      <c r="F59" s="143" t="s">
        <v>778</v>
      </c>
    </row>
    <row r="60" spans="1:8" x14ac:dyDescent="0.2">
      <c r="A60" s="101" t="s">
        <v>296</v>
      </c>
      <c r="B60" s="101">
        <v>36</v>
      </c>
      <c r="C60" s="138"/>
      <c r="E60" s="144">
        <v>0</v>
      </c>
      <c r="F60" s="144" t="s">
        <v>779</v>
      </c>
    </row>
    <row r="61" spans="1:8" x14ac:dyDescent="0.2">
      <c r="A61" s="101" t="s">
        <v>780</v>
      </c>
      <c r="B61" s="101">
        <v>68</v>
      </c>
      <c r="C61" s="138"/>
      <c r="E61" s="144">
        <v>40</v>
      </c>
      <c r="F61" s="144" t="s">
        <v>781</v>
      </c>
    </row>
    <row r="62" spans="1:8" x14ac:dyDescent="0.2">
      <c r="A62" s="101" t="s">
        <v>782</v>
      </c>
      <c r="B62" s="101">
        <v>50</v>
      </c>
      <c r="C62" s="138"/>
      <c r="E62" s="144">
        <v>70</v>
      </c>
      <c r="F62" s="144" t="s">
        <v>783</v>
      </c>
    </row>
    <row r="63" spans="1:8" x14ac:dyDescent="0.2">
      <c r="A63" s="101" t="s">
        <v>784</v>
      </c>
      <c r="B63" s="101">
        <v>77</v>
      </c>
      <c r="C63" s="138"/>
      <c r="E63" s="144">
        <v>80</v>
      </c>
      <c r="F63" s="144" t="s">
        <v>785</v>
      </c>
    </row>
    <row r="64" spans="1:8" x14ac:dyDescent="0.2">
      <c r="A64" s="101" t="s">
        <v>768</v>
      </c>
      <c r="B64" s="101">
        <v>92</v>
      </c>
      <c r="C64" s="138"/>
      <c r="E64" s="144">
        <v>90</v>
      </c>
      <c r="F64" s="144" t="s">
        <v>786</v>
      </c>
    </row>
    <row r="65" spans="1:8" x14ac:dyDescent="0.2">
      <c r="A65" s="101" t="s">
        <v>769</v>
      </c>
      <c r="B65" s="101">
        <v>100</v>
      </c>
      <c r="C65" s="138"/>
    </row>
    <row r="66" spans="1:8" x14ac:dyDescent="0.2">
      <c r="A66" s="101" t="s">
        <v>787</v>
      </c>
      <c r="B66" s="101">
        <v>74</v>
      </c>
      <c r="C66" s="138"/>
    </row>
    <row r="67" spans="1:8" x14ac:dyDescent="0.2">
      <c r="A67" s="101" t="s">
        <v>788</v>
      </c>
      <c r="B67" s="101">
        <v>45</v>
      </c>
      <c r="C67" s="138"/>
    </row>
    <row r="68" spans="1:8" x14ac:dyDescent="0.2">
      <c r="A68" s="101" t="s">
        <v>789</v>
      </c>
      <c r="B68" s="101">
        <v>60</v>
      </c>
      <c r="C68" s="138"/>
    </row>
    <row r="69" spans="1:8" x14ac:dyDescent="0.2">
      <c r="A69" s="101" t="s">
        <v>790</v>
      </c>
      <c r="B69" s="101">
        <v>89</v>
      </c>
      <c r="C69" s="138"/>
    </row>
    <row r="70" spans="1:8" x14ac:dyDescent="0.2">
      <c r="A70" s="101" t="s">
        <v>791</v>
      </c>
      <c r="B70" s="101">
        <v>99</v>
      </c>
      <c r="C70" s="138"/>
    </row>
    <row r="71" spans="1:8" x14ac:dyDescent="0.2">
      <c r="A71" s="101" t="s">
        <v>448</v>
      </c>
      <c r="B71" s="101">
        <v>91</v>
      </c>
      <c r="C71" s="138"/>
    </row>
    <row r="72" spans="1:8" x14ac:dyDescent="0.2">
      <c r="A72" s="101" t="s">
        <v>792</v>
      </c>
      <c r="B72" s="101">
        <v>59</v>
      </c>
      <c r="C72" s="138"/>
    </row>
    <row r="75" spans="1:8" x14ac:dyDescent="0.2">
      <c r="A75" s="101" t="s">
        <v>793</v>
      </c>
    </row>
    <row r="78" spans="1:8" x14ac:dyDescent="0.2">
      <c r="H78" s="101" t="s">
        <v>794</v>
      </c>
    </row>
    <row r="79" spans="1:8" ht="15.6" x14ac:dyDescent="0.3">
      <c r="B79" s="145" t="s">
        <v>795</v>
      </c>
      <c r="C79" s="145" t="s">
        <v>796</v>
      </c>
      <c r="D79" s="145" t="s">
        <v>794</v>
      </c>
      <c r="F79" s="146" t="s">
        <v>797</v>
      </c>
      <c r="G79" s="146" t="s">
        <v>798</v>
      </c>
      <c r="H79" s="147"/>
    </row>
    <row r="80" spans="1:8" ht="13.2" x14ac:dyDescent="0.25">
      <c r="B80" s="146" t="s">
        <v>799</v>
      </c>
      <c r="C80" s="146" t="s">
        <v>800</v>
      </c>
      <c r="D80" s="148">
        <v>22</v>
      </c>
    </row>
    <row r="81" spans="1:5" ht="13.2" x14ac:dyDescent="0.25">
      <c r="B81" s="146" t="s">
        <v>799</v>
      </c>
      <c r="C81" s="146" t="s">
        <v>801</v>
      </c>
      <c r="D81" s="148">
        <v>24</v>
      </c>
    </row>
    <row r="82" spans="1:5" ht="13.2" x14ac:dyDescent="0.25">
      <c r="B82" s="146" t="s">
        <v>802</v>
      </c>
      <c r="C82" s="146" t="s">
        <v>800</v>
      </c>
      <c r="D82" s="148">
        <v>60</v>
      </c>
    </row>
    <row r="83" spans="1:5" ht="13.2" x14ac:dyDescent="0.25">
      <c r="B83" s="146" t="s">
        <v>802</v>
      </c>
      <c r="C83" s="146" t="s">
        <v>801</v>
      </c>
      <c r="D83" s="148">
        <v>65</v>
      </c>
    </row>
    <row r="87" spans="1:5" x14ac:dyDescent="0.2">
      <c r="A87" s="101" t="s">
        <v>803</v>
      </c>
    </row>
    <row r="89" spans="1:5" ht="13.2" x14ac:dyDescent="0.25">
      <c r="A89" s="133" t="s">
        <v>776</v>
      </c>
      <c r="B89" s="129" t="s">
        <v>804</v>
      </c>
    </row>
    <row r="90" spans="1:5" ht="13.2" x14ac:dyDescent="0.25">
      <c r="A90" s="132" t="s">
        <v>805</v>
      </c>
      <c r="B90" s="141">
        <v>9101</v>
      </c>
      <c r="D90" s="120" t="s">
        <v>806</v>
      </c>
      <c r="E90" s="137">
        <v>8025</v>
      </c>
    </row>
    <row r="91" spans="1:5" ht="13.2" x14ac:dyDescent="0.25">
      <c r="A91" s="132" t="s">
        <v>807</v>
      </c>
      <c r="B91" s="141">
        <v>8873</v>
      </c>
      <c r="D91" s="120"/>
    </row>
    <row r="92" spans="1:5" ht="13.2" x14ac:dyDescent="0.25">
      <c r="A92" s="132" t="s">
        <v>808</v>
      </c>
      <c r="B92" s="141">
        <v>6000</v>
      </c>
      <c r="D92" s="120"/>
    </row>
    <row r="93" spans="1:5" ht="13.2" x14ac:dyDescent="0.25">
      <c r="A93" s="132" t="s">
        <v>809</v>
      </c>
      <c r="B93" s="141">
        <v>9820</v>
      </c>
      <c r="D93" s="120" t="s">
        <v>810</v>
      </c>
      <c r="E93" s="149"/>
    </row>
    <row r="94" spans="1:5" x14ac:dyDescent="0.2">
      <c r="A94" s="132" t="s">
        <v>811</v>
      </c>
      <c r="B94" s="141">
        <v>10500</v>
      </c>
    </row>
    <row r="95" spans="1:5" x14ac:dyDescent="0.2">
      <c r="A95" s="132" t="s">
        <v>812</v>
      </c>
      <c r="B95" s="141">
        <v>3500</v>
      </c>
    </row>
    <row r="96" spans="1:5" x14ac:dyDescent="0.2">
      <c r="A96" s="132" t="s">
        <v>280</v>
      </c>
      <c r="B96" s="141">
        <v>12873</v>
      </c>
    </row>
    <row r="97" spans="1:2" x14ac:dyDescent="0.2">
      <c r="A97" s="132" t="s">
        <v>813</v>
      </c>
      <c r="B97" s="141">
        <v>5867</v>
      </c>
    </row>
    <row r="98" spans="1:2" x14ac:dyDescent="0.2">
      <c r="A98" s="132" t="s">
        <v>814</v>
      </c>
      <c r="B98" s="141">
        <v>8989</v>
      </c>
    </row>
    <row r="99" spans="1:2" x14ac:dyDescent="0.2">
      <c r="A99" s="132" t="s">
        <v>815</v>
      </c>
      <c r="B99" s="141">
        <v>8000</v>
      </c>
    </row>
    <row r="100" spans="1:2" x14ac:dyDescent="0.2">
      <c r="A100" s="132" t="s">
        <v>816</v>
      </c>
      <c r="B100" s="141">
        <v>1124</v>
      </c>
    </row>
    <row r="101" spans="1:2" x14ac:dyDescent="0.2">
      <c r="A101" s="132" t="s">
        <v>817</v>
      </c>
      <c r="B101" s="141">
        <v>9099</v>
      </c>
    </row>
    <row r="102" spans="1:2" x14ac:dyDescent="0.2">
      <c r="A102" s="132" t="s">
        <v>371</v>
      </c>
      <c r="B102" s="141">
        <v>6800</v>
      </c>
    </row>
    <row r="103" spans="1:2" x14ac:dyDescent="0.2">
      <c r="A103" s="132" t="s">
        <v>818</v>
      </c>
      <c r="B103" s="141">
        <v>5509</v>
      </c>
    </row>
    <row r="104" spans="1:2" x14ac:dyDescent="0.2">
      <c r="A104" s="132" t="s">
        <v>819</v>
      </c>
      <c r="B104" s="141">
        <v>5460</v>
      </c>
    </row>
    <row r="105" spans="1:2" x14ac:dyDescent="0.2">
      <c r="A105" s="132" t="s">
        <v>820</v>
      </c>
      <c r="B105" s="141">
        <v>8400</v>
      </c>
    </row>
    <row r="106" spans="1:2" x14ac:dyDescent="0.2">
      <c r="A106" s="132" t="s">
        <v>821</v>
      </c>
      <c r="B106" s="141">
        <v>7777</v>
      </c>
    </row>
    <row r="107" spans="1:2" x14ac:dyDescent="0.2">
      <c r="A107" s="132" t="s">
        <v>822</v>
      </c>
      <c r="B107" s="141">
        <v>3600</v>
      </c>
    </row>
    <row r="108" spans="1:2" x14ac:dyDescent="0.2">
      <c r="A108" s="132" t="s">
        <v>823</v>
      </c>
      <c r="B108" s="141">
        <v>5400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7AFA-469E-4EEB-9160-0C8D815333B6}">
  <sheetPr codeName="Sheet14"/>
  <dimension ref="A1:U800"/>
  <sheetViews>
    <sheetView topLeftCell="K1" zoomScale="130" zoomScaleNormal="160" workbookViewId="0">
      <selection activeCell="O22" sqref="O22"/>
    </sheetView>
  </sheetViews>
  <sheetFormatPr defaultRowHeight="14.4" x14ac:dyDescent="0.3"/>
  <cols>
    <col min="1" max="8" width="8.5859375" style="1" customWidth="1"/>
    <col min="9" max="12" width="8.9375" style="1"/>
    <col min="13" max="13" width="10.05859375" style="1" customWidth="1"/>
    <col min="14" max="18" width="8.9375" style="1"/>
    <col min="19" max="19" width="6.05859375" style="1" customWidth="1"/>
    <col min="20" max="16384" width="8.9375" style="1"/>
  </cols>
  <sheetData>
    <row r="1" spans="1:20" x14ac:dyDescent="0.3">
      <c r="A1" s="108" t="s">
        <v>205</v>
      </c>
      <c r="B1" s="108" t="s">
        <v>206</v>
      </c>
      <c r="C1" s="108" t="s">
        <v>207</v>
      </c>
      <c r="D1" s="108" t="s">
        <v>208</v>
      </c>
      <c r="E1" s="108" t="s">
        <v>202</v>
      </c>
      <c r="F1" s="108" t="s">
        <v>185</v>
      </c>
      <c r="G1" s="108" t="s">
        <v>203</v>
      </c>
      <c r="H1" s="108" t="s">
        <v>209</v>
      </c>
      <c r="I1" s="150" t="s">
        <v>87</v>
      </c>
      <c r="J1" s="150" t="s">
        <v>91</v>
      </c>
    </row>
    <row r="2" spans="1:20" x14ac:dyDescent="0.3">
      <c r="A2" s="110" t="s">
        <v>210</v>
      </c>
      <c r="B2" s="110" t="s">
        <v>211</v>
      </c>
      <c r="C2" s="110" t="s">
        <v>212</v>
      </c>
      <c r="D2" s="110" t="s">
        <v>213</v>
      </c>
      <c r="E2" s="110" t="s">
        <v>214</v>
      </c>
      <c r="F2" s="110" t="s">
        <v>188</v>
      </c>
      <c r="G2" s="111">
        <v>45000</v>
      </c>
      <c r="H2" s="112">
        <v>36739</v>
      </c>
      <c r="I2" s="1">
        <v>32</v>
      </c>
      <c r="J2" s="1">
        <v>4</v>
      </c>
      <c r="M2" s="1" t="s">
        <v>824</v>
      </c>
    </row>
    <row r="3" spans="1:20" x14ac:dyDescent="0.3">
      <c r="A3" s="110" t="s">
        <v>215</v>
      </c>
      <c r="B3" s="110" t="s">
        <v>216</v>
      </c>
      <c r="C3" s="110" t="s">
        <v>217</v>
      </c>
      <c r="D3" s="110" t="s">
        <v>218</v>
      </c>
      <c r="E3" s="110" t="s">
        <v>219</v>
      </c>
      <c r="F3" s="110" t="s">
        <v>188</v>
      </c>
      <c r="G3" s="111">
        <v>32000</v>
      </c>
      <c r="H3" s="112">
        <v>36892</v>
      </c>
      <c r="I3" s="1">
        <v>25</v>
      </c>
      <c r="J3" s="1">
        <v>5</v>
      </c>
    </row>
    <row r="4" spans="1:20" ht="21" x14ac:dyDescent="0.4">
      <c r="A4" s="110" t="s">
        <v>220</v>
      </c>
      <c r="B4" s="110" t="s">
        <v>221</v>
      </c>
      <c r="C4" s="110" t="s">
        <v>222</v>
      </c>
      <c r="D4" s="110" t="s">
        <v>223</v>
      </c>
      <c r="E4" s="110" t="s">
        <v>224</v>
      </c>
      <c r="F4" s="110" t="s">
        <v>188</v>
      </c>
      <c r="G4" s="111">
        <v>32000</v>
      </c>
      <c r="H4" s="112">
        <v>37043</v>
      </c>
      <c r="I4" s="1">
        <v>44</v>
      </c>
      <c r="J4" s="1">
        <v>10</v>
      </c>
      <c r="M4" s="151" t="s">
        <v>825</v>
      </c>
    </row>
    <row r="5" spans="1:20" x14ac:dyDescent="0.3">
      <c r="A5" s="110" t="s">
        <v>225</v>
      </c>
      <c r="B5" s="110" t="s">
        <v>226</v>
      </c>
      <c r="C5" s="110" t="s">
        <v>227</v>
      </c>
      <c r="D5" s="110" t="s">
        <v>228</v>
      </c>
      <c r="E5" s="110" t="s">
        <v>229</v>
      </c>
      <c r="F5" s="110" t="s">
        <v>188</v>
      </c>
      <c r="G5" s="111">
        <v>32000</v>
      </c>
      <c r="H5" s="112">
        <v>37196</v>
      </c>
      <c r="I5" s="1">
        <v>26</v>
      </c>
      <c r="J5" s="1">
        <v>4</v>
      </c>
    </row>
    <row r="6" spans="1:20" x14ac:dyDescent="0.3">
      <c r="A6" s="110" t="s">
        <v>230</v>
      </c>
      <c r="B6" s="110" t="s">
        <v>231</v>
      </c>
      <c r="C6" s="110" t="s">
        <v>232</v>
      </c>
      <c r="D6" s="110" t="s">
        <v>233</v>
      </c>
      <c r="E6" s="110" t="s">
        <v>214</v>
      </c>
      <c r="F6" s="110" t="s">
        <v>188</v>
      </c>
      <c r="G6" s="111">
        <v>32000</v>
      </c>
      <c r="H6" s="112">
        <v>37347</v>
      </c>
      <c r="I6" s="1">
        <v>43</v>
      </c>
      <c r="J6" s="1">
        <v>9</v>
      </c>
      <c r="M6" s="1" t="s">
        <v>826</v>
      </c>
      <c r="S6" s="152">
        <v>555000</v>
      </c>
      <c r="T6" s="153"/>
    </row>
    <row r="7" spans="1:20" x14ac:dyDescent="0.3">
      <c r="A7" s="110" t="s">
        <v>234</v>
      </c>
      <c r="B7" s="110" t="s">
        <v>235</v>
      </c>
      <c r="C7" s="110" t="s">
        <v>236</v>
      </c>
      <c r="D7" s="110" t="s">
        <v>237</v>
      </c>
      <c r="E7" s="110" t="s">
        <v>219</v>
      </c>
      <c r="F7" s="110" t="s">
        <v>188</v>
      </c>
      <c r="G7" s="111">
        <v>32000</v>
      </c>
      <c r="H7" s="112">
        <v>37500</v>
      </c>
      <c r="I7" s="1">
        <v>36</v>
      </c>
      <c r="J7" s="1">
        <v>4</v>
      </c>
      <c r="M7" s="1" t="s">
        <v>827</v>
      </c>
      <c r="S7" s="152">
        <v>4.5</v>
      </c>
      <c r="T7" s="153"/>
    </row>
    <row r="8" spans="1:20" x14ac:dyDescent="0.3">
      <c r="A8" s="110" t="s">
        <v>238</v>
      </c>
      <c r="B8" s="110" t="s">
        <v>239</v>
      </c>
      <c r="C8" s="110" t="s">
        <v>240</v>
      </c>
      <c r="D8" s="110" t="s">
        <v>241</v>
      </c>
      <c r="E8" s="110" t="s">
        <v>224</v>
      </c>
      <c r="F8" s="110" t="s">
        <v>188</v>
      </c>
      <c r="G8" s="111">
        <v>32000</v>
      </c>
      <c r="H8" s="112">
        <v>37653</v>
      </c>
      <c r="I8" s="1">
        <v>35</v>
      </c>
      <c r="J8" s="1">
        <v>1</v>
      </c>
      <c r="M8" s="1" t="s">
        <v>828</v>
      </c>
      <c r="S8" s="152">
        <v>11</v>
      </c>
      <c r="T8" s="153"/>
    </row>
    <row r="9" spans="1:20" x14ac:dyDescent="0.3">
      <c r="A9" s="110" t="s">
        <v>242</v>
      </c>
      <c r="B9" s="110" t="s">
        <v>243</v>
      </c>
      <c r="C9" s="110" t="s">
        <v>227</v>
      </c>
      <c r="D9" s="110" t="s">
        <v>244</v>
      </c>
      <c r="E9" s="110" t="s">
        <v>229</v>
      </c>
      <c r="F9" s="110" t="s">
        <v>188</v>
      </c>
      <c r="G9" s="111">
        <v>32000</v>
      </c>
      <c r="H9" s="112">
        <v>37803</v>
      </c>
      <c r="I9" s="1">
        <v>30</v>
      </c>
      <c r="J9" s="1">
        <v>3</v>
      </c>
      <c r="M9" s="1" t="s">
        <v>829</v>
      </c>
      <c r="S9" s="152">
        <v>33.636363636363633</v>
      </c>
      <c r="T9" s="153"/>
    </row>
    <row r="10" spans="1:20" x14ac:dyDescent="0.3">
      <c r="A10" s="110" t="s">
        <v>245</v>
      </c>
      <c r="B10" s="110" t="s">
        <v>246</v>
      </c>
      <c r="C10" s="110" t="s">
        <v>232</v>
      </c>
      <c r="D10" s="110" t="s">
        <v>247</v>
      </c>
      <c r="E10" s="110" t="s">
        <v>214</v>
      </c>
      <c r="F10" s="110" t="s">
        <v>188</v>
      </c>
      <c r="G10" s="111">
        <v>32000</v>
      </c>
      <c r="H10" s="112">
        <v>37956</v>
      </c>
      <c r="I10" s="1">
        <v>35</v>
      </c>
      <c r="J10" s="1">
        <v>1</v>
      </c>
      <c r="M10" s="1" t="s">
        <v>830</v>
      </c>
      <c r="S10" s="152">
        <v>1598000</v>
      </c>
      <c r="T10" s="153"/>
    </row>
    <row r="11" spans="1:20" x14ac:dyDescent="0.3">
      <c r="A11" s="110" t="s">
        <v>248</v>
      </c>
      <c r="B11" s="110" t="s">
        <v>249</v>
      </c>
      <c r="C11" s="110" t="s">
        <v>250</v>
      </c>
      <c r="D11" s="110" t="s">
        <v>251</v>
      </c>
      <c r="E11" s="110" t="s">
        <v>214</v>
      </c>
      <c r="F11" s="110" t="s">
        <v>252</v>
      </c>
      <c r="G11" s="111">
        <v>32000</v>
      </c>
      <c r="H11" s="112">
        <v>38078</v>
      </c>
      <c r="I11" s="1">
        <v>20</v>
      </c>
      <c r="J11" s="1">
        <v>8</v>
      </c>
      <c r="M11" s="1" t="s">
        <v>831</v>
      </c>
      <c r="S11" s="152">
        <v>11</v>
      </c>
      <c r="T11" s="153"/>
    </row>
    <row r="12" spans="1:20" x14ac:dyDescent="0.3">
      <c r="A12" s="110" t="s">
        <v>253</v>
      </c>
      <c r="B12" s="110" t="s">
        <v>254</v>
      </c>
      <c r="C12" s="110" t="s">
        <v>255</v>
      </c>
      <c r="D12" s="110" t="s">
        <v>256</v>
      </c>
      <c r="E12" s="110" t="s">
        <v>214</v>
      </c>
      <c r="F12" s="110" t="s">
        <v>257</v>
      </c>
      <c r="G12" s="111">
        <v>32000</v>
      </c>
      <c r="H12" s="112">
        <v>38200</v>
      </c>
      <c r="I12" s="1">
        <v>38</v>
      </c>
      <c r="J12" s="1">
        <v>5</v>
      </c>
    </row>
    <row r="13" spans="1:20" x14ac:dyDescent="0.3">
      <c r="A13" s="110" t="s">
        <v>258</v>
      </c>
      <c r="B13" s="110" t="s">
        <v>259</v>
      </c>
      <c r="C13" s="110" t="s">
        <v>260</v>
      </c>
      <c r="D13" s="110" t="s">
        <v>261</v>
      </c>
      <c r="E13" s="110" t="s">
        <v>214</v>
      </c>
      <c r="F13" s="110" t="s">
        <v>262</v>
      </c>
      <c r="G13" s="111">
        <v>32000</v>
      </c>
      <c r="H13" s="112">
        <v>38322</v>
      </c>
      <c r="I13" s="1">
        <v>40</v>
      </c>
      <c r="J13" s="1">
        <v>9</v>
      </c>
    </row>
    <row r="14" spans="1:20" ht="21" x14ac:dyDescent="0.4">
      <c r="A14" s="110" t="s">
        <v>263</v>
      </c>
      <c r="B14" s="110" t="s">
        <v>231</v>
      </c>
      <c r="C14" s="110" t="s">
        <v>264</v>
      </c>
      <c r="D14" s="110" t="s">
        <v>265</v>
      </c>
      <c r="E14" s="110" t="s">
        <v>214</v>
      </c>
      <c r="F14" s="110" t="s">
        <v>266</v>
      </c>
      <c r="G14" s="111">
        <v>32000</v>
      </c>
      <c r="H14" s="112">
        <v>38443</v>
      </c>
      <c r="I14" s="1">
        <v>36</v>
      </c>
      <c r="J14" s="1">
        <v>4</v>
      </c>
      <c r="M14" s="151" t="s">
        <v>832</v>
      </c>
    </row>
    <row r="15" spans="1:20" x14ac:dyDescent="0.3">
      <c r="A15" s="110" t="s">
        <v>267</v>
      </c>
      <c r="B15" s="110" t="s">
        <v>268</v>
      </c>
      <c r="C15" s="110" t="s">
        <v>269</v>
      </c>
      <c r="D15" s="110" t="s">
        <v>270</v>
      </c>
      <c r="E15" s="110" t="s">
        <v>214</v>
      </c>
      <c r="F15" s="110" t="s">
        <v>188</v>
      </c>
      <c r="G15" s="111">
        <v>32000</v>
      </c>
      <c r="H15" s="112">
        <v>38565</v>
      </c>
      <c r="I15" s="1">
        <v>21</v>
      </c>
      <c r="J15" s="1">
        <v>3</v>
      </c>
    </row>
    <row r="16" spans="1:20" x14ac:dyDescent="0.3">
      <c r="A16" s="110" t="s">
        <v>271</v>
      </c>
      <c r="B16" s="110" t="s">
        <v>272</v>
      </c>
      <c r="C16" s="110" t="s">
        <v>273</v>
      </c>
      <c r="D16" s="110" t="s">
        <v>274</v>
      </c>
      <c r="E16" s="110" t="s">
        <v>214</v>
      </c>
      <c r="F16" s="110" t="s">
        <v>252</v>
      </c>
      <c r="G16" s="111">
        <v>32000</v>
      </c>
      <c r="H16" s="112">
        <v>38687</v>
      </c>
      <c r="I16" s="1">
        <v>35</v>
      </c>
      <c r="J16" s="1">
        <v>6</v>
      </c>
      <c r="M16" s="1" t="s">
        <v>833</v>
      </c>
      <c r="T16" s="152">
        <v>64000</v>
      </c>
    </row>
    <row r="17" spans="1:21" x14ac:dyDescent="0.3">
      <c r="A17" s="110" t="s">
        <v>275</v>
      </c>
      <c r="B17" s="110" t="s">
        <v>276</v>
      </c>
      <c r="C17" s="110" t="s">
        <v>277</v>
      </c>
      <c r="D17" s="110" t="s">
        <v>278</v>
      </c>
      <c r="E17" s="110" t="s">
        <v>214</v>
      </c>
      <c r="F17" s="110" t="s">
        <v>257</v>
      </c>
      <c r="G17" s="111">
        <v>32000</v>
      </c>
      <c r="H17" s="112">
        <v>35895</v>
      </c>
      <c r="I17" s="1">
        <v>44</v>
      </c>
      <c r="J17" s="1">
        <v>1</v>
      </c>
      <c r="M17" s="1" t="s">
        <v>834</v>
      </c>
      <c r="T17" s="152">
        <v>28.5</v>
      </c>
      <c r="U17" s="154"/>
    </row>
    <row r="18" spans="1:21" x14ac:dyDescent="0.3">
      <c r="A18" s="110" t="s">
        <v>279</v>
      </c>
      <c r="B18" s="110" t="s">
        <v>280</v>
      </c>
      <c r="C18" s="110" t="s">
        <v>276</v>
      </c>
      <c r="D18" s="110" t="s">
        <v>281</v>
      </c>
      <c r="E18" s="110" t="s">
        <v>214</v>
      </c>
      <c r="F18" s="110" t="s">
        <v>262</v>
      </c>
      <c r="G18" s="111">
        <v>32000</v>
      </c>
      <c r="H18" s="112">
        <v>36017</v>
      </c>
      <c r="I18" s="1">
        <v>27</v>
      </c>
      <c r="J18" s="1">
        <v>2</v>
      </c>
      <c r="M18" s="1" t="s">
        <v>835</v>
      </c>
      <c r="T18" s="152">
        <v>336000</v>
      </c>
      <c r="U18" s="154"/>
    </row>
    <row r="19" spans="1:21" x14ac:dyDescent="0.3">
      <c r="A19" s="110" t="s">
        <v>282</v>
      </c>
      <c r="B19" s="110" t="s">
        <v>246</v>
      </c>
      <c r="C19" s="110" t="s">
        <v>283</v>
      </c>
      <c r="D19" s="110" t="s">
        <v>284</v>
      </c>
      <c r="E19" s="110" t="s">
        <v>214</v>
      </c>
      <c r="F19" s="110" t="s">
        <v>266</v>
      </c>
      <c r="G19" s="111">
        <v>32000</v>
      </c>
      <c r="H19" s="112">
        <v>36139</v>
      </c>
      <c r="I19" s="1">
        <v>38</v>
      </c>
      <c r="J19" s="1">
        <v>7</v>
      </c>
      <c r="M19" s="1" t="s">
        <v>836</v>
      </c>
      <c r="T19" s="152">
        <v>8</v>
      </c>
      <c r="U19" s="154"/>
    </row>
    <row r="20" spans="1:21" x14ac:dyDescent="0.3">
      <c r="A20" s="110" t="s">
        <v>285</v>
      </c>
      <c r="B20" s="110" t="s">
        <v>286</v>
      </c>
      <c r="C20" s="110" t="s">
        <v>269</v>
      </c>
      <c r="D20" s="110" t="s">
        <v>287</v>
      </c>
      <c r="E20" s="110" t="s">
        <v>219</v>
      </c>
      <c r="F20" s="110" t="s">
        <v>266</v>
      </c>
      <c r="G20" s="111">
        <v>34000</v>
      </c>
      <c r="H20" s="112">
        <v>36770</v>
      </c>
      <c r="I20" s="1">
        <v>25</v>
      </c>
      <c r="J20" s="1">
        <v>10</v>
      </c>
      <c r="M20" s="1" t="s">
        <v>837</v>
      </c>
      <c r="T20" s="152">
        <v>3</v>
      </c>
      <c r="U20" s="154"/>
    </row>
    <row r="21" spans="1:21" x14ac:dyDescent="0.3">
      <c r="A21" s="110" t="s">
        <v>288</v>
      </c>
      <c r="B21" s="110" t="s">
        <v>289</v>
      </c>
      <c r="C21" s="110" t="s">
        <v>217</v>
      </c>
      <c r="D21" s="110" t="s">
        <v>290</v>
      </c>
      <c r="E21" s="110" t="s">
        <v>224</v>
      </c>
      <c r="F21" s="110" t="s">
        <v>266</v>
      </c>
      <c r="G21" s="111">
        <v>34000</v>
      </c>
      <c r="H21" s="112">
        <v>36923</v>
      </c>
      <c r="I21" s="1">
        <v>41</v>
      </c>
      <c r="J21" s="1">
        <v>9</v>
      </c>
    </row>
    <row r="22" spans="1:21" x14ac:dyDescent="0.3">
      <c r="A22" s="110" t="s">
        <v>291</v>
      </c>
      <c r="B22" s="110" t="s">
        <v>292</v>
      </c>
      <c r="C22" s="110" t="s">
        <v>283</v>
      </c>
      <c r="D22" s="110" t="s">
        <v>293</v>
      </c>
      <c r="E22" s="110" t="s">
        <v>229</v>
      </c>
      <c r="F22" s="110" t="s">
        <v>266</v>
      </c>
      <c r="G22" s="111">
        <v>34000</v>
      </c>
      <c r="H22" s="112">
        <v>37073</v>
      </c>
      <c r="I22" s="1">
        <v>23</v>
      </c>
      <c r="J22" s="1">
        <v>6</v>
      </c>
    </row>
    <row r="23" spans="1:21" x14ac:dyDescent="0.3">
      <c r="A23" s="110" t="s">
        <v>294</v>
      </c>
      <c r="B23" s="110" t="s">
        <v>295</v>
      </c>
      <c r="C23" s="110" t="s">
        <v>296</v>
      </c>
      <c r="D23" s="110" t="s">
        <v>297</v>
      </c>
      <c r="E23" s="110" t="s">
        <v>214</v>
      </c>
      <c r="F23" s="110" t="s">
        <v>266</v>
      </c>
      <c r="G23" s="111">
        <v>34000</v>
      </c>
      <c r="H23" s="112">
        <v>37226</v>
      </c>
      <c r="I23" s="1">
        <v>34</v>
      </c>
      <c r="J23" s="1">
        <v>1</v>
      </c>
    </row>
    <row r="24" spans="1:21" x14ac:dyDescent="0.3">
      <c r="A24" s="110" t="s">
        <v>298</v>
      </c>
      <c r="B24" s="110" t="s">
        <v>299</v>
      </c>
      <c r="C24" s="110" t="s">
        <v>300</v>
      </c>
      <c r="D24" s="110" t="s">
        <v>301</v>
      </c>
      <c r="E24" s="110" t="s">
        <v>219</v>
      </c>
      <c r="F24" s="110" t="s">
        <v>266</v>
      </c>
      <c r="G24" s="111">
        <v>34000</v>
      </c>
      <c r="H24" s="112">
        <v>37377</v>
      </c>
      <c r="I24" s="1">
        <v>31</v>
      </c>
      <c r="J24" s="1">
        <v>8</v>
      </c>
    </row>
    <row r="25" spans="1:21" x14ac:dyDescent="0.3">
      <c r="A25" s="110" t="s">
        <v>302</v>
      </c>
      <c r="B25" s="110" t="s">
        <v>303</v>
      </c>
      <c r="C25" s="110" t="s">
        <v>304</v>
      </c>
      <c r="D25" s="110" t="s">
        <v>305</v>
      </c>
      <c r="E25" s="110" t="s">
        <v>224</v>
      </c>
      <c r="F25" s="110" t="s">
        <v>266</v>
      </c>
      <c r="G25" s="111">
        <v>34000</v>
      </c>
      <c r="H25" s="112">
        <v>37530</v>
      </c>
      <c r="I25" s="1">
        <v>40</v>
      </c>
      <c r="J25" s="1">
        <v>8</v>
      </c>
    </row>
    <row r="26" spans="1:21" x14ac:dyDescent="0.3">
      <c r="A26" s="110" t="s">
        <v>306</v>
      </c>
      <c r="B26" s="110" t="s">
        <v>307</v>
      </c>
      <c r="C26" s="110" t="s">
        <v>217</v>
      </c>
      <c r="D26" s="110" t="s">
        <v>308</v>
      </c>
      <c r="E26" s="110" t="s">
        <v>229</v>
      </c>
      <c r="F26" s="110" t="s">
        <v>266</v>
      </c>
      <c r="G26" s="111">
        <v>34000</v>
      </c>
      <c r="H26" s="112">
        <v>37681</v>
      </c>
      <c r="I26" s="1">
        <v>35</v>
      </c>
      <c r="J26" s="1">
        <v>5</v>
      </c>
      <c r="Q26" s="1" t="s">
        <v>838</v>
      </c>
      <c r="R26" s="1" t="s">
        <v>839</v>
      </c>
    </row>
    <row r="27" spans="1:21" x14ac:dyDescent="0.3">
      <c r="A27" s="110" t="s">
        <v>309</v>
      </c>
      <c r="B27" s="110" t="s">
        <v>280</v>
      </c>
      <c r="C27" s="110" t="s">
        <v>296</v>
      </c>
      <c r="D27" s="110" t="s">
        <v>310</v>
      </c>
      <c r="E27" s="110" t="s">
        <v>214</v>
      </c>
      <c r="F27" s="110" t="s">
        <v>266</v>
      </c>
      <c r="G27" s="111">
        <v>34000</v>
      </c>
      <c r="H27" s="112">
        <v>37834</v>
      </c>
      <c r="I27" s="1">
        <v>39</v>
      </c>
      <c r="J27" s="1">
        <v>8</v>
      </c>
      <c r="Q27" s="1" t="s">
        <v>840</v>
      </c>
      <c r="R27" s="1" t="s">
        <v>840</v>
      </c>
      <c r="S27" s="1" t="s">
        <v>841</v>
      </c>
    </row>
    <row r="28" spans="1:21" x14ac:dyDescent="0.3">
      <c r="A28" s="110" t="s">
        <v>311</v>
      </c>
      <c r="B28" s="110" t="s">
        <v>312</v>
      </c>
      <c r="C28" s="110" t="s">
        <v>300</v>
      </c>
      <c r="D28" s="110" t="s">
        <v>313</v>
      </c>
      <c r="E28" s="110" t="s">
        <v>219</v>
      </c>
      <c r="F28" s="110" t="s">
        <v>266</v>
      </c>
      <c r="G28" s="111">
        <v>34000</v>
      </c>
      <c r="H28" s="112">
        <v>37987</v>
      </c>
      <c r="I28" s="1">
        <v>38</v>
      </c>
      <c r="J28" s="1">
        <v>10</v>
      </c>
      <c r="Q28" s="1" t="s">
        <v>842</v>
      </c>
      <c r="R28" s="1" t="s">
        <v>840</v>
      </c>
      <c r="S28" s="1" t="s">
        <v>843</v>
      </c>
    </row>
    <row r="29" spans="1:21" x14ac:dyDescent="0.3">
      <c r="A29" s="110" t="s">
        <v>314</v>
      </c>
      <c r="B29" s="110" t="s">
        <v>315</v>
      </c>
      <c r="C29" s="110" t="s">
        <v>236</v>
      </c>
      <c r="D29" s="110" t="s">
        <v>316</v>
      </c>
      <c r="E29" s="110" t="s">
        <v>219</v>
      </c>
      <c r="F29" s="110" t="s">
        <v>188</v>
      </c>
      <c r="G29" s="111">
        <v>34000</v>
      </c>
      <c r="H29" s="112">
        <v>38108</v>
      </c>
      <c r="I29" s="1">
        <v>20</v>
      </c>
      <c r="J29" s="1">
        <v>8</v>
      </c>
      <c r="Q29" s="1" t="s">
        <v>844</v>
      </c>
      <c r="R29" s="1" t="s">
        <v>842</v>
      </c>
      <c r="S29" s="1" t="s">
        <v>845</v>
      </c>
    </row>
    <row r="30" spans="1:21" x14ac:dyDescent="0.3">
      <c r="A30" s="110" t="s">
        <v>317</v>
      </c>
      <c r="B30" s="110" t="s">
        <v>318</v>
      </c>
      <c r="C30" s="110" t="s">
        <v>319</v>
      </c>
      <c r="D30" s="110" t="s">
        <v>320</v>
      </c>
      <c r="E30" s="110" t="s">
        <v>219</v>
      </c>
      <c r="F30" s="110" t="s">
        <v>252</v>
      </c>
      <c r="G30" s="111">
        <v>34000</v>
      </c>
      <c r="H30" s="112">
        <v>38231</v>
      </c>
      <c r="I30" s="1">
        <v>42</v>
      </c>
      <c r="J30" s="1">
        <v>1</v>
      </c>
      <c r="S30" s="1" t="s">
        <v>846</v>
      </c>
    </row>
    <row r="31" spans="1:21" x14ac:dyDescent="0.3">
      <c r="A31" s="110" t="s">
        <v>321</v>
      </c>
      <c r="B31" s="110" t="s">
        <v>322</v>
      </c>
      <c r="C31" s="110" t="s">
        <v>280</v>
      </c>
      <c r="D31" s="110" t="s">
        <v>323</v>
      </c>
      <c r="E31" s="110" t="s">
        <v>219</v>
      </c>
      <c r="F31" s="110" t="s">
        <v>257</v>
      </c>
      <c r="G31" s="111">
        <v>34000</v>
      </c>
      <c r="H31" s="112">
        <v>38353</v>
      </c>
      <c r="I31" s="1">
        <v>29</v>
      </c>
      <c r="J31" s="1">
        <v>2</v>
      </c>
    </row>
    <row r="32" spans="1:21" x14ac:dyDescent="0.3">
      <c r="A32" s="110" t="s">
        <v>324</v>
      </c>
      <c r="B32" s="110" t="s">
        <v>299</v>
      </c>
      <c r="C32" s="110" t="s">
        <v>325</v>
      </c>
      <c r="D32" s="110" t="s">
        <v>326</v>
      </c>
      <c r="E32" s="110" t="s">
        <v>219</v>
      </c>
      <c r="F32" s="110" t="s">
        <v>262</v>
      </c>
      <c r="G32" s="111">
        <v>34000</v>
      </c>
      <c r="H32" s="112">
        <v>38473</v>
      </c>
      <c r="I32" s="1">
        <v>37</v>
      </c>
      <c r="J32" s="1">
        <v>9</v>
      </c>
    </row>
    <row r="33" spans="1:10" x14ac:dyDescent="0.3">
      <c r="A33" s="110" t="s">
        <v>327</v>
      </c>
      <c r="B33" s="110" t="s">
        <v>235</v>
      </c>
      <c r="C33" s="110" t="s">
        <v>328</v>
      </c>
      <c r="D33" s="110" t="s">
        <v>329</v>
      </c>
      <c r="E33" s="110" t="s">
        <v>219</v>
      </c>
      <c r="F33" s="110" t="s">
        <v>266</v>
      </c>
      <c r="G33" s="111">
        <v>34000</v>
      </c>
      <c r="H33" s="112">
        <v>38596</v>
      </c>
      <c r="I33" s="1">
        <v>45</v>
      </c>
      <c r="J33" s="1">
        <v>3</v>
      </c>
    </row>
    <row r="34" spans="1:10" x14ac:dyDescent="0.3">
      <c r="A34" s="110" t="s">
        <v>330</v>
      </c>
      <c r="B34" s="110" t="s">
        <v>331</v>
      </c>
      <c r="C34" s="110" t="s">
        <v>212</v>
      </c>
      <c r="D34" s="110" t="s">
        <v>332</v>
      </c>
      <c r="E34" s="110" t="s">
        <v>219</v>
      </c>
      <c r="F34" s="110" t="s">
        <v>188</v>
      </c>
      <c r="G34" s="111">
        <v>34000</v>
      </c>
      <c r="H34" s="112">
        <v>35805</v>
      </c>
      <c r="I34" s="1">
        <v>37</v>
      </c>
      <c r="J34" s="1">
        <v>2</v>
      </c>
    </row>
    <row r="35" spans="1:10" x14ac:dyDescent="0.3">
      <c r="A35" s="110" t="s">
        <v>333</v>
      </c>
      <c r="B35" s="110" t="s">
        <v>217</v>
      </c>
      <c r="C35" s="110" t="s">
        <v>334</v>
      </c>
      <c r="D35" s="110" t="s">
        <v>335</v>
      </c>
      <c r="E35" s="110" t="s">
        <v>219</v>
      </c>
      <c r="F35" s="110" t="s">
        <v>252</v>
      </c>
      <c r="G35" s="111">
        <v>34000</v>
      </c>
      <c r="H35" s="112">
        <v>35925</v>
      </c>
      <c r="I35" s="1">
        <v>40</v>
      </c>
      <c r="J35" s="1">
        <v>3</v>
      </c>
    </row>
    <row r="36" spans="1:10" x14ac:dyDescent="0.3">
      <c r="A36" s="110" t="s">
        <v>336</v>
      </c>
      <c r="B36" s="110" t="s">
        <v>337</v>
      </c>
      <c r="C36" s="110" t="s">
        <v>338</v>
      </c>
      <c r="D36" s="110" t="s">
        <v>339</v>
      </c>
      <c r="E36" s="110" t="s">
        <v>219</v>
      </c>
      <c r="F36" s="110" t="s">
        <v>257</v>
      </c>
      <c r="G36" s="111">
        <v>34000</v>
      </c>
      <c r="H36" s="112">
        <v>36048</v>
      </c>
      <c r="I36" s="1">
        <v>33</v>
      </c>
      <c r="J36" s="1">
        <v>9</v>
      </c>
    </row>
    <row r="37" spans="1:10" x14ac:dyDescent="0.3">
      <c r="A37" s="110" t="s">
        <v>340</v>
      </c>
      <c r="B37" s="110" t="s">
        <v>312</v>
      </c>
      <c r="C37" s="110" t="s">
        <v>341</v>
      </c>
      <c r="D37" s="110" t="s">
        <v>342</v>
      </c>
      <c r="E37" s="110" t="s">
        <v>219</v>
      </c>
      <c r="F37" s="110" t="s">
        <v>262</v>
      </c>
      <c r="G37" s="111">
        <v>34000</v>
      </c>
      <c r="H37" s="112">
        <v>36170</v>
      </c>
      <c r="I37" s="1">
        <v>35</v>
      </c>
      <c r="J37" s="1">
        <v>10</v>
      </c>
    </row>
    <row r="38" spans="1:10" x14ac:dyDescent="0.3">
      <c r="A38" s="110" t="s">
        <v>343</v>
      </c>
      <c r="B38" s="110" t="s">
        <v>322</v>
      </c>
      <c r="C38" s="110" t="s">
        <v>217</v>
      </c>
      <c r="D38" s="110" t="s">
        <v>344</v>
      </c>
      <c r="E38" s="110" t="s">
        <v>229</v>
      </c>
      <c r="F38" s="110" t="s">
        <v>266</v>
      </c>
      <c r="G38" s="111">
        <v>34000</v>
      </c>
      <c r="H38" s="112">
        <v>36152</v>
      </c>
      <c r="I38" s="1">
        <v>40</v>
      </c>
      <c r="J38" s="1">
        <v>1</v>
      </c>
    </row>
    <row r="39" spans="1:10" x14ac:dyDescent="0.3">
      <c r="A39" s="110" t="s">
        <v>345</v>
      </c>
      <c r="B39" s="110" t="s">
        <v>346</v>
      </c>
      <c r="C39" s="110" t="s">
        <v>273</v>
      </c>
      <c r="D39" s="110" t="s">
        <v>347</v>
      </c>
      <c r="E39" s="110" t="s">
        <v>229</v>
      </c>
      <c r="F39" s="110" t="s">
        <v>252</v>
      </c>
      <c r="G39" s="111">
        <v>45000</v>
      </c>
      <c r="H39" s="112">
        <v>36708</v>
      </c>
      <c r="I39" s="1">
        <v>22</v>
      </c>
      <c r="J39" s="1">
        <v>2</v>
      </c>
    </row>
    <row r="40" spans="1:10" x14ac:dyDescent="0.3">
      <c r="A40" s="110" t="s">
        <v>348</v>
      </c>
      <c r="B40" s="110" t="s">
        <v>246</v>
      </c>
      <c r="C40" s="110" t="s">
        <v>334</v>
      </c>
      <c r="D40" s="110" t="s">
        <v>349</v>
      </c>
      <c r="E40" s="110" t="s">
        <v>214</v>
      </c>
      <c r="F40" s="110" t="s">
        <v>252</v>
      </c>
      <c r="G40" s="111">
        <v>45000</v>
      </c>
      <c r="H40" s="112">
        <v>36861</v>
      </c>
      <c r="I40" s="1">
        <v>32</v>
      </c>
      <c r="J40" s="1">
        <v>8</v>
      </c>
    </row>
    <row r="41" spans="1:10" x14ac:dyDescent="0.3">
      <c r="A41" s="110" t="s">
        <v>350</v>
      </c>
      <c r="B41" s="110" t="s">
        <v>211</v>
      </c>
      <c r="C41" s="110" t="s">
        <v>276</v>
      </c>
      <c r="D41" s="110" t="s">
        <v>351</v>
      </c>
      <c r="E41" s="110" t="s">
        <v>219</v>
      </c>
      <c r="F41" s="110" t="s">
        <v>252</v>
      </c>
      <c r="G41" s="111">
        <v>45000</v>
      </c>
      <c r="H41" s="112">
        <v>37012</v>
      </c>
      <c r="I41" s="1">
        <v>29</v>
      </c>
      <c r="J41" s="1">
        <v>10</v>
      </c>
    </row>
    <row r="42" spans="1:10" x14ac:dyDescent="0.3">
      <c r="A42" s="110" t="s">
        <v>352</v>
      </c>
      <c r="B42" s="110" t="s">
        <v>353</v>
      </c>
      <c r="C42" s="110" t="s">
        <v>354</v>
      </c>
      <c r="D42" s="110" t="s">
        <v>355</v>
      </c>
      <c r="E42" s="110" t="s">
        <v>224</v>
      </c>
      <c r="F42" s="110" t="s">
        <v>252</v>
      </c>
      <c r="G42" s="111">
        <v>45000</v>
      </c>
      <c r="H42" s="112">
        <v>37165</v>
      </c>
      <c r="I42" s="1">
        <v>43</v>
      </c>
      <c r="J42" s="1">
        <v>2</v>
      </c>
    </row>
    <row r="43" spans="1:10" x14ac:dyDescent="0.3">
      <c r="A43" s="110" t="s">
        <v>356</v>
      </c>
      <c r="B43" s="110" t="s">
        <v>357</v>
      </c>
      <c r="C43" s="110" t="s">
        <v>358</v>
      </c>
      <c r="D43" s="110" t="s">
        <v>359</v>
      </c>
      <c r="E43" s="110" t="s">
        <v>229</v>
      </c>
      <c r="F43" s="110" t="s">
        <v>252</v>
      </c>
      <c r="G43" s="111">
        <v>45000</v>
      </c>
      <c r="H43" s="112">
        <v>37316</v>
      </c>
      <c r="I43" s="1">
        <v>32</v>
      </c>
      <c r="J43" s="1">
        <v>9</v>
      </c>
    </row>
    <row r="44" spans="1:10" x14ac:dyDescent="0.3">
      <c r="A44" s="110" t="s">
        <v>360</v>
      </c>
      <c r="B44" s="110" t="s">
        <v>268</v>
      </c>
      <c r="C44" s="110" t="s">
        <v>250</v>
      </c>
      <c r="D44" s="110" t="s">
        <v>361</v>
      </c>
      <c r="E44" s="110" t="s">
        <v>214</v>
      </c>
      <c r="F44" s="110" t="s">
        <v>252</v>
      </c>
      <c r="G44" s="111">
        <v>45000</v>
      </c>
      <c r="H44" s="112">
        <v>37469</v>
      </c>
      <c r="I44" s="1">
        <v>27</v>
      </c>
      <c r="J44" s="1">
        <v>1</v>
      </c>
    </row>
    <row r="45" spans="1:10" x14ac:dyDescent="0.3">
      <c r="A45" s="110" t="s">
        <v>362</v>
      </c>
      <c r="B45" s="110" t="s">
        <v>331</v>
      </c>
      <c r="C45" s="110" t="s">
        <v>319</v>
      </c>
      <c r="D45" s="110" t="s">
        <v>363</v>
      </c>
      <c r="E45" s="110" t="s">
        <v>219</v>
      </c>
      <c r="F45" s="110" t="s">
        <v>252</v>
      </c>
      <c r="G45" s="111">
        <v>45000</v>
      </c>
      <c r="H45" s="112">
        <v>37622</v>
      </c>
      <c r="I45" s="1">
        <v>27</v>
      </c>
      <c r="J45" s="1">
        <v>2</v>
      </c>
    </row>
    <row r="46" spans="1:10" x14ac:dyDescent="0.3">
      <c r="A46" s="110" t="s">
        <v>364</v>
      </c>
      <c r="B46" s="110" t="s">
        <v>365</v>
      </c>
      <c r="C46" s="110" t="s">
        <v>216</v>
      </c>
      <c r="D46" s="110" t="s">
        <v>366</v>
      </c>
      <c r="E46" s="110" t="s">
        <v>224</v>
      </c>
      <c r="F46" s="110" t="s">
        <v>252</v>
      </c>
      <c r="G46" s="111">
        <v>45000</v>
      </c>
      <c r="H46" s="112">
        <v>37773</v>
      </c>
      <c r="I46" s="1">
        <v>34</v>
      </c>
      <c r="J46" s="1">
        <v>3</v>
      </c>
    </row>
    <row r="47" spans="1:10" x14ac:dyDescent="0.3">
      <c r="A47" s="110" t="s">
        <v>367</v>
      </c>
      <c r="B47" s="110" t="s">
        <v>368</v>
      </c>
      <c r="C47" s="110" t="s">
        <v>358</v>
      </c>
      <c r="D47" s="110" t="s">
        <v>369</v>
      </c>
      <c r="E47" s="110" t="s">
        <v>229</v>
      </c>
      <c r="F47" s="110" t="s">
        <v>252</v>
      </c>
      <c r="G47" s="111">
        <v>45000</v>
      </c>
      <c r="H47" s="112">
        <v>37926</v>
      </c>
      <c r="I47" s="1">
        <v>38</v>
      </c>
      <c r="J47" s="1">
        <v>2</v>
      </c>
    </row>
    <row r="48" spans="1:10" x14ac:dyDescent="0.3">
      <c r="A48" s="110" t="s">
        <v>370</v>
      </c>
      <c r="B48" s="110" t="s">
        <v>371</v>
      </c>
      <c r="C48" s="110" t="s">
        <v>372</v>
      </c>
      <c r="D48" s="110" t="s">
        <v>373</v>
      </c>
      <c r="E48" s="110" t="s">
        <v>229</v>
      </c>
      <c r="F48" s="110" t="s">
        <v>257</v>
      </c>
      <c r="G48" s="111">
        <v>45000</v>
      </c>
      <c r="H48" s="112">
        <v>38047</v>
      </c>
      <c r="I48" s="1">
        <v>25</v>
      </c>
      <c r="J48" s="1">
        <v>6</v>
      </c>
    </row>
    <row r="49" spans="1:10" x14ac:dyDescent="0.3">
      <c r="A49" s="110" t="s">
        <v>374</v>
      </c>
      <c r="B49" s="110" t="s">
        <v>375</v>
      </c>
      <c r="C49" s="110" t="s">
        <v>376</v>
      </c>
      <c r="D49" s="110" t="s">
        <v>377</v>
      </c>
      <c r="E49" s="110" t="s">
        <v>229</v>
      </c>
      <c r="F49" s="110" t="s">
        <v>262</v>
      </c>
      <c r="G49" s="111">
        <v>45000</v>
      </c>
      <c r="H49" s="112">
        <v>38169</v>
      </c>
      <c r="I49" s="1">
        <v>35</v>
      </c>
      <c r="J49" s="1">
        <v>7</v>
      </c>
    </row>
    <row r="50" spans="1:10" x14ac:dyDescent="0.3">
      <c r="A50" s="110" t="s">
        <v>378</v>
      </c>
      <c r="B50" s="110" t="s">
        <v>379</v>
      </c>
      <c r="C50" s="110" t="s">
        <v>217</v>
      </c>
      <c r="D50" s="110" t="s">
        <v>380</v>
      </c>
      <c r="E50" s="110" t="s">
        <v>229</v>
      </c>
      <c r="F50" s="110" t="s">
        <v>266</v>
      </c>
      <c r="G50" s="111">
        <v>45000</v>
      </c>
      <c r="H50" s="112">
        <v>38292</v>
      </c>
      <c r="I50" s="1">
        <v>38</v>
      </c>
      <c r="J50" s="1">
        <v>3</v>
      </c>
    </row>
    <row r="51" spans="1:10" x14ac:dyDescent="0.3">
      <c r="A51" s="155"/>
      <c r="B51" s="155"/>
      <c r="C51" s="156"/>
      <c r="D51" s="155"/>
      <c r="E51" s="157"/>
    </row>
    <row r="52" spans="1:10" x14ac:dyDescent="0.3">
      <c r="A52" s="155"/>
      <c r="B52" s="155"/>
      <c r="C52" s="156"/>
      <c r="D52" s="155"/>
      <c r="E52" s="157"/>
    </row>
    <row r="53" spans="1:10" x14ac:dyDescent="0.3">
      <c r="A53" s="155"/>
      <c r="B53" s="155"/>
      <c r="C53" s="156"/>
      <c r="D53" s="155"/>
      <c r="E53" s="157"/>
    </row>
    <row r="54" spans="1:10" x14ac:dyDescent="0.3">
      <c r="A54" s="155"/>
      <c r="B54" s="155"/>
      <c r="C54" s="156"/>
      <c r="D54" s="155"/>
      <c r="E54" s="157"/>
    </row>
    <row r="55" spans="1:10" x14ac:dyDescent="0.3">
      <c r="A55" s="155"/>
      <c r="B55" s="155"/>
      <c r="C55" s="158">
        <f>SUMIFS(Earnings,Region,"south",Department,"accounts")</f>
        <v>141000</v>
      </c>
      <c r="D55" s="155"/>
      <c r="E55" s="157"/>
    </row>
    <row r="56" spans="1:10" x14ac:dyDescent="0.3">
      <c r="A56" s="155"/>
      <c r="B56" s="155"/>
      <c r="C56" s="156"/>
      <c r="D56" s="155"/>
      <c r="E56" s="157"/>
    </row>
    <row r="57" spans="1:10" x14ac:dyDescent="0.3">
      <c r="A57" s="155"/>
      <c r="B57" s="155"/>
      <c r="C57" s="156"/>
      <c r="D57" s="155"/>
      <c r="E57" s="157"/>
    </row>
    <row r="58" spans="1:10" x14ac:dyDescent="0.3">
      <c r="A58" s="155"/>
      <c r="B58" s="155"/>
      <c r="C58" s="156"/>
      <c r="D58" s="155"/>
      <c r="E58" s="157"/>
      <c r="F58" s="1">
        <f>SUM(Earnings)</f>
        <v>1775000</v>
      </c>
    </row>
    <row r="59" spans="1:10" x14ac:dyDescent="0.3">
      <c r="A59" s="155"/>
      <c r="B59" s="155"/>
      <c r="C59" s="156"/>
      <c r="D59" s="155"/>
      <c r="E59" s="157"/>
    </row>
    <row r="60" spans="1:10" x14ac:dyDescent="0.3">
      <c r="A60" s="155"/>
      <c r="B60" s="155"/>
      <c r="C60" s="156"/>
      <c r="D60" s="155"/>
      <c r="E60" s="157"/>
    </row>
    <row r="61" spans="1:10" x14ac:dyDescent="0.3">
      <c r="A61" s="155"/>
      <c r="B61" s="155"/>
      <c r="C61" s="156"/>
      <c r="D61" s="155"/>
      <c r="E61" s="157"/>
    </row>
    <row r="62" spans="1:10" x14ac:dyDescent="0.3">
      <c r="A62" s="155"/>
      <c r="B62" s="155"/>
      <c r="C62" s="156"/>
      <c r="D62" s="155"/>
      <c r="E62" s="157"/>
    </row>
    <row r="63" spans="1:10" x14ac:dyDescent="0.3">
      <c r="A63" s="155"/>
      <c r="B63" s="155"/>
      <c r="C63" s="156"/>
      <c r="D63" s="155"/>
      <c r="E63" s="157"/>
    </row>
    <row r="64" spans="1:10" x14ac:dyDescent="0.3">
      <c r="A64" s="155"/>
      <c r="B64" s="155"/>
      <c r="C64" s="156"/>
      <c r="D64" s="155"/>
      <c r="E64" s="157"/>
    </row>
    <row r="65" spans="1:5" x14ac:dyDescent="0.3">
      <c r="A65" s="155"/>
      <c r="B65" s="155"/>
      <c r="C65" s="156"/>
      <c r="D65" s="155"/>
      <c r="E65" s="157"/>
    </row>
    <row r="66" spans="1:5" x14ac:dyDescent="0.3">
      <c r="A66" s="155"/>
      <c r="B66" s="155"/>
      <c r="C66" s="156"/>
      <c r="D66" s="155"/>
      <c r="E66" s="157"/>
    </row>
    <row r="67" spans="1:5" x14ac:dyDescent="0.3">
      <c r="A67" s="155"/>
      <c r="B67" s="155"/>
      <c r="C67" s="156"/>
      <c r="D67" s="155"/>
      <c r="E67" s="157"/>
    </row>
    <row r="68" spans="1:5" x14ac:dyDescent="0.3">
      <c r="A68" s="155"/>
      <c r="B68" s="155"/>
      <c r="C68" s="156"/>
      <c r="D68" s="155"/>
      <c r="E68" s="157"/>
    </row>
    <row r="69" spans="1:5" x14ac:dyDescent="0.3">
      <c r="A69" s="155"/>
      <c r="B69" s="155"/>
      <c r="C69" s="156"/>
      <c r="D69" s="155"/>
      <c r="E69" s="157"/>
    </row>
    <row r="70" spans="1:5" x14ac:dyDescent="0.3">
      <c r="A70" s="155"/>
      <c r="B70" s="155"/>
      <c r="C70" s="156"/>
      <c r="D70" s="155"/>
      <c r="E70" s="157"/>
    </row>
    <row r="71" spans="1:5" x14ac:dyDescent="0.3">
      <c r="A71" s="155"/>
      <c r="B71" s="155"/>
      <c r="C71" s="156"/>
      <c r="D71" s="155"/>
      <c r="E71" s="157"/>
    </row>
    <row r="72" spans="1:5" x14ac:dyDescent="0.3">
      <c r="A72" s="155"/>
      <c r="B72" s="155"/>
      <c r="C72" s="156"/>
      <c r="D72" s="155"/>
      <c r="E72" s="157"/>
    </row>
    <row r="73" spans="1:5" x14ac:dyDescent="0.3">
      <c r="A73" s="155"/>
      <c r="B73" s="155"/>
      <c r="C73" s="156"/>
      <c r="D73" s="155"/>
      <c r="E73" s="157"/>
    </row>
    <row r="74" spans="1:5" x14ac:dyDescent="0.3">
      <c r="A74" s="155"/>
      <c r="B74" s="155"/>
      <c r="C74" s="156"/>
      <c r="D74" s="155"/>
      <c r="E74" s="157"/>
    </row>
    <row r="75" spans="1:5" x14ac:dyDescent="0.3">
      <c r="A75" s="155"/>
      <c r="B75" s="155"/>
      <c r="C75" s="156"/>
      <c r="D75" s="155"/>
      <c r="E75" s="157"/>
    </row>
    <row r="76" spans="1:5" x14ac:dyDescent="0.3">
      <c r="A76" s="155"/>
      <c r="B76" s="155"/>
      <c r="C76" s="156"/>
      <c r="D76" s="155"/>
      <c r="E76" s="157"/>
    </row>
    <row r="77" spans="1:5" x14ac:dyDescent="0.3">
      <c r="A77" s="155"/>
      <c r="B77" s="155"/>
      <c r="C77" s="156"/>
      <c r="D77" s="155"/>
      <c r="E77" s="157"/>
    </row>
    <row r="78" spans="1:5" x14ac:dyDescent="0.3">
      <c r="A78" s="155"/>
      <c r="B78" s="155"/>
      <c r="C78" s="156"/>
      <c r="D78" s="155"/>
      <c r="E78" s="157"/>
    </row>
    <row r="79" spans="1:5" x14ac:dyDescent="0.3">
      <c r="A79" s="155"/>
      <c r="B79" s="155"/>
      <c r="C79" s="156"/>
      <c r="D79" s="155"/>
      <c r="E79" s="157"/>
    </row>
    <row r="80" spans="1:5" x14ac:dyDescent="0.3">
      <c r="A80" s="155"/>
      <c r="B80" s="155"/>
      <c r="C80" s="156"/>
      <c r="D80" s="155"/>
      <c r="E80" s="157"/>
    </row>
    <row r="81" spans="1:5" x14ac:dyDescent="0.3">
      <c r="A81" s="155"/>
      <c r="B81" s="155"/>
      <c r="C81" s="156"/>
      <c r="D81" s="155"/>
      <c r="E81" s="157"/>
    </row>
    <row r="82" spans="1:5" x14ac:dyDescent="0.3">
      <c r="A82" s="155"/>
      <c r="B82" s="155"/>
      <c r="C82" s="156"/>
      <c r="D82" s="155"/>
      <c r="E82" s="157"/>
    </row>
    <row r="83" spans="1:5" x14ac:dyDescent="0.3">
      <c r="A83" s="155"/>
      <c r="B83" s="155"/>
      <c r="C83" s="156"/>
      <c r="D83" s="155"/>
      <c r="E83" s="157"/>
    </row>
    <row r="84" spans="1:5" x14ac:dyDescent="0.3">
      <c r="A84" s="155"/>
      <c r="B84" s="155"/>
      <c r="C84" s="156"/>
      <c r="D84" s="155"/>
      <c r="E84" s="157"/>
    </row>
    <row r="85" spans="1:5" x14ac:dyDescent="0.3">
      <c r="A85" s="155"/>
      <c r="B85" s="155"/>
      <c r="C85" s="156"/>
      <c r="D85" s="155"/>
      <c r="E85" s="157"/>
    </row>
    <row r="86" spans="1:5" x14ac:dyDescent="0.3">
      <c r="A86" s="155"/>
      <c r="B86" s="155"/>
      <c r="C86" s="156"/>
      <c r="D86" s="155"/>
      <c r="E86" s="157"/>
    </row>
    <row r="87" spans="1:5" x14ac:dyDescent="0.3">
      <c r="A87" s="155"/>
      <c r="B87" s="155"/>
      <c r="C87" s="156"/>
      <c r="D87" s="155"/>
      <c r="E87" s="157"/>
    </row>
    <row r="88" spans="1:5" x14ac:dyDescent="0.3">
      <c r="A88" s="155"/>
      <c r="B88" s="155"/>
      <c r="C88" s="156"/>
      <c r="D88" s="155"/>
      <c r="E88" s="157"/>
    </row>
    <row r="89" spans="1:5" x14ac:dyDescent="0.3">
      <c r="A89" s="155"/>
      <c r="B89" s="155"/>
      <c r="C89" s="156"/>
      <c r="D89" s="155"/>
      <c r="E89" s="157"/>
    </row>
    <row r="90" spans="1:5" x14ac:dyDescent="0.3">
      <c r="A90" s="155"/>
      <c r="B90" s="155"/>
      <c r="C90" s="156"/>
      <c r="D90" s="155"/>
      <c r="E90" s="157"/>
    </row>
    <row r="91" spans="1:5" x14ac:dyDescent="0.3">
      <c r="A91" s="155"/>
      <c r="B91" s="155"/>
      <c r="C91" s="156"/>
      <c r="D91" s="155"/>
      <c r="E91" s="157"/>
    </row>
    <row r="92" spans="1:5" x14ac:dyDescent="0.3">
      <c r="A92" s="155"/>
      <c r="B92" s="155"/>
      <c r="C92" s="156"/>
      <c r="D92" s="155"/>
      <c r="E92" s="157"/>
    </row>
    <row r="93" spans="1:5" x14ac:dyDescent="0.3">
      <c r="A93" s="155"/>
      <c r="B93" s="155"/>
      <c r="C93" s="156"/>
      <c r="D93" s="155"/>
      <c r="E93" s="157"/>
    </row>
    <row r="94" spans="1:5" x14ac:dyDescent="0.3">
      <c r="A94" s="155"/>
      <c r="B94" s="155"/>
      <c r="C94" s="156"/>
      <c r="D94" s="155"/>
      <c r="E94" s="157"/>
    </row>
    <row r="95" spans="1:5" x14ac:dyDescent="0.3">
      <c r="A95" s="155"/>
      <c r="B95" s="155"/>
      <c r="C95" s="156"/>
      <c r="D95" s="155"/>
      <c r="E95" s="157"/>
    </row>
    <row r="96" spans="1:5" x14ac:dyDescent="0.3">
      <c r="A96" s="155"/>
      <c r="B96" s="155"/>
      <c r="C96" s="156"/>
      <c r="D96" s="155"/>
      <c r="E96" s="157"/>
    </row>
    <row r="97" spans="1:5" x14ac:dyDescent="0.3">
      <c r="A97" s="155"/>
      <c r="B97" s="155"/>
      <c r="C97" s="156"/>
      <c r="D97" s="155"/>
      <c r="E97" s="157"/>
    </row>
    <row r="98" spans="1:5" x14ac:dyDescent="0.3">
      <c r="A98" s="155"/>
      <c r="B98" s="155"/>
      <c r="C98" s="156"/>
      <c r="D98" s="155"/>
      <c r="E98" s="157"/>
    </row>
    <row r="99" spans="1:5" x14ac:dyDescent="0.3">
      <c r="A99" s="155"/>
      <c r="B99" s="155"/>
      <c r="C99" s="156"/>
      <c r="D99" s="155"/>
      <c r="E99" s="157"/>
    </row>
    <row r="100" spans="1:5" x14ac:dyDescent="0.3">
      <c r="A100" s="155"/>
      <c r="B100" s="155"/>
      <c r="C100" s="156"/>
      <c r="D100" s="155"/>
      <c r="E100" s="157"/>
    </row>
    <row r="101" spans="1:5" x14ac:dyDescent="0.3">
      <c r="A101" s="155"/>
      <c r="B101" s="155"/>
      <c r="C101" s="156"/>
      <c r="D101" s="155"/>
      <c r="E101" s="157"/>
    </row>
    <row r="102" spans="1:5" x14ac:dyDescent="0.3">
      <c r="A102" s="155"/>
      <c r="B102" s="155"/>
      <c r="C102" s="156"/>
      <c r="D102" s="155"/>
      <c r="E102" s="157"/>
    </row>
    <row r="103" spans="1:5" x14ac:dyDescent="0.3">
      <c r="A103" s="155"/>
      <c r="B103" s="155"/>
      <c r="C103" s="156"/>
      <c r="D103" s="155"/>
      <c r="E103" s="157"/>
    </row>
    <row r="104" spans="1:5" x14ac:dyDescent="0.3">
      <c r="A104" s="155"/>
      <c r="B104" s="155"/>
      <c r="C104" s="156"/>
      <c r="D104" s="155"/>
      <c r="E104" s="157"/>
    </row>
    <row r="105" spans="1:5" x14ac:dyDescent="0.3">
      <c r="A105" s="155"/>
      <c r="B105" s="155"/>
      <c r="C105" s="156"/>
      <c r="D105" s="155"/>
      <c r="E105" s="157"/>
    </row>
    <row r="106" spans="1:5" x14ac:dyDescent="0.3">
      <c r="A106" s="155"/>
      <c r="B106" s="155"/>
      <c r="C106" s="156"/>
      <c r="D106" s="155"/>
      <c r="E106" s="157"/>
    </row>
    <row r="107" spans="1:5" x14ac:dyDescent="0.3">
      <c r="A107" s="155"/>
      <c r="B107" s="155"/>
      <c r="C107" s="156"/>
      <c r="D107" s="155"/>
      <c r="E107" s="157"/>
    </row>
    <row r="108" spans="1:5" x14ac:dyDescent="0.3">
      <c r="A108" s="155"/>
      <c r="B108" s="155"/>
      <c r="C108" s="156"/>
      <c r="D108" s="155"/>
      <c r="E108" s="157"/>
    </row>
    <row r="109" spans="1:5" x14ac:dyDescent="0.3">
      <c r="A109" s="155"/>
      <c r="B109" s="155"/>
      <c r="C109" s="156"/>
      <c r="D109" s="155"/>
      <c r="E109" s="157"/>
    </row>
    <row r="110" spans="1:5" x14ac:dyDescent="0.3">
      <c r="A110" s="155"/>
      <c r="B110" s="155"/>
      <c r="C110" s="156"/>
      <c r="D110" s="155"/>
      <c r="E110" s="157"/>
    </row>
    <row r="111" spans="1:5" x14ac:dyDescent="0.3">
      <c r="A111" s="155"/>
      <c r="B111" s="155"/>
      <c r="C111" s="156"/>
      <c r="D111" s="155"/>
      <c r="E111" s="157"/>
    </row>
    <row r="112" spans="1:5" x14ac:dyDescent="0.3">
      <c r="A112" s="155"/>
      <c r="B112" s="155"/>
      <c r="C112" s="156"/>
      <c r="D112" s="155"/>
      <c r="E112" s="157"/>
    </row>
    <row r="113" spans="1:5" x14ac:dyDescent="0.3">
      <c r="A113" s="155"/>
      <c r="B113" s="155"/>
      <c r="C113" s="156"/>
      <c r="D113" s="155"/>
      <c r="E113" s="157"/>
    </row>
    <row r="114" spans="1:5" x14ac:dyDescent="0.3">
      <c r="A114" s="155"/>
      <c r="B114" s="155"/>
      <c r="C114" s="156"/>
      <c r="D114" s="155"/>
      <c r="E114" s="157"/>
    </row>
    <row r="115" spans="1:5" x14ac:dyDescent="0.3">
      <c r="A115" s="155"/>
      <c r="B115" s="155"/>
      <c r="C115" s="156"/>
      <c r="D115" s="155"/>
      <c r="E115" s="157"/>
    </row>
    <row r="116" spans="1:5" x14ac:dyDescent="0.3">
      <c r="A116" s="155"/>
      <c r="B116" s="155"/>
      <c r="C116" s="156"/>
      <c r="D116" s="155"/>
      <c r="E116" s="157"/>
    </row>
    <row r="117" spans="1:5" x14ac:dyDescent="0.3">
      <c r="A117" s="155"/>
      <c r="B117" s="155"/>
      <c r="C117" s="156"/>
      <c r="D117" s="155"/>
      <c r="E117" s="157"/>
    </row>
    <row r="118" spans="1:5" x14ac:dyDescent="0.3">
      <c r="A118" s="155"/>
      <c r="B118" s="155"/>
      <c r="C118" s="156"/>
      <c r="D118" s="155"/>
      <c r="E118" s="157"/>
    </row>
    <row r="119" spans="1:5" x14ac:dyDescent="0.3">
      <c r="A119" s="155"/>
      <c r="B119" s="155"/>
      <c r="C119" s="156"/>
      <c r="D119" s="155"/>
      <c r="E119" s="157"/>
    </row>
    <row r="120" spans="1:5" x14ac:dyDescent="0.3">
      <c r="A120" s="155"/>
      <c r="B120" s="155"/>
      <c r="C120" s="156"/>
      <c r="D120" s="155"/>
      <c r="E120" s="157"/>
    </row>
    <row r="121" spans="1:5" x14ac:dyDescent="0.3">
      <c r="A121" s="155"/>
      <c r="B121" s="155"/>
      <c r="C121" s="156"/>
      <c r="D121" s="155"/>
      <c r="E121" s="157"/>
    </row>
    <row r="122" spans="1:5" x14ac:dyDescent="0.3">
      <c r="A122" s="155"/>
      <c r="B122" s="155"/>
      <c r="C122" s="156"/>
      <c r="D122" s="155"/>
      <c r="E122" s="157"/>
    </row>
    <row r="123" spans="1:5" x14ac:dyDescent="0.3">
      <c r="A123" s="155"/>
      <c r="B123" s="155"/>
      <c r="C123" s="156"/>
      <c r="D123" s="155"/>
      <c r="E123" s="157"/>
    </row>
    <row r="124" spans="1:5" x14ac:dyDescent="0.3">
      <c r="A124" s="155"/>
      <c r="B124" s="155"/>
      <c r="C124" s="156"/>
      <c r="D124" s="155"/>
      <c r="E124" s="157"/>
    </row>
    <row r="125" spans="1:5" x14ac:dyDescent="0.3">
      <c r="A125" s="155"/>
      <c r="B125" s="155"/>
      <c r="C125" s="156"/>
      <c r="D125" s="155"/>
      <c r="E125" s="157"/>
    </row>
    <row r="126" spans="1:5" x14ac:dyDescent="0.3">
      <c r="A126" s="155"/>
      <c r="B126" s="155"/>
      <c r="C126" s="156"/>
      <c r="D126" s="155"/>
      <c r="E126" s="157"/>
    </row>
    <row r="127" spans="1:5" x14ac:dyDescent="0.3">
      <c r="A127" s="155"/>
      <c r="B127" s="155"/>
      <c r="C127" s="156"/>
      <c r="D127" s="155"/>
      <c r="E127" s="157"/>
    </row>
    <row r="128" spans="1:5" x14ac:dyDescent="0.3">
      <c r="A128" s="155"/>
      <c r="B128" s="155"/>
      <c r="C128" s="156"/>
      <c r="D128" s="155"/>
      <c r="E128" s="157"/>
    </row>
    <row r="129" spans="1:5" x14ac:dyDescent="0.3">
      <c r="A129" s="155"/>
      <c r="B129" s="155"/>
      <c r="C129" s="156"/>
      <c r="D129" s="155"/>
      <c r="E129" s="157"/>
    </row>
    <row r="130" spans="1:5" x14ac:dyDescent="0.3">
      <c r="A130" s="155"/>
      <c r="B130" s="155"/>
      <c r="C130" s="156"/>
      <c r="D130" s="155"/>
      <c r="E130" s="157"/>
    </row>
    <row r="131" spans="1:5" x14ac:dyDescent="0.3">
      <c r="A131" s="155"/>
      <c r="B131" s="155"/>
      <c r="C131" s="156"/>
      <c r="D131" s="155"/>
      <c r="E131" s="157"/>
    </row>
    <row r="132" spans="1:5" x14ac:dyDescent="0.3">
      <c r="A132" s="155"/>
      <c r="B132" s="155"/>
      <c r="C132" s="156"/>
      <c r="D132" s="155"/>
      <c r="E132" s="157"/>
    </row>
    <row r="133" spans="1:5" x14ac:dyDescent="0.3">
      <c r="A133" s="155"/>
      <c r="B133" s="155"/>
      <c r="C133" s="156"/>
      <c r="D133" s="155"/>
      <c r="E133" s="157"/>
    </row>
    <row r="134" spans="1:5" x14ac:dyDescent="0.3">
      <c r="A134" s="155"/>
      <c r="B134" s="155"/>
      <c r="C134" s="156"/>
      <c r="D134" s="155"/>
      <c r="E134" s="157"/>
    </row>
    <row r="135" spans="1:5" x14ac:dyDescent="0.3">
      <c r="A135" s="155"/>
      <c r="B135" s="155"/>
      <c r="C135" s="156"/>
      <c r="D135" s="155"/>
      <c r="E135" s="157"/>
    </row>
    <row r="136" spans="1:5" x14ac:dyDescent="0.3">
      <c r="A136" s="155"/>
      <c r="B136" s="155"/>
      <c r="C136" s="156"/>
      <c r="D136" s="155"/>
      <c r="E136" s="157"/>
    </row>
    <row r="137" spans="1:5" x14ac:dyDescent="0.3">
      <c r="A137" s="155"/>
      <c r="B137" s="155"/>
      <c r="C137" s="156"/>
      <c r="D137" s="155"/>
      <c r="E137" s="157"/>
    </row>
    <row r="138" spans="1:5" x14ac:dyDescent="0.3">
      <c r="A138" s="155"/>
      <c r="B138" s="155"/>
      <c r="C138" s="156"/>
      <c r="D138" s="155"/>
      <c r="E138" s="157"/>
    </row>
    <row r="139" spans="1:5" x14ac:dyDescent="0.3">
      <c r="A139" s="155"/>
      <c r="B139" s="155"/>
      <c r="C139" s="156"/>
      <c r="D139" s="155"/>
      <c r="E139" s="157"/>
    </row>
    <row r="140" spans="1:5" x14ac:dyDescent="0.3">
      <c r="A140" s="155"/>
      <c r="B140" s="155"/>
      <c r="C140" s="156"/>
      <c r="D140" s="155"/>
      <c r="E140" s="157"/>
    </row>
    <row r="141" spans="1:5" x14ac:dyDescent="0.3">
      <c r="A141" s="155"/>
      <c r="B141" s="155"/>
      <c r="C141" s="156"/>
      <c r="D141" s="155"/>
      <c r="E141" s="157"/>
    </row>
    <row r="142" spans="1:5" x14ac:dyDescent="0.3">
      <c r="A142" s="155"/>
      <c r="B142" s="155"/>
      <c r="C142" s="156"/>
      <c r="D142" s="155"/>
      <c r="E142" s="157"/>
    </row>
    <row r="143" spans="1:5" x14ac:dyDescent="0.3">
      <c r="A143" s="155"/>
      <c r="B143" s="155"/>
      <c r="C143" s="156"/>
      <c r="D143" s="155"/>
      <c r="E143" s="157"/>
    </row>
    <row r="144" spans="1:5" x14ac:dyDescent="0.3">
      <c r="A144" s="155"/>
      <c r="B144" s="155"/>
      <c r="C144" s="156"/>
      <c r="D144" s="155"/>
      <c r="E144" s="157"/>
    </row>
    <row r="145" spans="1:5" x14ac:dyDescent="0.3">
      <c r="A145" s="155"/>
      <c r="B145" s="155"/>
      <c r="C145" s="156"/>
      <c r="D145" s="155"/>
      <c r="E145" s="157"/>
    </row>
    <row r="146" spans="1:5" x14ac:dyDescent="0.3">
      <c r="A146" s="155"/>
      <c r="B146" s="155"/>
      <c r="C146" s="156"/>
      <c r="D146" s="155"/>
      <c r="E146" s="157"/>
    </row>
    <row r="147" spans="1:5" x14ac:dyDescent="0.3">
      <c r="A147" s="155"/>
      <c r="B147" s="155"/>
      <c r="C147" s="156"/>
      <c r="D147" s="155"/>
      <c r="E147" s="157"/>
    </row>
    <row r="148" spans="1:5" x14ac:dyDescent="0.3">
      <c r="A148" s="155"/>
      <c r="B148" s="155"/>
      <c r="C148" s="156"/>
      <c r="D148" s="155"/>
      <c r="E148" s="157"/>
    </row>
    <row r="149" spans="1:5" x14ac:dyDescent="0.3">
      <c r="A149" s="155"/>
      <c r="B149" s="155"/>
      <c r="C149" s="156"/>
      <c r="D149" s="155"/>
      <c r="E149" s="157"/>
    </row>
    <row r="150" spans="1:5" x14ac:dyDescent="0.3">
      <c r="A150" s="155"/>
      <c r="B150" s="155"/>
      <c r="C150" s="156"/>
      <c r="D150" s="155"/>
      <c r="E150" s="157"/>
    </row>
    <row r="151" spans="1:5" x14ac:dyDescent="0.3">
      <c r="A151" s="155"/>
      <c r="B151" s="155"/>
      <c r="C151" s="156"/>
      <c r="D151" s="155"/>
      <c r="E151" s="157"/>
    </row>
    <row r="152" spans="1:5" x14ac:dyDescent="0.3">
      <c r="A152" s="155"/>
      <c r="B152" s="155"/>
      <c r="C152" s="156"/>
      <c r="D152" s="155"/>
      <c r="E152" s="157"/>
    </row>
    <row r="153" spans="1:5" x14ac:dyDescent="0.3">
      <c r="A153" s="155"/>
      <c r="B153" s="155"/>
      <c r="C153" s="156"/>
      <c r="D153" s="155"/>
      <c r="E153" s="157"/>
    </row>
    <row r="154" spans="1:5" x14ac:dyDescent="0.3">
      <c r="A154" s="155"/>
      <c r="B154" s="155"/>
      <c r="C154" s="156"/>
      <c r="D154" s="155"/>
      <c r="E154" s="157"/>
    </row>
    <row r="155" spans="1:5" x14ac:dyDescent="0.3">
      <c r="A155" s="155"/>
      <c r="B155" s="155"/>
      <c r="C155" s="156"/>
      <c r="D155" s="155"/>
      <c r="E155" s="157"/>
    </row>
    <row r="156" spans="1:5" x14ac:dyDescent="0.3">
      <c r="A156" s="155"/>
      <c r="B156" s="155"/>
      <c r="C156" s="156"/>
      <c r="D156" s="155"/>
      <c r="E156" s="157"/>
    </row>
    <row r="157" spans="1:5" x14ac:dyDescent="0.3">
      <c r="A157" s="155"/>
      <c r="B157" s="155"/>
      <c r="C157" s="156"/>
      <c r="D157" s="155"/>
      <c r="E157" s="157"/>
    </row>
    <row r="158" spans="1:5" x14ac:dyDescent="0.3">
      <c r="A158" s="155"/>
      <c r="B158" s="155"/>
      <c r="C158" s="156"/>
      <c r="D158" s="155"/>
      <c r="E158" s="157"/>
    </row>
    <row r="159" spans="1:5" x14ac:dyDescent="0.3">
      <c r="A159" s="155"/>
      <c r="B159" s="155"/>
      <c r="C159" s="156"/>
      <c r="D159" s="155"/>
      <c r="E159" s="157"/>
    </row>
    <row r="160" spans="1:5" x14ac:dyDescent="0.3">
      <c r="A160" s="155"/>
      <c r="B160" s="155"/>
      <c r="C160" s="156"/>
      <c r="D160" s="155"/>
      <c r="E160" s="157"/>
    </row>
    <row r="161" spans="1:5" x14ac:dyDescent="0.3">
      <c r="A161" s="155"/>
      <c r="B161" s="155"/>
      <c r="C161" s="156"/>
      <c r="D161" s="155"/>
      <c r="E161" s="157"/>
    </row>
    <row r="162" spans="1:5" x14ac:dyDescent="0.3">
      <c r="A162" s="155"/>
      <c r="B162" s="155"/>
      <c r="C162" s="156"/>
      <c r="D162" s="155"/>
      <c r="E162" s="157"/>
    </row>
    <row r="163" spans="1:5" x14ac:dyDescent="0.3">
      <c r="A163" s="155"/>
      <c r="B163" s="155"/>
      <c r="C163" s="156"/>
      <c r="D163" s="155"/>
      <c r="E163" s="157"/>
    </row>
    <row r="164" spans="1:5" x14ac:dyDescent="0.3">
      <c r="A164" s="155"/>
      <c r="B164" s="155"/>
      <c r="C164" s="156"/>
      <c r="D164" s="155"/>
      <c r="E164" s="157"/>
    </row>
    <row r="165" spans="1:5" x14ac:dyDescent="0.3">
      <c r="A165" s="155"/>
      <c r="B165" s="155"/>
      <c r="C165" s="156"/>
      <c r="D165" s="155"/>
      <c r="E165" s="157"/>
    </row>
    <row r="166" spans="1:5" x14ac:dyDescent="0.3">
      <c r="A166" s="155"/>
      <c r="B166" s="155"/>
      <c r="C166" s="156"/>
      <c r="D166" s="155"/>
      <c r="E166" s="157"/>
    </row>
    <row r="167" spans="1:5" x14ac:dyDescent="0.3">
      <c r="A167" s="155"/>
      <c r="B167" s="155"/>
      <c r="C167" s="156"/>
      <c r="D167" s="155"/>
      <c r="E167" s="157"/>
    </row>
    <row r="168" spans="1:5" x14ac:dyDescent="0.3">
      <c r="A168" s="155"/>
      <c r="B168" s="155"/>
      <c r="C168" s="156"/>
      <c r="D168" s="155"/>
      <c r="E168" s="157"/>
    </row>
    <row r="169" spans="1:5" x14ac:dyDescent="0.3">
      <c r="A169" s="155"/>
      <c r="B169" s="155"/>
      <c r="C169" s="156"/>
      <c r="D169" s="155"/>
      <c r="E169" s="157"/>
    </row>
    <row r="170" spans="1:5" x14ac:dyDescent="0.3">
      <c r="A170" s="155"/>
      <c r="B170" s="155"/>
      <c r="C170" s="156"/>
      <c r="D170" s="155"/>
      <c r="E170" s="157"/>
    </row>
    <row r="171" spans="1:5" x14ac:dyDescent="0.3">
      <c r="A171" s="155"/>
      <c r="B171" s="155"/>
      <c r="C171" s="156"/>
      <c r="D171" s="155"/>
      <c r="E171" s="157"/>
    </row>
    <row r="172" spans="1:5" x14ac:dyDescent="0.3">
      <c r="A172" s="155"/>
      <c r="B172" s="155"/>
      <c r="C172" s="156"/>
      <c r="D172" s="155"/>
      <c r="E172" s="157"/>
    </row>
    <row r="173" spans="1:5" x14ac:dyDescent="0.3">
      <c r="A173" s="155"/>
      <c r="B173" s="155"/>
      <c r="C173" s="156"/>
      <c r="D173" s="155"/>
      <c r="E173" s="157"/>
    </row>
    <row r="174" spans="1:5" x14ac:dyDescent="0.3">
      <c r="A174" s="155"/>
      <c r="B174" s="155"/>
      <c r="C174" s="156"/>
      <c r="D174" s="155"/>
      <c r="E174" s="157"/>
    </row>
    <row r="175" spans="1:5" x14ac:dyDescent="0.3">
      <c r="A175" s="155"/>
      <c r="B175" s="155"/>
      <c r="C175" s="156"/>
      <c r="D175" s="155"/>
      <c r="E175" s="157"/>
    </row>
    <row r="176" spans="1:5" x14ac:dyDescent="0.3">
      <c r="A176" s="155"/>
      <c r="B176" s="155"/>
      <c r="C176" s="156"/>
      <c r="D176" s="155"/>
      <c r="E176" s="157"/>
    </row>
    <row r="177" spans="1:5" x14ac:dyDescent="0.3">
      <c r="A177" s="155"/>
      <c r="B177" s="155"/>
      <c r="C177" s="156"/>
      <c r="D177" s="155"/>
      <c r="E177" s="157"/>
    </row>
    <row r="178" spans="1:5" x14ac:dyDescent="0.3">
      <c r="A178" s="155"/>
      <c r="B178" s="155"/>
      <c r="C178" s="156"/>
      <c r="D178" s="155"/>
      <c r="E178" s="157"/>
    </row>
    <row r="179" spans="1:5" x14ac:dyDescent="0.3">
      <c r="A179" s="155"/>
      <c r="B179" s="155"/>
      <c r="C179" s="156"/>
      <c r="D179" s="155"/>
      <c r="E179" s="157"/>
    </row>
    <row r="180" spans="1:5" x14ac:dyDescent="0.3">
      <c r="A180" s="155"/>
      <c r="B180" s="155"/>
      <c r="C180" s="156"/>
      <c r="D180" s="155"/>
      <c r="E180" s="157"/>
    </row>
    <row r="181" spans="1:5" x14ac:dyDescent="0.3">
      <c r="A181" s="155"/>
      <c r="B181" s="155"/>
      <c r="C181" s="156"/>
      <c r="D181" s="155"/>
      <c r="E181" s="157"/>
    </row>
    <row r="182" spans="1:5" x14ac:dyDescent="0.3">
      <c r="A182" s="155"/>
      <c r="B182" s="155"/>
      <c r="C182" s="156"/>
      <c r="D182" s="155"/>
      <c r="E182" s="157"/>
    </row>
    <row r="183" spans="1:5" x14ac:dyDescent="0.3">
      <c r="A183" s="155"/>
      <c r="B183" s="155"/>
      <c r="C183" s="156"/>
      <c r="D183" s="155"/>
      <c r="E183" s="157"/>
    </row>
    <row r="184" spans="1:5" x14ac:dyDescent="0.3">
      <c r="A184" s="155"/>
      <c r="B184" s="155"/>
      <c r="C184" s="156"/>
      <c r="D184" s="155"/>
      <c r="E184" s="157"/>
    </row>
    <row r="185" spans="1:5" x14ac:dyDescent="0.3">
      <c r="A185" s="155"/>
      <c r="B185" s="155"/>
      <c r="C185" s="156"/>
      <c r="D185" s="155"/>
      <c r="E185" s="157"/>
    </row>
    <row r="186" spans="1:5" x14ac:dyDescent="0.3">
      <c r="A186" s="155"/>
      <c r="B186" s="155"/>
      <c r="C186" s="156"/>
      <c r="D186" s="155"/>
      <c r="E186" s="157"/>
    </row>
    <row r="187" spans="1:5" x14ac:dyDescent="0.3">
      <c r="A187" s="155"/>
      <c r="B187" s="155"/>
      <c r="C187" s="156"/>
      <c r="D187" s="155"/>
      <c r="E187" s="157"/>
    </row>
    <row r="188" spans="1:5" x14ac:dyDescent="0.3">
      <c r="A188" s="155"/>
      <c r="B188" s="155"/>
      <c r="C188" s="156"/>
      <c r="D188" s="155"/>
      <c r="E188" s="157"/>
    </row>
    <row r="189" spans="1:5" x14ac:dyDescent="0.3">
      <c r="A189" s="155"/>
      <c r="B189" s="155"/>
      <c r="C189" s="156"/>
      <c r="D189" s="155"/>
      <c r="E189" s="157"/>
    </row>
    <row r="190" spans="1:5" x14ac:dyDescent="0.3">
      <c r="A190" s="155"/>
      <c r="B190" s="155"/>
      <c r="C190" s="156"/>
      <c r="D190" s="155"/>
      <c r="E190" s="157"/>
    </row>
    <row r="191" spans="1:5" x14ac:dyDescent="0.3">
      <c r="A191" s="155"/>
      <c r="B191" s="155"/>
      <c r="C191" s="156"/>
      <c r="D191" s="155"/>
      <c r="E191" s="157"/>
    </row>
    <row r="192" spans="1:5" x14ac:dyDescent="0.3">
      <c r="A192" s="155"/>
      <c r="B192" s="155"/>
      <c r="C192" s="156"/>
      <c r="D192" s="155"/>
      <c r="E192" s="157"/>
    </row>
    <row r="193" spans="1:5" x14ac:dyDescent="0.3">
      <c r="A193" s="155"/>
      <c r="B193" s="155"/>
      <c r="C193" s="156"/>
      <c r="D193" s="155"/>
      <c r="E193" s="157"/>
    </row>
    <row r="194" spans="1:5" x14ac:dyDescent="0.3">
      <c r="A194" s="155"/>
      <c r="B194" s="155"/>
      <c r="C194" s="156"/>
      <c r="D194" s="155"/>
      <c r="E194" s="157"/>
    </row>
    <row r="195" spans="1:5" x14ac:dyDescent="0.3">
      <c r="A195" s="155"/>
      <c r="B195" s="155"/>
      <c r="C195" s="156"/>
      <c r="D195" s="155"/>
      <c r="E195" s="157"/>
    </row>
    <row r="196" spans="1:5" x14ac:dyDescent="0.3">
      <c r="A196" s="155"/>
      <c r="B196" s="155"/>
      <c r="C196" s="156"/>
      <c r="D196" s="155"/>
      <c r="E196" s="157"/>
    </row>
    <row r="197" spans="1:5" x14ac:dyDescent="0.3">
      <c r="A197" s="155"/>
      <c r="B197" s="155"/>
      <c r="C197" s="156"/>
      <c r="D197" s="155"/>
      <c r="E197" s="157"/>
    </row>
    <row r="198" spans="1:5" x14ac:dyDescent="0.3">
      <c r="A198" s="155"/>
      <c r="B198" s="155"/>
      <c r="C198" s="156"/>
      <c r="D198" s="155"/>
      <c r="E198" s="157"/>
    </row>
    <row r="199" spans="1:5" x14ac:dyDescent="0.3">
      <c r="A199" s="155"/>
      <c r="B199" s="155"/>
      <c r="C199" s="156"/>
      <c r="D199" s="155"/>
      <c r="E199" s="157"/>
    </row>
    <row r="200" spans="1:5" x14ac:dyDescent="0.3">
      <c r="A200" s="155"/>
      <c r="B200" s="155"/>
      <c r="C200" s="156"/>
      <c r="D200" s="155"/>
      <c r="E200" s="157"/>
    </row>
    <row r="201" spans="1:5" x14ac:dyDescent="0.3">
      <c r="A201" s="155"/>
      <c r="B201" s="155"/>
      <c r="C201" s="156"/>
      <c r="D201" s="155"/>
      <c r="E201" s="157"/>
    </row>
    <row r="202" spans="1:5" x14ac:dyDescent="0.3">
      <c r="A202" s="155"/>
      <c r="B202" s="155"/>
      <c r="C202" s="156"/>
      <c r="D202" s="155"/>
      <c r="E202" s="157"/>
    </row>
    <row r="203" spans="1:5" x14ac:dyDescent="0.3">
      <c r="A203" s="155"/>
      <c r="B203" s="155"/>
      <c r="C203" s="156"/>
      <c r="D203" s="155"/>
      <c r="E203" s="157"/>
    </row>
    <row r="204" spans="1:5" x14ac:dyDescent="0.3">
      <c r="A204" s="155"/>
      <c r="B204" s="155"/>
      <c r="C204" s="156"/>
      <c r="D204" s="155"/>
      <c r="E204" s="157"/>
    </row>
    <row r="205" spans="1:5" x14ac:dyDescent="0.3">
      <c r="A205" s="155"/>
      <c r="B205" s="155"/>
      <c r="C205" s="156"/>
      <c r="D205" s="155"/>
      <c r="E205" s="157"/>
    </row>
    <row r="206" spans="1:5" x14ac:dyDescent="0.3">
      <c r="A206" s="155"/>
      <c r="B206" s="155"/>
      <c r="C206" s="156"/>
      <c r="D206" s="155"/>
      <c r="E206" s="157"/>
    </row>
    <row r="207" spans="1:5" x14ac:dyDescent="0.3">
      <c r="A207" s="155"/>
      <c r="B207" s="155"/>
      <c r="C207" s="156"/>
      <c r="D207" s="155"/>
      <c r="E207" s="157"/>
    </row>
    <row r="208" spans="1:5" x14ac:dyDescent="0.3">
      <c r="A208" s="155"/>
      <c r="B208" s="155"/>
      <c r="C208" s="156"/>
      <c r="D208" s="155"/>
      <c r="E208" s="157"/>
    </row>
    <row r="209" spans="1:5" x14ac:dyDescent="0.3">
      <c r="A209" s="155"/>
      <c r="B209" s="155"/>
      <c r="C209" s="156"/>
      <c r="D209" s="155"/>
      <c r="E209" s="157"/>
    </row>
    <row r="210" spans="1:5" x14ac:dyDescent="0.3">
      <c r="A210" s="155"/>
      <c r="B210" s="155"/>
      <c r="C210" s="156"/>
      <c r="D210" s="155"/>
      <c r="E210" s="157"/>
    </row>
    <row r="211" spans="1:5" x14ac:dyDescent="0.3">
      <c r="A211" s="155"/>
      <c r="B211" s="155"/>
      <c r="C211" s="156"/>
      <c r="D211" s="155"/>
      <c r="E211" s="157"/>
    </row>
    <row r="212" spans="1:5" x14ac:dyDescent="0.3">
      <c r="A212" s="155"/>
      <c r="B212" s="155"/>
      <c r="C212" s="156"/>
      <c r="D212" s="155"/>
      <c r="E212" s="157"/>
    </row>
    <row r="213" spans="1:5" x14ac:dyDescent="0.3">
      <c r="A213" s="155"/>
      <c r="B213" s="155"/>
      <c r="C213" s="156"/>
      <c r="D213" s="155"/>
      <c r="E213" s="157"/>
    </row>
    <row r="214" spans="1:5" x14ac:dyDescent="0.3">
      <c r="A214" s="155"/>
      <c r="B214" s="155"/>
      <c r="C214" s="156"/>
      <c r="D214" s="155"/>
      <c r="E214" s="157"/>
    </row>
    <row r="215" spans="1:5" x14ac:dyDescent="0.3">
      <c r="A215" s="155"/>
      <c r="B215" s="155"/>
      <c r="C215" s="156"/>
      <c r="D215" s="155"/>
      <c r="E215" s="157"/>
    </row>
    <row r="216" spans="1:5" x14ac:dyDescent="0.3">
      <c r="A216" s="155"/>
      <c r="B216" s="155"/>
      <c r="C216" s="156"/>
      <c r="D216" s="155"/>
      <c r="E216" s="157"/>
    </row>
    <row r="217" spans="1:5" x14ac:dyDescent="0.3">
      <c r="A217" s="155"/>
      <c r="B217" s="155"/>
      <c r="C217" s="156"/>
      <c r="D217" s="155"/>
      <c r="E217" s="157"/>
    </row>
    <row r="218" spans="1:5" x14ac:dyDescent="0.3">
      <c r="A218" s="155"/>
      <c r="B218" s="155"/>
      <c r="C218" s="156"/>
      <c r="D218" s="155"/>
      <c r="E218" s="157"/>
    </row>
    <row r="219" spans="1:5" x14ac:dyDescent="0.3">
      <c r="A219" s="155"/>
      <c r="B219" s="155"/>
      <c r="C219" s="156"/>
      <c r="D219" s="155"/>
      <c r="E219" s="157"/>
    </row>
    <row r="220" spans="1:5" x14ac:dyDescent="0.3">
      <c r="A220" s="155"/>
      <c r="B220" s="155"/>
      <c r="C220" s="156"/>
      <c r="D220" s="155"/>
      <c r="E220" s="157"/>
    </row>
    <row r="221" spans="1:5" x14ac:dyDescent="0.3">
      <c r="A221" s="155"/>
      <c r="B221" s="155"/>
      <c r="C221" s="156"/>
      <c r="D221" s="155"/>
      <c r="E221" s="157"/>
    </row>
    <row r="222" spans="1:5" x14ac:dyDescent="0.3">
      <c r="A222" s="155"/>
      <c r="B222" s="155"/>
      <c r="C222" s="156"/>
      <c r="D222" s="155"/>
      <c r="E222" s="157"/>
    </row>
    <row r="223" spans="1:5" x14ac:dyDescent="0.3">
      <c r="A223" s="155"/>
      <c r="B223" s="155"/>
      <c r="C223" s="156"/>
      <c r="D223" s="155"/>
      <c r="E223" s="157"/>
    </row>
    <row r="224" spans="1:5" x14ac:dyDescent="0.3">
      <c r="A224" s="155"/>
      <c r="B224" s="155"/>
      <c r="C224" s="156"/>
      <c r="D224" s="155"/>
      <c r="E224" s="157"/>
    </row>
    <row r="225" spans="1:5" x14ac:dyDescent="0.3">
      <c r="A225" s="155"/>
      <c r="B225" s="155"/>
      <c r="C225" s="156"/>
      <c r="D225" s="155"/>
      <c r="E225" s="157"/>
    </row>
    <row r="226" spans="1:5" x14ac:dyDescent="0.3">
      <c r="A226" s="155"/>
      <c r="B226" s="155"/>
      <c r="C226" s="156"/>
      <c r="D226" s="155"/>
      <c r="E226" s="157"/>
    </row>
    <row r="227" spans="1:5" x14ac:dyDescent="0.3">
      <c r="A227" s="155"/>
      <c r="B227" s="155"/>
      <c r="C227" s="156"/>
      <c r="D227" s="155"/>
      <c r="E227" s="157"/>
    </row>
    <row r="228" spans="1:5" x14ac:dyDescent="0.3">
      <c r="A228" s="155"/>
      <c r="B228" s="155"/>
      <c r="C228" s="156"/>
      <c r="D228" s="155"/>
      <c r="E228" s="157"/>
    </row>
    <row r="229" spans="1:5" x14ac:dyDescent="0.3">
      <c r="A229" s="155"/>
      <c r="B229" s="155"/>
      <c r="C229" s="156"/>
      <c r="D229" s="155"/>
      <c r="E229" s="157"/>
    </row>
    <row r="230" spans="1:5" x14ac:dyDescent="0.3">
      <c r="A230" s="155"/>
      <c r="B230" s="155"/>
      <c r="C230" s="156"/>
      <c r="D230" s="155"/>
      <c r="E230" s="157"/>
    </row>
    <row r="231" spans="1:5" x14ac:dyDescent="0.3">
      <c r="A231" s="155"/>
      <c r="B231" s="155"/>
      <c r="C231" s="156"/>
      <c r="D231" s="155"/>
      <c r="E231" s="157"/>
    </row>
    <row r="232" spans="1:5" x14ac:dyDescent="0.3">
      <c r="A232" s="155"/>
      <c r="B232" s="155"/>
      <c r="C232" s="156"/>
      <c r="D232" s="155"/>
      <c r="E232" s="157"/>
    </row>
    <row r="233" spans="1:5" x14ac:dyDescent="0.3">
      <c r="A233" s="155"/>
      <c r="B233" s="155"/>
      <c r="C233" s="156"/>
      <c r="D233" s="155"/>
      <c r="E233" s="157"/>
    </row>
    <row r="234" spans="1:5" x14ac:dyDescent="0.3">
      <c r="A234" s="155"/>
      <c r="B234" s="155"/>
      <c r="C234" s="156"/>
      <c r="D234" s="155"/>
      <c r="E234" s="157"/>
    </row>
    <row r="235" spans="1:5" x14ac:dyDescent="0.3">
      <c r="A235" s="155"/>
      <c r="B235" s="155"/>
      <c r="C235" s="156"/>
      <c r="D235" s="155"/>
      <c r="E235" s="157"/>
    </row>
    <row r="236" spans="1:5" x14ac:dyDescent="0.3">
      <c r="A236" s="155"/>
      <c r="B236" s="155"/>
      <c r="C236" s="156"/>
      <c r="D236" s="155"/>
      <c r="E236" s="157"/>
    </row>
    <row r="237" spans="1:5" x14ac:dyDescent="0.3">
      <c r="A237" s="155"/>
      <c r="B237" s="155"/>
      <c r="C237" s="156"/>
      <c r="D237" s="155"/>
      <c r="E237" s="157"/>
    </row>
    <row r="238" spans="1:5" x14ac:dyDescent="0.3">
      <c r="A238" s="155"/>
      <c r="B238" s="155"/>
      <c r="C238" s="156"/>
      <c r="D238" s="155"/>
      <c r="E238" s="157"/>
    </row>
    <row r="239" spans="1:5" x14ac:dyDescent="0.3">
      <c r="A239" s="155"/>
      <c r="B239" s="155"/>
      <c r="C239" s="156"/>
      <c r="D239" s="155"/>
      <c r="E239" s="157"/>
    </row>
    <row r="240" spans="1:5" x14ac:dyDescent="0.3">
      <c r="A240" s="155"/>
      <c r="B240" s="155"/>
      <c r="C240" s="156"/>
      <c r="D240" s="155"/>
      <c r="E240" s="157"/>
    </row>
    <row r="241" spans="1:5" x14ac:dyDescent="0.3">
      <c r="A241" s="155"/>
      <c r="B241" s="155"/>
      <c r="C241" s="156"/>
      <c r="D241" s="155"/>
      <c r="E241" s="157"/>
    </row>
    <row r="242" spans="1:5" x14ac:dyDescent="0.3">
      <c r="A242" s="155"/>
      <c r="B242" s="155"/>
      <c r="C242" s="156"/>
      <c r="D242" s="155"/>
      <c r="E242" s="157"/>
    </row>
    <row r="243" spans="1:5" x14ac:dyDescent="0.3">
      <c r="A243" s="155"/>
      <c r="B243" s="155"/>
      <c r="C243" s="156"/>
      <c r="D243" s="155"/>
      <c r="E243" s="157"/>
    </row>
    <row r="244" spans="1:5" x14ac:dyDescent="0.3">
      <c r="A244" s="155"/>
      <c r="B244" s="155"/>
      <c r="C244" s="156"/>
      <c r="D244" s="155"/>
      <c r="E244" s="157"/>
    </row>
    <row r="245" spans="1:5" x14ac:dyDescent="0.3">
      <c r="A245" s="155"/>
      <c r="B245" s="155"/>
      <c r="C245" s="156"/>
      <c r="D245" s="155"/>
      <c r="E245" s="157"/>
    </row>
    <row r="246" spans="1:5" x14ac:dyDescent="0.3">
      <c r="A246" s="155"/>
      <c r="B246" s="155"/>
      <c r="C246" s="156"/>
      <c r="D246" s="155"/>
      <c r="E246" s="157"/>
    </row>
    <row r="247" spans="1:5" x14ac:dyDescent="0.3">
      <c r="A247" s="155"/>
      <c r="B247" s="155"/>
      <c r="C247" s="156"/>
      <c r="D247" s="155"/>
      <c r="E247" s="157"/>
    </row>
    <row r="248" spans="1:5" x14ac:dyDescent="0.3">
      <c r="A248" s="155"/>
      <c r="B248" s="155"/>
      <c r="C248" s="156"/>
      <c r="D248" s="155"/>
      <c r="E248" s="157"/>
    </row>
    <row r="249" spans="1:5" x14ac:dyDescent="0.3">
      <c r="A249" s="155"/>
      <c r="B249" s="155"/>
      <c r="C249" s="156"/>
      <c r="D249" s="155"/>
      <c r="E249" s="157"/>
    </row>
    <row r="250" spans="1:5" x14ac:dyDescent="0.3">
      <c r="A250" s="155"/>
      <c r="B250" s="155"/>
      <c r="C250" s="156"/>
      <c r="D250" s="155"/>
      <c r="E250" s="157"/>
    </row>
    <row r="251" spans="1:5" x14ac:dyDescent="0.3">
      <c r="A251" s="155"/>
      <c r="B251" s="155"/>
      <c r="C251" s="156"/>
      <c r="D251" s="155"/>
      <c r="E251" s="157"/>
    </row>
    <row r="252" spans="1:5" x14ac:dyDescent="0.3">
      <c r="A252" s="155"/>
      <c r="B252" s="155"/>
      <c r="C252" s="156"/>
      <c r="D252" s="155"/>
      <c r="E252" s="157"/>
    </row>
    <row r="253" spans="1:5" x14ac:dyDescent="0.3">
      <c r="A253" s="155"/>
      <c r="B253" s="155"/>
      <c r="C253" s="156"/>
      <c r="D253" s="155"/>
      <c r="E253" s="157"/>
    </row>
    <row r="254" spans="1:5" x14ac:dyDescent="0.3">
      <c r="A254" s="155"/>
      <c r="B254" s="155"/>
      <c r="C254" s="156"/>
      <c r="D254" s="155"/>
      <c r="E254" s="157"/>
    </row>
    <row r="255" spans="1:5" x14ac:dyDescent="0.3">
      <c r="A255" s="155"/>
      <c r="B255" s="155"/>
      <c r="C255" s="156"/>
      <c r="D255" s="155"/>
      <c r="E255" s="157"/>
    </row>
    <row r="256" spans="1:5" x14ac:dyDescent="0.3">
      <c r="A256" s="155"/>
      <c r="B256" s="155"/>
      <c r="C256" s="156"/>
      <c r="D256" s="155"/>
      <c r="E256" s="157"/>
    </row>
    <row r="257" spans="1:5" x14ac:dyDescent="0.3">
      <c r="A257" s="155"/>
      <c r="B257" s="155"/>
      <c r="C257" s="156"/>
      <c r="D257" s="155"/>
      <c r="E257" s="157"/>
    </row>
    <row r="258" spans="1:5" x14ac:dyDescent="0.3">
      <c r="A258" s="155"/>
      <c r="B258" s="155"/>
      <c r="C258" s="156"/>
      <c r="D258" s="155"/>
      <c r="E258" s="157"/>
    </row>
    <row r="259" spans="1:5" x14ac:dyDescent="0.3">
      <c r="A259" s="155"/>
      <c r="B259" s="155"/>
      <c r="C259" s="156"/>
      <c r="D259" s="155"/>
      <c r="E259" s="157"/>
    </row>
    <row r="260" spans="1:5" x14ac:dyDescent="0.3">
      <c r="A260" s="155"/>
      <c r="B260" s="155"/>
      <c r="C260" s="156"/>
      <c r="D260" s="155"/>
      <c r="E260" s="157"/>
    </row>
    <row r="261" spans="1:5" x14ac:dyDescent="0.3">
      <c r="A261" s="155"/>
      <c r="B261" s="155"/>
      <c r="C261" s="156"/>
      <c r="D261" s="155"/>
      <c r="E261" s="157"/>
    </row>
    <row r="262" spans="1:5" x14ac:dyDescent="0.3">
      <c r="A262" s="155"/>
      <c r="B262" s="155"/>
      <c r="C262" s="156"/>
      <c r="D262" s="155"/>
      <c r="E262" s="157"/>
    </row>
    <row r="263" spans="1:5" x14ac:dyDescent="0.3">
      <c r="A263" s="155"/>
      <c r="B263" s="155"/>
      <c r="C263" s="156"/>
      <c r="D263" s="155"/>
      <c r="E263" s="157"/>
    </row>
    <row r="264" spans="1:5" x14ac:dyDescent="0.3">
      <c r="A264" s="155"/>
      <c r="B264" s="155"/>
      <c r="C264" s="156"/>
      <c r="D264" s="155"/>
      <c r="E264" s="157"/>
    </row>
    <row r="265" spans="1:5" x14ac:dyDescent="0.3">
      <c r="A265" s="155"/>
      <c r="B265" s="155"/>
      <c r="C265" s="156"/>
      <c r="D265" s="155"/>
      <c r="E265" s="157"/>
    </row>
    <row r="266" spans="1:5" x14ac:dyDescent="0.3">
      <c r="A266" s="155"/>
      <c r="B266" s="155"/>
      <c r="C266" s="156"/>
      <c r="D266" s="155"/>
      <c r="E266" s="157"/>
    </row>
    <row r="267" spans="1:5" x14ac:dyDescent="0.3">
      <c r="A267" s="155"/>
      <c r="B267" s="155"/>
      <c r="C267" s="156"/>
      <c r="D267" s="155"/>
      <c r="E267" s="157"/>
    </row>
    <row r="268" spans="1:5" x14ac:dyDescent="0.3">
      <c r="A268" s="155"/>
      <c r="B268" s="155"/>
      <c r="C268" s="156"/>
      <c r="D268" s="155"/>
      <c r="E268" s="157"/>
    </row>
    <row r="269" spans="1:5" x14ac:dyDescent="0.3">
      <c r="A269" s="155"/>
      <c r="B269" s="155"/>
      <c r="C269" s="156"/>
      <c r="D269" s="155"/>
      <c r="E269" s="157"/>
    </row>
    <row r="270" spans="1:5" x14ac:dyDescent="0.3">
      <c r="A270" s="155"/>
      <c r="B270" s="155"/>
      <c r="C270" s="156"/>
      <c r="D270" s="155"/>
      <c r="E270" s="157"/>
    </row>
    <row r="271" spans="1:5" x14ac:dyDescent="0.3">
      <c r="A271" s="155"/>
      <c r="B271" s="155"/>
      <c r="C271" s="156"/>
      <c r="D271" s="155"/>
      <c r="E271" s="157"/>
    </row>
    <row r="272" spans="1:5" x14ac:dyDescent="0.3">
      <c r="A272" s="155"/>
      <c r="B272" s="155"/>
      <c r="C272" s="156"/>
      <c r="D272" s="155"/>
      <c r="E272" s="157"/>
    </row>
    <row r="273" spans="1:5" x14ac:dyDescent="0.3">
      <c r="A273" s="155"/>
      <c r="B273" s="155"/>
      <c r="C273" s="156"/>
      <c r="D273" s="155"/>
      <c r="E273" s="157"/>
    </row>
    <row r="274" spans="1:5" x14ac:dyDescent="0.3">
      <c r="A274" s="155"/>
      <c r="B274" s="155"/>
      <c r="C274" s="156"/>
      <c r="D274" s="155"/>
      <c r="E274" s="157"/>
    </row>
    <row r="275" spans="1:5" x14ac:dyDescent="0.3">
      <c r="A275" s="155"/>
      <c r="B275" s="155"/>
      <c r="C275" s="156"/>
      <c r="D275" s="155"/>
      <c r="E275" s="157"/>
    </row>
    <row r="276" spans="1:5" x14ac:dyDescent="0.3">
      <c r="A276" s="155"/>
      <c r="B276" s="155"/>
      <c r="C276" s="156"/>
      <c r="D276" s="155"/>
      <c r="E276" s="157"/>
    </row>
    <row r="277" spans="1:5" x14ac:dyDescent="0.3">
      <c r="A277" s="155"/>
      <c r="B277" s="155"/>
      <c r="C277" s="156"/>
      <c r="D277" s="155"/>
      <c r="E277" s="157"/>
    </row>
    <row r="278" spans="1:5" x14ac:dyDescent="0.3">
      <c r="A278" s="155"/>
      <c r="B278" s="155"/>
      <c r="C278" s="156"/>
      <c r="D278" s="155"/>
      <c r="E278" s="157"/>
    </row>
    <row r="279" spans="1:5" x14ac:dyDescent="0.3">
      <c r="A279" s="155"/>
      <c r="B279" s="155"/>
      <c r="C279" s="156"/>
      <c r="D279" s="155"/>
      <c r="E279" s="157"/>
    </row>
    <row r="280" spans="1:5" x14ac:dyDescent="0.3">
      <c r="A280" s="155"/>
      <c r="B280" s="155"/>
      <c r="C280" s="156"/>
      <c r="D280" s="155"/>
      <c r="E280" s="157"/>
    </row>
    <row r="281" spans="1:5" x14ac:dyDescent="0.3">
      <c r="A281" s="155"/>
      <c r="B281" s="155"/>
      <c r="C281" s="156"/>
      <c r="D281" s="155"/>
      <c r="E281" s="157"/>
    </row>
    <row r="282" spans="1:5" x14ac:dyDescent="0.3">
      <c r="A282" s="155"/>
      <c r="B282" s="155"/>
      <c r="C282" s="156"/>
      <c r="D282" s="155"/>
      <c r="E282" s="157"/>
    </row>
    <row r="283" spans="1:5" x14ac:dyDescent="0.3">
      <c r="A283" s="155"/>
      <c r="B283" s="155"/>
      <c r="C283" s="156"/>
      <c r="D283" s="155"/>
      <c r="E283" s="157"/>
    </row>
    <row r="284" spans="1:5" x14ac:dyDescent="0.3">
      <c r="A284" s="155"/>
      <c r="B284" s="155"/>
      <c r="C284" s="156"/>
      <c r="D284" s="155"/>
      <c r="E284" s="157"/>
    </row>
    <row r="285" spans="1:5" x14ac:dyDescent="0.3">
      <c r="A285" s="155"/>
      <c r="B285" s="155"/>
      <c r="C285" s="156"/>
      <c r="D285" s="155"/>
      <c r="E285" s="157"/>
    </row>
    <row r="286" spans="1:5" x14ac:dyDescent="0.3">
      <c r="A286" s="155"/>
      <c r="B286" s="155"/>
      <c r="C286" s="156"/>
      <c r="D286" s="155"/>
      <c r="E286" s="157"/>
    </row>
    <row r="287" spans="1:5" x14ac:dyDescent="0.3">
      <c r="A287" s="155"/>
      <c r="B287" s="155"/>
      <c r="C287" s="156"/>
      <c r="D287" s="155"/>
      <c r="E287" s="157"/>
    </row>
    <row r="288" spans="1:5" x14ac:dyDescent="0.3">
      <c r="A288" s="155"/>
      <c r="B288" s="155"/>
      <c r="C288" s="156"/>
      <c r="D288" s="155"/>
      <c r="E288" s="157"/>
    </row>
    <row r="289" spans="1:5" x14ac:dyDescent="0.3">
      <c r="A289" s="155"/>
      <c r="B289" s="155"/>
      <c r="C289" s="156"/>
      <c r="D289" s="155"/>
      <c r="E289" s="157"/>
    </row>
    <row r="290" spans="1:5" x14ac:dyDescent="0.3">
      <c r="A290" s="155"/>
      <c r="B290" s="155"/>
      <c r="C290" s="156"/>
      <c r="D290" s="155"/>
      <c r="E290" s="157"/>
    </row>
    <row r="291" spans="1:5" x14ac:dyDescent="0.3">
      <c r="A291" s="155"/>
      <c r="B291" s="155"/>
      <c r="C291" s="156"/>
      <c r="D291" s="155"/>
      <c r="E291" s="157"/>
    </row>
    <row r="292" spans="1:5" x14ac:dyDescent="0.3">
      <c r="A292" s="155"/>
      <c r="B292" s="155"/>
      <c r="C292" s="156"/>
      <c r="D292" s="155"/>
      <c r="E292" s="157"/>
    </row>
    <row r="293" spans="1:5" x14ac:dyDescent="0.3">
      <c r="A293" s="155"/>
      <c r="B293" s="155"/>
      <c r="C293" s="156"/>
      <c r="D293" s="155"/>
      <c r="E293" s="157"/>
    </row>
    <row r="294" spans="1:5" x14ac:dyDescent="0.3">
      <c r="A294" s="155"/>
      <c r="B294" s="155"/>
      <c r="C294" s="156"/>
      <c r="D294" s="155"/>
      <c r="E294" s="157"/>
    </row>
    <row r="295" spans="1:5" x14ac:dyDescent="0.3">
      <c r="A295" s="155"/>
      <c r="B295" s="155"/>
      <c r="C295" s="156"/>
      <c r="D295" s="155"/>
      <c r="E295" s="157"/>
    </row>
    <row r="296" spans="1:5" x14ac:dyDescent="0.3">
      <c r="A296" s="155"/>
      <c r="B296" s="155"/>
      <c r="C296" s="156"/>
      <c r="D296" s="155"/>
      <c r="E296" s="157"/>
    </row>
    <row r="297" spans="1:5" x14ac:dyDescent="0.3">
      <c r="A297" s="155"/>
      <c r="B297" s="155"/>
      <c r="C297" s="156"/>
      <c r="D297" s="155"/>
      <c r="E297" s="157"/>
    </row>
    <row r="298" spans="1:5" x14ac:dyDescent="0.3">
      <c r="A298" s="155"/>
      <c r="B298" s="155"/>
      <c r="C298" s="156"/>
      <c r="D298" s="155"/>
      <c r="E298" s="157"/>
    </row>
    <row r="299" spans="1:5" x14ac:dyDescent="0.3">
      <c r="A299" s="155"/>
      <c r="B299" s="155"/>
      <c r="C299" s="156"/>
      <c r="D299" s="155"/>
      <c r="E299" s="157"/>
    </row>
    <row r="300" spans="1:5" x14ac:dyDescent="0.3">
      <c r="A300" s="155"/>
      <c r="B300" s="155"/>
      <c r="C300" s="156"/>
      <c r="D300" s="155"/>
      <c r="E300" s="157"/>
    </row>
    <row r="301" spans="1:5" x14ac:dyDescent="0.3">
      <c r="A301" s="155"/>
      <c r="B301" s="155"/>
      <c r="C301" s="156"/>
      <c r="D301" s="155"/>
      <c r="E301" s="157"/>
    </row>
    <row r="302" spans="1:5" x14ac:dyDescent="0.3">
      <c r="A302" s="155"/>
      <c r="B302" s="155"/>
      <c r="C302" s="156"/>
      <c r="D302" s="155"/>
      <c r="E302" s="157"/>
    </row>
    <row r="303" spans="1:5" x14ac:dyDescent="0.3">
      <c r="A303" s="155"/>
      <c r="B303" s="155"/>
      <c r="C303" s="156"/>
      <c r="D303" s="155"/>
      <c r="E303" s="157"/>
    </row>
    <row r="304" spans="1:5" x14ac:dyDescent="0.3">
      <c r="A304" s="155"/>
      <c r="B304" s="155"/>
      <c r="C304" s="156"/>
      <c r="D304" s="155"/>
      <c r="E304" s="157"/>
    </row>
    <row r="305" spans="1:5" x14ac:dyDescent="0.3">
      <c r="A305" s="155"/>
      <c r="B305" s="155"/>
      <c r="C305" s="156"/>
      <c r="D305" s="155"/>
      <c r="E305" s="157"/>
    </row>
    <row r="306" spans="1:5" x14ac:dyDescent="0.3">
      <c r="A306" s="155"/>
      <c r="B306" s="155"/>
      <c r="C306" s="156"/>
      <c r="D306" s="155"/>
      <c r="E306" s="157"/>
    </row>
    <row r="307" spans="1:5" x14ac:dyDescent="0.3">
      <c r="A307" s="155"/>
      <c r="B307" s="155"/>
      <c r="C307" s="156"/>
      <c r="D307" s="155"/>
      <c r="E307" s="157"/>
    </row>
    <row r="308" spans="1:5" x14ac:dyDescent="0.3">
      <c r="A308" s="155"/>
      <c r="B308" s="155"/>
      <c r="C308" s="156"/>
      <c r="D308" s="155"/>
      <c r="E308" s="157"/>
    </row>
    <row r="309" spans="1:5" x14ac:dyDescent="0.3">
      <c r="A309" s="155"/>
      <c r="B309" s="155"/>
      <c r="C309" s="156"/>
      <c r="D309" s="155"/>
      <c r="E309" s="157"/>
    </row>
    <row r="310" spans="1:5" x14ac:dyDescent="0.3">
      <c r="A310" s="155"/>
      <c r="B310" s="155"/>
      <c r="C310" s="156"/>
      <c r="D310" s="155"/>
      <c r="E310" s="157"/>
    </row>
    <row r="311" spans="1:5" x14ac:dyDescent="0.3">
      <c r="A311" s="155"/>
      <c r="B311" s="155"/>
      <c r="C311" s="156"/>
      <c r="D311" s="155"/>
      <c r="E311" s="157"/>
    </row>
    <row r="312" spans="1:5" x14ac:dyDescent="0.3">
      <c r="A312" s="155"/>
      <c r="B312" s="155"/>
      <c r="C312" s="156"/>
      <c r="D312" s="155"/>
      <c r="E312" s="157"/>
    </row>
    <row r="313" spans="1:5" x14ac:dyDescent="0.3">
      <c r="A313" s="155"/>
      <c r="B313" s="155"/>
      <c r="C313" s="156"/>
      <c r="D313" s="155"/>
      <c r="E313" s="157"/>
    </row>
    <row r="314" spans="1:5" x14ac:dyDescent="0.3">
      <c r="A314" s="155"/>
      <c r="B314" s="155"/>
      <c r="C314" s="156"/>
      <c r="D314" s="155"/>
      <c r="E314" s="157"/>
    </row>
    <row r="315" spans="1:5" x14ac:dyDescent="0.3">
      <c r="A315" s="155"/>
      <c r="B315" s="155"/>
      <c r="C315" s="156"/>
      <c r="D315" s="155"/>
      <c r="E315" s="157"/>
    </row>
    <row r="316" spans="1:5" x14ac:dyDescent="0.3">
      <c r="A316" s="155"/>
      <c r="B316" s="155"/>
      <c r="C316" s="156"/>
      <c r="D316" s="155"/>
      <c r="E316" s="157"/>
    </row>
    <row r="317" spans="1:5" x14ac:dyDescent="0.3">
      <c r="A317" s="155"/>
      <c r="B317" s="155"/>
      <c r="C317" s="156"/>
      <c r="D317" s="155"/>
      <c r="E317" s="157"/>
    </row>
    <row r="318" spans="1:5" x14ac:dyDescent="0.3">
      <c r="A318" s="155"/>
      <c r="B318" s="155"/>
      <c r="C318" s="156"/>
      <c r="D318" s="155"/>
      <c r="E318" s="157"/>
    </row>
    <row r="319" spans="1:5" x14ac:dyDescent="0.3">
      <c r="A319" s="155"/>
      <c r="B319" s="155"/>
      <c r="C319" s="156"/>
      <c r="D319" s="155"/>
      <c r="E319" s="157"/>
    </row>
    <row r="320" spans="1:5" x14ac:dyDescent="0.3">
      <c r="A320" s="155"/>
      <c r="B320" s="155"/>
      <c r="C320" s="156"/>
      <c r="D320" s="155"/>
      <c r="E320" s="157"/>
    </row>
    <row r="321" spans="1:5" x14ac:dyDescent="0.3">
      <c r="A321" s="155"/>
      <c r="B321" s="155"/>
      <c r="C321" s="156"/>
      <c r="D321" s="155"/>
      <c r="E321" s="157"/>
    </row>
    <row r="322" spans="1:5" x14ac:dyDescent="0.3">
      <c r="A322" s="155"/>
      <c r="B322" s="155"/>
      <c r="C322" s="156"/>
      <c r="D322" s="155"/>
      <c r="E322" s="157"/>
    </row>
    <row r="323" spans="1:5" x14ac:dyDescent="0.3">
      <c r="A323" s="155"/>
      <c r="B323" s="155"/>
      <c r="C323" s="156"/>
      <c r="D323" s="155"/>
      <c r="E323" s="157"/>
    </row>
    <row r="324" spans="1:5" x14ac:dyDescent="0.3">
      <c r="A324" s="155"/>
      <c r="B324" s="155"/>
      <c r="C324" s="156"/>
      <c r="D324" s="155"/>
      <c r="E324" s="157"/>
    </row>
    <row r="325" spans="1:5" x14ac:dyDescent="0.3">
      <c r="A325" s="155"/>
      <c r="B325" s="155"/>
      <c r="C325" s="156"/>
      <c r="D325" s="155"/>
      <c r="E325" s="157"/>
    </row>
    <row r="326" spans="1:5" x14ac:dyDescent="0.3">
      <c r="A326" s="155"/>
      <c r="B326" s="155"/>
      <c r="C326" s="156"/>
      <c r="D326" s="155"/>
      <c r="E326" s="157"/>
    </row>
    <row r="327" spans="1:5" x14ac:dyDescent="0.3">
      <c r="A327" s="155"/>
      <c r="B327" s="155"/>
      <c r="C327" s="156"/>
      <c r="D327" s="155"/>
      <c r="E327" s="157"/>
    </row>
    <row r="328" spans="1:5" x14ac:dyDescent="0.3">
      <c r="A328" s="155"/>
      <c r="B328" s="155"/>
      <c r="C328" s="156"/>
      <c r="D328" s="155"/>
      <c r="E328" s="157"/>
    </row>
    <row r="329" spans="1:5" x14ac:dyDescent="0.3">
      <c r="A329" s="155"/>
      <c r="B329" s="155"/>
      <c r="C329" s="156"/>
      <c r="D329" s="155"/>
      <c r="E329" s="157"/>
    </row>
    <row r="330" spans="1:5" x14ac:dyDescent="0.3">
      <c r="A330" s="155"/>
      <c r="B330" s="155"/>
      <c r="C330" s="156"/>
      <c r="D330" s="155"/>
      <c r="E330" s="157"/>
    </row>
    <row r="331" spans="1:5" x14ac:dyDescent="0.3">
      <c r="A331" s="155"/>
      <c r="B331" s="155"/>
      <c r="C331" s="156"/>
      <c r="D331" s="155"/>
      <c r="E331" s="157"/>
    </row>
    <row r="332" spans="1:5" x14ac:dyDescent="0.3">
      <c r="A332" s="155"/>
      <c r="B332" s="155"/>
      <c r="C332" s="156"/>
      <c r="D332" s="155"/>
      <c r="E332" s="157"/>
    </row>
    <row r="333" spans="1:5" x14ac:dyDescent="0.3">
      <c r="A333" s="155"/>
      <c r="B333" s="155"/>
      <c r="C333" s="156"/>
      <c r="D333" s="155"/>
      <c r="E333" s="157"/>
    </row>
    <row r="334" spans="1:5" x14ac:dyDescent="0.3">
      <c r="A334" s="155"/>
      <c r="B334" s="155"/>
      <c r="C334" s="156"/>
      <c r="D334" s="155"/>
      <c r="E334" s="157"/>
    </row>
    <row r="335" spans="1:5" x14ac:dyDescent="0.3">
      <c r="A335" s="155"/>
      <c r="B335" s="155"/>
      <c r="C335" s="156"/>
      <c r="D335" s="155"/>
      <c r="E335" s="157"/>
    </row>
    <row r="336" spans="1:5" x14ac:dyDescent="0.3">
      <c r="A336" s="155"/>
      <c r="B336" s="155"/>
      <c r="C336" s="156"/>
      <c r="D336" s="155"/>
      <c r="E336" s="157"/>
    </row>
    <row r="337" spans="1:5" x14ac:dyDescent="0.3">
      <c r="A337" s="155"/>
      <c r="B337" s="155"/>
      <c r="C337" s="156"/>
      <c r="D337" s="155"/>
      <c r="E337" s="157"/>
    </row>
    <row r="338" spans="1:5" x14ac:dyDescent="0.3">
      <c r="A338" s="155"/>
      <c r="B338" s="155"/>
      <c r="C338" s="156"/>
      <c r="D338" s="155"/>
      <c r="E338" s="157"/>
    </row>
    <row r="339" spans="1:5" x14ac:dyDescent="0.3">
      <c r="A339" s="155"/>
      <c r="B339" s="155"/>
      <c r="C339" s="156"/>
      <c r="D339" s="155"/>
      <c r="E339" s="157"/>
    </row>
    <row r="340" spans="1:5" x14ac:dyDescent="0.3">
      <c r="A340" s="155"/>
      <c r="B340" s="155"/>
      <c r="C340" s="156"/>
      <c r="D340" s="155"/>
      <c r="E340" s="157"/>
    </row>
    <row r="341" spans="1:5" x14ac:dyDescent="0.3">
      <c r="A341" s="155"/>
      <c r="B341" s="155"/>
      <c r="C341" s="156"/>
      <c r="D341" s="155"/>
      <c r="E341" s="157"/>
    </row>
    <row r="342" spans="1:5" x14ac:dyDescent="0.3">
      <c r="A342" s="155"/>
      <c r="B342" s="155"/>
      <c r="C342" s="156"/>
      <c r="D342" s="155"/>
      <c r="E342" s="157"/>
    </row>
    <row r="343" spans="1:5" x14ac:dyDescent="0.3">
      <c r="A343" s="155"/>
      <c r="B343" s="155"/>
      <c r="C343" s="156"/>
      <c r="D343" s="155"/>
      <c r="E343" s="157"/>
    </row>
    <row r="344" spans="1:5" x14ac:dyDescent="0.3">
      <c r="A344" s="155"/>
      <c r="B344" s="155"/>
      <c r="C344" s="156"/>
      <c r="D344" s="155"/>
      <c r="E344" s="157"/>
    </row>
    <row r="345" spans="1:5" x14ac:dyDescent="0.3">
      <c r="A345" s="155"/>
      <c r="B345" s="155"/>
      <c r="C345" s="156"/>
      <c r="D345" s="155"/>
      <c r="E345" s="157"/>
    </row>
    <row r="346" spans="1:5" x14ac:dyDescent="0.3">
      <c r="A346" s="155"/>
      <c r="B346" s="155"/>
      <c r="C346" s="156"/>
      <c r="D346" s="155"/>
      <c r="E346" s="157"/>
    </row>
    <row r="347" spans="1:5" x14ac:dyDescent="0.3">
      <c r="A347" s="155"/>
      <c r="B347" s="155"/>
      <c r="C347" s="156"/>
      <c r="D347" s="155"/>
      <c r="E347" s="157"/>
    </row>
    <row r="348" spans="1:5" x14ac:dyDescent="0.3">
      <c r="A348" s="155"/>
      <c r="B348" s="155"/>
      <c r="C348" s="156"/>
      <c r="D348" s="155"/>
      <c r="E348" s="157"/>
    </row>
    <row r="349" spans="1:5" x14ac:dyDescent="0.3">
      <c r="A349" s="155"/>
      <c r="B349" s="155"/>
      <c r="C349" s="156"/>
      <c r="D349" s="155"/>
      <c r="E349" s="157"/>
    </row>
    <row r="350" spans="1:5" x14ac:dyDescent="0.3">
      <c r="A350" s="155"/>
      <c r="B350" s="155"/>
      <c r="C350" s="156"/>
      <c r="D350" s="155"/>
      <c r="E350" s="157"/>
    </row>
    <row r="351" spans="1:5" x14ac:dyDescent="0.3">
      <c r="A351" s="155"/>
      <c r="B351" s="155"/>
      <c r="C351" s="156"/>
      <c r="D351" s="155"/>
      <c r="E351" s="157"/>
    </row>
    <row r="352" spans="1:5" x14ac:dyDescent="0.3">
      <c r="A352" s="155"/>
      <c r="B352" s="155"/>
      <c r="C352" s="156"/>
      <c r="D352" s="155"/>
      <c r="E352" s="157"/>
    </row>
    <row r="353" spans="1:5" x14ac:dyDescent="0.3">
      <c r="A353" s="155"/>
      <c r="B353" s="155"/>
      <c r="C353" s="156"/>
      <c r="D353" s="155"/>
      <c r="E353" s="157"/>
    </row>
    <row r="354" spans="1:5" x14ac:dyDescent="0.3">
      <c r="A354" s="155"/>
      <c r="B354" s="155"/>
      <c r="C354" s="156"/>
      <c r="D354" s="155"/>
      <c r="E354" s="157"/>
    </row>
    <row r="355" spans="1:5" x14ac:dyDescent="0.3">
      <c r="A355" s="155"/>
      <c r="B355" s="155"/>
      <c r="C355" s="156"/>
      <c r="D355" s="155"/>
      <c r="E355" s="157"/>
    </row>
    <row r="356" spans="1:5" x14ac:dyDescent="0.3">
      <c r="A356" s="155"/>
      <c r="B356" s="155"/>
      <c r="C356" s="156"/>
      <c r="D356" s="155"/>
      <c r="E356" s="157"/>
    </row>
    <row r="357" spans="1:5" x14ac:dyDescent="0.3">
      <c r="A357" s="155"/>
      <c r="B357" s="155"/>
      <c r="C357" s="156"/>
      <c r="D357" s="155"/>
      <c r="E357" s="157"/>
    </row>
    <row r="358" spans="1:5" x14ac:dyDescent="0.3">
      <c r="A358" s="155"/>
      <c r="B358" s="155"/>
      <c r="C358" s="156"/>
      <c r="D358" s="155"/>
      <c r="E358" s="157"/>
    </row>
    <row r="359" spans="1:5" x14ac:dyDescent="0.3">
      <c r="A359" s="155"/>
      <c r="B359" s="155"/>
      <c r="C359" s="156"/>
      <c r="D359" s="155"/>
      <c r="E359" s="157"/>
    </row>
    <row r="360" spans="1:5" x14ac:dyDescent="0.3">
      <c r="A360" s="155"/>
      <c r="B360" s="155"/>
      <c r="C360" s="156"/>
      <c r="D360" s="155"/>
      <c r="E360" s="157"/>
    </row>
    <row r="361" spans="1:5" x14ac:dyDescent="0.3">
      <c r="A361" s="155"/>
      <c r="B361" s="155"/>
      <c r="C361" s="156"/>
      <c r="D361" s="155"/>
      <c r="E361" s="157"/>
    </row>
    <row r="362" spans="1:5" x14ac:dyDescent="0.3">
      <c r="A362" s="155"/>
      <c r="B362" s="155"/>
      <c r="C362" s="156"/>
      <c r="D362" s="155"/>
      <c r="E362" s="157"/>
    </row>
    <row r="363" spans="1:5" x14ac:dyDescent="0.3">
      <c r="A363" s="155"/>
      <c r="B363" s="155"/>
      <c r="C363" s="156"/>
      <c r="D363" s="155"/>
      <c r="E363" s="157"/>
    </row>
    <row r="364" spans="1:5" x14ac:dyDescent="0.3">
      <c r="A364" s="155"/>
      <c r="B364" s="155"/>
      <c r="C364" s="156"/>
      <c r="D364" s="155"/>
      <c r="E364" s="157"/>
    </row>
    <row r="365" spans="1:5" x14ac:dyDescent="0.3">
      <c r="A365" s="155"/>
      <c r="B365" s="155"/>
      <c r="C365" s="156"/>
      <c r="D365" s="155"/>
      <c r="E365" s="157"/>
    </row>
    <row r="366" spans="1:5" x14ac:dyDescent="0.3">
      <c r="A366" s="155"/>
      <c r="B366" s="155"/>
      <c r="C366" s="156"/>
      <c r="D366" s="155"/>
      <c r="E366" s="157"/>
    </row>
    <row r="367" spans="1:5" x14ac:dyDescent="0.3">
      <c r="A367" s="155"/>
      <c r="B367" s="155"/>
      <c r="C367" s="156"/>
      <c r="D367" s="155"/>
      <c r="E367" s="157"/>
    </row>
    <row r="368" spans="1:5" x14ac:dyDescent="0.3">
      <c r="A368" s="155"/>
      <c r="B368" s="155"/>
      <c r="C368" s="156"/>
      <c r="D368" s="155"/>
      <c r="E368" s="157"/>
    </row>
    <row r="369" spans="1:5" x14ac:dyDescent="0.3">
      <c r="A369" s="155"/>
      <c r="B369" s="155"/>
      <c r="C369" s="156"/>
      <c r="D369" s="155"/>
      <c r="E369" s="157"/>
    </row>
    <row r="370" spans="1:5" x14ac:dyDescent="0.3">
      <c r="A370" s="155"/>
      <c r="B370" s="155"/>
      <c r="C370" s="156"/>
      <c r="D370" s="155"/>
      <c r="E370" s="157"/>
    </row>
    <row r="371" spans="1:5" x14ac:dyDescent="0.3">
      <c r="A371" s="155"/>
      <c r="B371" s="155"/>
      <c r="C371" s="156"/>
      <c r="D371" s="155"/>
      <c r="E371" s="157"/>
    </row>
    <row r="372" spans="1:5" x14ac:dyDescent="0.3">
      <c r="A372" s="155"/>
      <c r="B372" s="155"/>
      <c r="C372" s="156"/>
      <c r="D372" s="155"/>
      <c r="E372" s="157"/>
    </row>
    <row r="373" spans="1:5" x14ac:dyDescent="0.3">
      <c r="A373" s="155"/>
      <c r="B373" s="155"/>
      <c r="C373" s="156"/>
      <c r="D373" s="155"/>
      <c r="E373" s="157"/>
    </row>
    <row r="374" spans="1:5" x14ac:dyDescent="0.3">
      <c r="A374" s="155"/>
      <c r="B374" s="155"/>
      <c r="C374" s="156"/>
      <c r="D374" s="155"/>
      <c r="E374" s="157"/>
    </row>
    <row r="375" spans="1:5" x14ac:dyDescent="0.3">
      <c r="A375" s="155"/>
      <c r="B375" s="155"/>
      <c r="C375" s="156"/>
      <c r="D375" s="155"/>
      <c r="E375" s="157"/>
    </row>
    <row r="376" spans="1:5" x14ac:dyDescent="0.3">
      <c r="A376" s="155"/>
      <c r="B376" s="155"/>
      <c r="C376" s="156"/>
      <c r="D376" s="155"/>
      <c r="E376" s="157"/>
    </row>
    <row r="377" spans="1:5" x14ac:dyDescent="0.3">
      <c r="A377" s="155"/>
      <c r="B377" s="155"/>
      <c r="C377" s="156"/>
      <c r="D377" s="155"/>
      <c r="E377" s="157"/>
    </row>
    <row r="378" spans="1:5" x14ac:dyDescent="0.3">
      <c r="A378" s="155"/>
      <c r="B378" s="155"/>
      <c r="C378" s="156"/>
      <c r="D378" s="155"/>
      <c r="E378" s="157"/>
    </row>
    <row r="379" spans="1:5" x14ac:dyDescent="0.3">
      <c r="A379" s="155"/>
      <c r="B379" s="155"/>
      <c r="C379" s="156"/>
      <c r="D379" s="155"/>
      <c r="E379" s="157"/>
    </row>
    <row r="380" spans="1:5" x14ac:dyDescent="0.3">
      <c r="A380" s="155"/>
      <c r="B380" s="155"/>
      <c r="C380" s="156"/>
      <c r="D380" s="155"/>
      <c r="E380" s="157"/>
    </row>
    <row r="381" spans="1:5" x14ac:dyDescent="0.3">
      <c r="A381" s="155"/>
      <c r="B381" s="155"/>
      <c r="C381" s="156"/>
      <c r="D381" s="155"/>
      <c r="E381" s="157"/>
    </row>
    <row r="382" spans="1:5" x14ac:dyDescent="0.3">
      <c r="A382" s="155"/>
      <c r="B382" s="155"/>
      <c r="C382" s="156"/>
      <c r="D382" s="155"/>
      <c r="E382" s="157"/>
    </row>
    <row r="383" spans="1:5" x14ac:dyDescent="0.3">
      <c r="A383" s="155"/>
      <c r="B383" s="155"/>
      <c r="C383" s="156"/>
      <c r="D383" s="155"/>
      <c r="E383" s="157"/>
    </row>
    <row r="384" spans="1:5" x14ac:dyDescent="0.3">
      <c r="A384" s="155"/>
      <c r="B384" s="155"/>
      <c r="C384" s="156"/>
      <c r="D384" s="155"/>
      <c r="E384" s="157"/>
    </row>
    <row r="385" spans="1:5" x14ac:dyDescent="0.3">
      <c r="A385" s="155"/>
      <c r="B385" s="155"/>
      <c r="C385" s="156"/>
      <c r="D385" s="155"/>
      <c r="E385" s="157"/>
    </row>
    <row r="386" spans="1:5" x14ac:dyDescent="0.3">
      <c r="A386" s="155"/>
      <c r="B386" s="155"/>
      <c r="C386" s="156"/>
      <c r="D386" s="155"/>
      <c r="E386" s="157"/>
    </row>
    <row r="387" spans="1:5" x14ac:dyDescent="0.3">
      <c r="A387" s="155"/>
      <c r="B387" s="155"/>
      <c r="C387" s="156"/>
      <c r="D387" s="155"/>
      <c r="E387" s="157"/>
    </row>
    <row r="388" spans="1:5" x14ac:dyDescent="0.3">
      <c r="A388" s="155"/>
      <c r="B388" s="155"/>
      <c r="C388" s="156"/>
      <c r="D388" s="155"/>
      <c r="E388" s="157"/>
    </row>
    <row r="389" spans="1:5" x14ac:dyDescent="0.3">
      <c r="A389" s="155"/>
      <c r="B389" s="155"/>
      <c r="C389" s="156"/>
      <c r="D389" s="155"/>
      <c r="E389" s="157"/>
    </row>
    <row r="390" spans="1:5" x14ac:dyDescent="0.3">
      <c r="A390" s="155"/>
      <c r="B390" s="155"/>
      <c r="C390" s="156"/>
      <c r="D390" s="155"/>
      <c r="E390" s="157"/>
    </row>
    <row r="391" spans="1:5" x14ac:dyDescent="0.3">
      <c r="A391" s="155"/>
      <c r="B391" s="155"/>
      <c r="C391" s="156"/>
      <c r="D391" s="155"/>
      <c r="E391" s="157"/>
    </row>
    <row r="392" spans="1:5" x14ac:dyDescent="0.3">
      <c r="A392" s="155"/>
      <c r="B392" s="155"/>
      <c r="C392" s="156"/>
      <c r="D392" s="155"/>
      <c r="E392" s="157"/>
    </row>
    <row r="393" spans="1:5" x14ac:dyDescent="0.3">
      <c r="A393" s="155"/>
      <c r="B393" s="155"/>
      <c r="C393" s="156"/>
      <c r="D393" s="155"/>
      <c r="E393" s="157"/>
    </row>
    <row r="394" spans="1:5" x14ac:dyDescent="0.3">
      <c r="A394" s="155"/>
      <c r="B394" s="155"/>
      <c r="C394" s="156"/>
      <c r="D394" s="155"/>
      <c r="E394" s="157"/>
    </row>
    <row r="395" spans="1:5" x14ac:dyDescent="0.3">
      <c r="A395" s="155"/>
      <c r="B395" s="155"/>
      <c r="C395" s="156"/>
      <c r="D395" s="155"/>
      <c r="E395" s="157"/>
    </row>
    <row r="396" spans="1:5" x14ac:dyDescent="0.3">
      <c r="A396" s="155"/>
      <c r="B396" s="155"/>
      <c r="C396" s="156"/>
      <c r="D396" s="155"/>
      <c r="E396" s="157"/>
    </row>
    <row r="397" spans="1:5" x14ac:dyDescent="0.3">
      <c r="A397" s="155"/>
      <c r="B397" s="155"/>
      <c r="C397" s="156"/>
      <c r="D397" s="155"/>
      <c r="E397" s="157"/>
    </row>
    <row r="398" spans="1:5" x14ac:dyDescent="0.3">
      <c r="A398" s="155"/>
      <c r="B398" s="155"/>
      <c r="C398" s="156"/>
      <c r="D398" s="155"/>
      <c r="E398" s="157"/>
    </row>
    <row r="399" spans="1:5" x14ac:dyDescent="0.3">
      <c r="A399" s="155"/>
      <c r="B399" s="155"/>
      <c r="C399" s="156"/>
      <c r="D399" s="155"/>
      <c r="E399" s="157"/>
    </row>
    <row r="400" spans="1:5" x14ac:dyDescent="0.3">
      <c r="A400" s="155"/>
      <c r="B400" s="155"/>
      <c r="C400" s="156"/>
      <c r="D400" s="155"/>
      <c r="E400" s="157"/>
    </row>
    <row r="401" spans="1:5" x14ac:dyDescent="0.3">
      <c r="A401" s="155"/>
      <c r="B401" s="155"/>
      <c r="C401" s="156"/>
      <c r="D401" s="155"/>
      <c r="E401" s="157"/>
    </row>
    <row r="402" spans="1:5" x14ac:dyDescent="0.3">
      <c r="A402" s="155"/>
      <c r="B402" s="155"/>
      <c r="C402" s="156"/>
      <c r="D402" s="155"/>
      <c r="E402" s="157"/>
    </row>
    <row r="403" spans="1:5" x14ac:dyDescent="0.3">
      <c r="A403" s="155"/>
      <c r="B403" s="155"/>
      <c r="C403" s="156"/>
      <c r="D403" s="155"/>
      <c r="E403" s="157"/>
    </row>
    <row r="404" spans="1:5" x14ac:dyDescent="0.3">
      <c r="A404" s="155"/>
      <c r="B404" s="155"/>
      <c r="C404" s="156"/>
      <c r="D404" s="155"/>
      <c r="E404" s="157"/>
    </row>
    <row r="405" spans="1:5" x14ac:dyDescent="0.3">
      <c r="A405" s="155"/>
      <c r="B405" s="155"/>
      <c r="C405" s="156"/>
      <c r="D405" s="155"/>
      <c r="E405" s="157"/>
    </row>
    <row r="406" spans="1:5" x14ac:dyDescent="0.3">
      <c r="A406" s="155"/>
      <c r="B406" s="155"/>
      <c r="C406" s="156"/>
      <c r="D406" s="155"/>
      <c r="E406" s="157"/>
    </row>
    <row r="407" spans="1:5" x14ac:dyDescent="0.3">
      <c r="A407" s="155"/>
      <c r="B407" s="155"/>
      <c r="C407" s="156"/>
      <c r="D407" s="155"/>
      <c r="E407" s="157"/>
    </row>
    <row r="408" spans="1:5" x14ac:dyDescent="0.3">
      <c r="A408" s="155"/>
      <c r="B408" s="155"/>
      <c r="C408" s="156"/>
      <c r="D408" s="155"/>
      <c r="E408" s="157"/>
    </row>
    <row r="409" spans="1:5" x14ac:dyDescent="0.3">
      <c r="A409" s="155"/>
      <c r="B409" s="155"/>
      <c r="C409" s="156"/>
      <c r="D409" s="155"/>
      <c r="E409" s="157"/>
    </row>
    <row r="410" spans="1:5" x14ac:dyDescent="0.3">
      <c r="A410" s="155"/>
      <c r="B410" s="155"/>
      <c r="C410" s="156"/>
      <c r="D410" s="155"/>
      <c r="E410" s="157"/>
    </row>
    <row r="411" spans="1:5" x14ac:dyDescent="0.3">
      <c r="A411" s="155"/>
      <c r="B411" s="155"/>
      <c r="C411" s="156"/>
      <c r="D411" s="155"/>
      <c r="E411" s="157"/>
    </row>
    <row r="412" spans="1:5" x14ac:dyDescent="0.3">
      <c r="A412" s="155"/>
      <c r="B412" s="155"/>
      <c r="C412" s="156"/>
      <c r="D412" s="155"/>
      <c r="E412" s="157"/>
    </row>
    <row r="413" spans="1:5" x14ac:dyDescent="0.3">
      <c r="A413" s="155"/>
      <c r="B413" s="155"/>
      <c r="C413" s="156"/>
      <c r="D413" s="155"/>
      <c r="E413" s="157"/>
    </row>
    <row r="414" spans="1:5" x14ac:dyDescent="0.3">
      <c r="A414" s="155"/>
      <c r="B414" s="155"/>
      <c r="C414" s="156"/>
      <c r="D414" s="155"/>
      <c r="E414" s="157"/>
    </row>
    <row r="415" spans="1:5" x14ac:dyDescent="0.3">
      <c r="A415" s="155"/>
      <c r="B415" s="155"/>
      <c r="C415" s="156"/>
      <c r="D415" s="155"/>
      <c r="E415" s="157"/>
    </row>
    <row r="416" spans="1:5" x14ac:dyDescent="0.3">
      <c r="A416" s="155"/>
      <c r="B416" s="155"/>
      <c r="C416" s="156"/>
      <c r="D416" s="155"/>
      <c r="E416" s="157"/>
    </row>
    <row r="417" spans="1:5" x14ac:dyDescent="0.3">
      <c r="A417" s="155"/>
      <c r="B417" s="155"/>
      <c r="C417" s="156"/>
      <c r="D417" s="155"/>
      <c r="E417" s="157"/>
    </row>
    <row r="418" spans="1:5" x14ac:dyDescent="0.3">
      <c r="A418" s="155"/>
      <c r="B418" s="155"/>
      <c r="C418" s="156"/>
      <c r="D418" s="155"/>
      <c r="E418" s="157"/>
    </row>
    <row r="419" spans="1:5" x14ac:dyDescent="0.3">
      <c r="A419" s="155"/>
      <c r="B419" s="155"/>
      <c r="C419" s="156"/>
      <c r="D419" s="155"/>
      <c r="E419" s="157"/>
    </row>
    <row r="420" spans="1:5" x14ac:dyDescent="0.3">
      <c r="A420" s="155"/>
      <c r="B420" s="155"/>
      <c r="C420" s="156"/>
      <c r="D420" s="155"/>
      <c r="E420" s="157"/>
    </row>
    <row r="421" spans="1:5" x14ac:dyDescent="0.3">
      <c r="A421" s="155"/>
      <c r="B421" s="155"/>
      <c r="C421" s="156"/>
      <c r="D421" s="155"/>
      <c r="E421" s="157"/>
    </row>
    <row r="422" spans="1:5" x14ac:dyDescent="0.3">
      <c r="A422" s="155"/>
      <c r="B422" s="155"/>
      <c r="C422" s="156"/>
      <c r="D422" s="155"/>
      <c r="E422" s="157"/>
    </row>
    <row r="423" spans="1:5" x14ac:dyDescent="0.3">
      <c r="A423" s="155"/>
      <c r="B423" s="155"/>
      <c r="C423" s="156"/>
      <c r="D423" s="155"/>
      <c r="E423" s="157"/>
    </row>
    <row r="424" spans="1:5" x14ac:dyDescent="0.3">
      <c r="A424" s="155"/>
      <c r="B424" s="155"/>
      <c r="C424" s="156"/>
      <c r="D424" s="155"/>
      <c r="E424" s="157"/>
    </row>
    <row r="425" spans="1:5" x14ac:dyDescent="0.3">
      <c r="A425" s="155"/>
      <c r="B425" s="155"/>
      <c r="C425" s="156"/>
      <c r="D425" s="155"/>
      <c r="E425" s="157"/>
    </row>
    <row r="426" spans="1:5" x14ac:dyDescent="0.3">
      <c r="A426" s="155"/>
      <c r="B426" s="155"/>
      <c r="C426" s="156"/>
      <c r="D426" s="155"/>
      <c r="E426" s="157"/>
    </row>
    <row r="427" spans="1:5" x14ac:dyDescent="0.3">
      <c r="A427" s="155"/>
      <c r="B427" s="155"/>
      <c r="C427" s="156"/>
      <c r="D427" s="155"/>
      <c r="E427" s="157"/>
    </row>
    <row r="428" spans="1:5" x14ac:dyDescent="0.3">
      <c r="A428" s="155"/>
      <c r="B428" s="155"/>
      <c r="C428" s="156"/>
      <c r="D428" s="155"/>
      <c r="E428" s="157"/>
    </row>
    <row r="429" spans="1:5" x14ac:dyDescent="0.3">
      <c r="A429" s="155"/>
      <c r="B429" s="155"/>
      <c r="C429" s="156"/>
      <c r="D429" s="155"/>
      <c r="E429" s="157"/>
    </row>
    <row r="430" spans="1:5" x14ac:dyDescent="0.3">
      <c r="A430" s="155"/>
      <c r="B430" s="155"/>
      <c r="C430" s="156"/>
      <c r="D430" s="155"/>
      <c r="E430" s="157"/>
    </row>
    <row r="431" spans="1:5" x14ac:dyDescent="0.3">
      <c r="A431" s="155"/>
      <c r="B431" s="155"/>
      <c r="C431" s="156"/>
      <c r="D431" s="155"/>
      <c r="E431" s="157"/>
    </row>
    <row r="432" spans="1:5" x14ac:dyDescent="0.3">
      <c r="A432" s="155"/>
      <c r="B432" s="155"/>
      <c r="C432" s="156"/>
      <c r="D432" s="155"/>
      <c r="E432" s="157"/>
    </row>
    <row r="433" spans="1:5" x14ac:dyDescent="0.3">
      <c r="A433" s="155"/>
      <c r="B433" s="155"/>
      <c r="C433" s="156"/>
      <c r="D433" s="155"/>
      <c r="E433" s="157"/>
    </row>
    <row r="434" spans="1:5" x14ac:dyDescent="0.3">
      <c r="A434" s="155"/>
      <c r="B434" s="155"/>
      <c r="C434" s="156"/>
      <c r="D434" s="155"/>
      <c r="E434" s="157"/>
    </row>
    <row r="435" spans="1:5" x14ac:dyDescent="0.3">
      <c r="A435" s="155"/>
      <c r="B435" s="155"/>
      <c r="C435" s="156"/>
      <c r="D435" s="155"/>
      <c r="E435" s="157"/>
    </row>
    <row r="436" spans="1:5" x14ac:dyDescent="0.3">
      <c r="A436" s="155"/>
      <c r="B436" s="155"/>
      <c r="C436" s="156"/>
      <c r="D436" s="155"/>
      <c r="E436" s="157"/>
    </row>
    <row r="437" spans="1:5" x14ac:dyDescent="0.3">
      <c r="A437" s="155"/>
      <c r="B437" s="155"/>
      <c r="C437" s="156"/>
      <c r="D437" s="155"/>
      <c r="E437" s="157"/>
    </row>
    <row r="438" spans="1:5" x14ac:dyDescent="0.3">
      <c r="A438" s="155"/>
      <c r="B438" s="155"/>
      <c r="C438" s="156"/>
      <c r="D438" s="155"/>
      <c r="E438" s="157"/>
    </row>
    <row r="439" spans="1:5" x14ac:dyDescent="0.3">
      <c r="A439" s="155"/>
      <c r="B439" s="155"/>
      <c r="C439" s="156"/>
      <c r="D439" s="155"/>
      <c r="E439" s="157"/>
    </row>
    <row r="440" spans="1:5" x14ac:dyDescent="0.3">
      <c r="A440" s="155"/>
      <c r="B440" s="155"/>
      <c r="C440" s="156"/>
      <c r="D440" s="155"/>
      <c r="E440" s="157"/>
    </row>
    <row r="441" spans="1:5" x14ac:dyDescent="0.3">
      <c r="A441" s="155"/>
      <c r="B441" s="155"/>
      <c r="C441" s="156"/>
      <c r="D441" s="155"/>
      <c r="E441" s="157"/>
    </row>
    <row r="442" spans="1:5" x14ac:dyDescent="0.3">
      <c r="A442" s="155"/>
      <c r="B442" s="155"/>
      <c r="C442" s="156"/>
      <c r="D442" s="155"/>
      <c r="E442" s="157"/>
    </row>
    <row r="443" spans="1:5" x14ac:dyDescent="0.3">
      <c r="A443" s="155"/>
      <c r="B443" s="155"/>
      <c r="C443" s="156"/>
      <c r="D443" s="155"/>
      <c r="E443" s="157"/>
    </row>
    <row r="444" spans="1:5" x14ac:dyDescent="0.3">
      <c r="A444" s="155"/>
      <c r="B444" s="155"/>
      <c r="C444" s="156"/>
      <c r="D444" s="155"/>
      <c r="E444" s="157"/>
    </row>
    <row r="445" spans="1:5" x14ac:dyDescent="0.3">
      <c r="A445" s="155"/>
      <c r="B445" s="155"/>
      <c r="C445" s="156"/>
      <c r="D445" s="155"/>
      <c r="E445" s="157"/>
    </row>
    <row r="446" spans="1:5" x14ac:dyDescent="0.3">
      <c r="A446" s="155"/>
      <c r="B446" s="155"/>
      <c r="C446" s="156"/>
      <c r="D446" s="155"/>
      <c r="E446" s="157"/>
    </row>
    <row r="447" spans="1:5" x14ac:dyDescent="0.3">
      <c r="A447" s="155"/>
      <c r="B447" s="155"/>
      <c r="C447" s="156"/>
      <c r="D447" s="155"/>
      <c r="E447" s="157"/>
    </row>
    <row r="448" spans="1:5" x14ac:dyDescent="0.3">
      <c r="A448" s="155"/>
      <c r="B448" s="155"/>
      <c r="C448" s="156"/>
      <c r="D448" s="155"/>
      <c r="E448" s="157"/>
    </row>
    <row r="449" spans="1:5" x14ac:dyDescent="0.3">
      <c r="A449" s="155"/>
      <c r="B449" s="155"/>
      <c r="C449" s="156"/>
      <c r="D449" s="155"/>
      <c r="E449" s="157"/>
    </row>
    <row r="450" spans="1:5" x14ac:dyDescent="0.3">
      <c r="A450" s="155"/>
      <c r="B450" s="155"/>
      <c r="C450" s="156"/>
      <c r="D450" s="155"/>
      <c r="E450" s="157"/>
    </row>
    <row r="451" spans="1:5" x14ac:dyDescent="0.3">
      <c r="A451" s="155"/>
      <c r="B451" s="155"/>
      <c r="C451" s="156"/>
      <c r="D451" s="155"/>
      <c r="E451" s="157"/>
    </row>
    <row r="452" spans="1:5" x14ac:dyDescent="0.3">
      <c r="A452" s="155"/>
      <c r="B452" s="155"/>
      <c r="C452" s="156"/>
      <c r="D452" s="155"/>
      <c r="E452" s="157"/>
    </row>
    <row r="453" spans="1:5" x14ac:dyDescent="0.3">
      <c r="A453" s="155"/>
      <c r="B453" s="155"/>
      <c r="C453" s="156"/>
      <c r="D453" s="155"/>
      <c r="E453" s="157"/>
    </row>
    <row r="454" spans="1:5" x14ac:dyDescent="0.3">
      <c r="A454" s="155"/>
      <c r="B454" s="155"/>
      <c r="C454" s="156"/>
      <c r="D454" s="155"/>
      <c r="E454" s="157"/>
    </row>
    <row r="455" spans="1:5" x14ac:dyDescent="0.3">
      <c r="A455" s="155"/>
      <c r="B455" s="155"/>
      <c r="C455" s="156"/>
      <c r="D455" s="155"/>
      <c r="E455" s="157"/>
    </row>
    <row r="456" spans="1:5" x14ac:dyDescent="0.3">
      <c r="A456" s="155"/>
      <c r="B456" s="155"/>
      <c r="C456" s="156"/>
      <c r="D456" s="155"/>
      <c r="E456" s="157"/>
    </row>
    <row r="457" spans="1:5" x14ac:dyDescent="0.3">
      <c r="A457" s="155"/>
      <c r="B457" s="155"/>
      <c r="C457" s="156"/>
      <c r="D457" s="155"/>
      <c r="E457" s="157"/>
    </row>
    <row r="458" spans="1:5" x14ac:dyDescent="0.3">
      <c r="A458" s="155"/>
      <c r="B458" s="155"/>
      <c r="C458" s="156"/>
      <c r="D458" s="155"/>
      <c r="E458" s="157"/>
    </row>
    <row r="459" spans="1:5" x14ac:dyDescent="0.3">
      <c r="A459" s="155"/>
      <c r="B459" s="155"/>
      <c r="C459" s="156"/>
      <c r="D459" s="155"/>
      <c r="E459" s="157"/>
    </row>
    <row r="460" spans="1:5" x14ac:dyDescent="0.3">
      <c r="A460" s="155"/>
      <c r="B460" s="155"/>
      <c r="C460" s="156"/>
      <c r="D460" s="155"/>
      <c r="E460" s="157"/>
    </row>
    <row r="461" spans="1:5" x14ac:dyDescent="0.3">
      <c r="A461" s="155"/>
      <c r="B461" s="155"/>
      <c r="C461" s="156"/>
      <c r="D461" s="155"/>
      <c r="E461" s="157"/>
    </row>
    <row r="462" spans="1:5" x14ac:dyDescent="0.3">
      <c r="A462" s="155"/>
      <c r="B462" s="155"/>
      <c r="C462" s="156"/>
      <c r="D462" s="155"/>
      <c r="E462" s="157"/>
    </row>
    <row r="463" spans="1:5" x14ac:dyDescent="0.3">
      <c r="A463" s="155"/>
      <c r="B463" s="155"/>
      <c r="C463" s="156"/>
      <c r="D463" s="155"/>
      <c r="E463" s="157"/>
    </row>
    <row r="464" spans="1:5" x14ac:dyDescent="0.3">
      <c r="A464" s="155"/>
      <c r="B464" s="155"/>
      <c r="C464" s="156"/>
      <c r="D464" s="155"/>
      <c r="E464" s="157"/>
    </row>
    <row r="465" spans="1:5" x14ac:dyDescent="0.3">
      <c r="A465" s="155"/>
      <c r="B465" s="155"/>
      <c r="C465" s="156"/>
      <c r="D465" s="155"/>
      <c r="E465" s="157"/>
    </row>
    <row r="466" spans="1:5" x14ac:dyDescent="0.3">
      <c r="A466" s="155"/>
      <c r="B466" s="155"/>
      <c r="C466" s="156"/>
      <c r="D466" s="155"/>
      <c r="E466" s="157"/>
    </row>
    <row r="467" spans="1:5" x14ac:dyDescent="0.3">
      <c r="A467" s="155"/>
      <c r="B467" s="155"/>
      <c r="C467" s="156"/>
      <c r="D467" s="155"/>
      <c r="E467" s="157"/>
    </row>
    <row r="468" spans="1:5" x14ac:dyDescent="0.3">
      <c r="A468" s="155"/>
      <c r="B468" s="155"/>
      <c r="C468" s="156"/>
      <c r="D468" s="155"/>
      <c r="E468" s="157"/>
    </row>
    <row r="469" spans="1:5" x14ac:dyDescent="0.3">
      <c r="A469" s="155"/>
      <c r="B469" s="155"/>
      <c r="C469" s="156"/>
      <c r="D469" s="155"/>
      <c r="E469" s="157"/>
    </row>
    <row r="470" spans="1:5" x14ac:dyDescent="0.3">
      <c r="A470" s="155"/>
      <c r="B470" s="155"/>
      <c r="C470" s="156"/>
      <c r="D470" s="155"/>
      <c r="E470" s="157"/>
    </row>
    <row r="471" spans="1:5" x14ac:dyDescent="0.3">
      <c r="A471" s="155"/>
      <c r="B471" s="155"/>
      <c r="C471" s="156"/>
      <c r="D471" s="155"/>
      <c r="E471" s="157"/>
    </row>
    <row r="472" spans="1:5" x14ac:dyDescent="0.3">
      <c r="A472" s="155"/>
      <c r="B472" s="155"/>
      <c r="C472" s="156"/>
      <c r="D472" s="155"/>
      <c r="E472" s="157"/>
    </row>
    <row r="473" spans="1:5" x14ac:dyDescent="0.3">
      <c r="A473" s="155"/>
      <c r="B473" s="155"/>
      <c r="C473" s="156"/>
      <c r="D473" s="155"/>
      <c r="E473" s="157"/>
    </row>
    <row r="474" spans="1:5" x14ac:dyDescent="0.3">
      <c r="A474" s="155"/>
      <c r="B474" s="155"/>
      <c r="C474" s="156"/>
      <c r="D474" s="155"/>
      <c r="E474" s="157"/>
    </row>
    <row r="475" spans="1:5" x14ac:dyDescent="0.3">
      <c r="A475" s="155"/>
      <c r="B475" s="155"/>
      <c r="C475" s="156"/>
      <c r="D475" s="155"/>
      <c r="E475" s="157"/>
    </row>
    <row r="476" spans="1:5" x14ac:dyDescent="0.3">
      <c r="A476" s="155"/>
      <c r="B476" s="155"/>
      <c r="C476" s="156"/>
      <c r="D476" s="155"/>
      <c r="E476" s="157"/>
    </row>
    <row r="477" spans="1:5" x14ac:dyDescent="0.3">
      <c r="A477" s="155"/>
      <c r="B477" s="155"/>
      <c r="C477" s="156"/>
      <c r="D477" s="155"/>
      <c r="E477" s="157"/>
    </row>
    <row r="478" spans="1:5" x14ac:dyDescent="0.3">
      <c r="A478" s="155"/>
      <c r="B478" s="155"/>
      <c r="C478" s="156"/>
      <c r="D478" s="155"/>
      <c r="E478" s="157"/>
    </row>
    <row r="479" spans="1:5" x14ac:dyDescent="0.3">
      <c r="A479" s="155"/>
      <c r="B479" s="155"/>
      <c r="C479" s="156"/>
      <c r="D479" s="155"/>
      <c r="E479" s="157"/>
    </row>
    <row r="480" spans="1:5" x14ac:dyDescent="0.3">
      <c r="A480" s="155"/>
      <c r="B480" s="155"/>
      <c r="C480" s="156"/>
      <c r="D480" s="155"/>
      <c r="E480" s="157"/>
    </row>
    <row r="481" spans="1:5" x14ac:dyDescent="0.3">
      <c r="A481" s="155"/>
      <c r="B481" s="155"/>
      <c r="C481" s="156"/>
      <c r="D481" s="155"/>
      <c r="E481" s="157"/>
    </row>
    <row r="482" spans="1:5" x14ac:dyDescent="0.3">
      <c r="A482" s="155"/>
      <c r="B482" s="155"/>
      <c r="C482" s="156"/>
      <c r="D482" s="155"/>
      <c r="E482" s="157"/>
    </row>
    <row r="483" spans="1:5" x14ac:dyDescent="0.3">
      <c r="A483" s="155"/>
      <c r="B483" s="155"/>
      <c r="C483" s="156"/>
      <c r="D483" s="155"/>
      <c r="E483" s="157"/>
    </row>
    <row r="484" spans="1:5" x14ac:dyDescent="0.3">
      <c r="A484" s="155"/>
      <c r="B484" s="155"/>
      <c r="C484" s="156"/>
      <c r="D484" s="155"/>
      <c r="E484" s="157"/>
    </row>
    <row r="485" spans="1:5" x14ac:dyDescent="0.3">
      <c r="A485" s="155"/>
      <c r="B485" s="155"/>
      <c r="C485" s="156"/>
      <c r="D485" s="155"/>
      <c r="E485" s="157"/>
    </row>
    <row r="486" spans="1:5" x14ac:dyDescent="0.3">
      <c r="A486" s="155"/>
      <c r="B486" s="155"/>
      <c r="C486" s="156"/>
      <c r="D486" s="155"/>
      <c r="E486" s="157"/>
    </row>
    <row r="487" spans="1:5" x14ac:dyDescent="0.3">
      <c r="A487" s="155"/>
      <c r="B487" s="155"/>
      <c r="C487" s="156"/>
      <c r="D487" s="155"/>
      <c r="E487" s="157"/>
    </row>
    <row r="488" spans="1:5" x14ac:dyDescent="0.3">
      <c r="A488" s="155"/>
      <c r="B488" s="155"/>
      <c r="C488" s="156"/>
      <c r="D488" s="155"/>
      <c r="E488" s="157"/>
    </row>
    <row r="489" spans="1:5" x14ac:dyDescent="0.3">
      <c r="A489" s="155"/>
      <c r="B489" s="155"/>
      <c r="C489" s="156"/>
      <c r="D489" s="155"/>
      <c r="E489" s="157"/>
    </row>
    <row r="490" spans="1:5" x14ac:dyDescent="0.3">
      <c r="A490" s="155"/>
      <c r="B490" s="155"/>
      <c r="C490" s="156"/>
      <c r="D490" s="155"/>
      <c r="E490" s="157"/>
    </row>
    <row r="491" spans="1:5" x14ac:dyDescent="0.3">
      <c r="A491" s="155"/>
      <c r="B491" s="155"/>
      <c r="C491" s="156"/>
      <c r="D491" s="155"/>
      <c r="E491" s="157"/>
    </row>
    <row r="492" spans="1:5" x14ac:dyDescent="0.3">
      <c r="A492" s="155"/>
      <c r="B492" s="155"/>
      <c r="C492" s="156"/>
      <c r="D492" s="155"/>
      <c r="E492" s="157"/>
    </row>
    <row r="493" spans="1:5" x14ac:dyDescent="0.3">
      <c r="A493" s="155"/>
      <c r="B493" s="155"/>
      <c r="C493" s="156"/>
      <c r="D493" s="155"/>
      <c r="E493" s="157"/>
    </row>
    <row r="494" spans="1:5" x14ac:dyDescent="0.3">
      <c r="A494" s="155"/>
      <c r="B494" s="155"/>
      <c r="C494" s="156"/>
      <c r="D494" s="155"/>
      <c r="E494" s="157"/>
    </row>
    <row r="495" spans="1:5" x14ac:dyDescent="0.3">
      <c r="A495" s="155"/>
      <c r="B495" s="155"/>
      <c r="C495" s="156"/>
      <c r="D495" s="155"/>
      <c r="E495" s="157"/>
    </row>
    <row r="496" spans="1:5" x14ac:dyDescent="0.3">
      <c r="A496" s="155"/>
      <c r="B496" s="155"/>
      <c r="C496" s="156"/>
      <c r="D496" s="155"/>
      <c r="E496" s="157"/>
    </row>
    <row r="497" spans="1:5" x14ac:dyDescent="0.3">
      <c r="A497" s="155"/>
      <c r="B497" s="155"/>
      <c r="C497" s="156"/>
      <c r="D497" s="155"/>
      <c r="E497" s="157"/>
    </row>
    <row r="498" spans="1:5" x14ac:dyDescent="0.3">
      <c r="A498" s="155"/>
      <c r="B498" s="155"/>
      <c r="C498" s="156"/>
      <c r="D498" s="155"/>
      <c r="E498" s="157"/>
    </row>
    <row r="499" spans="1:5" x14ac:dyDescent="0.3">
      <c r="A499" s="155"/>
      <c r="B499" s="155"/>
      <c r="C499" s="156"/>
      <c r="D499" s="155"/>
      <c r="E499" s="157"/>
    </row>
    <row r="500" spans="1:5" x14ac:dyDescent="0.3">
      <c r="A500" s="155"/>
      <c r="B500" s="155"/>
      <c r="C500" s="156"/>
      <c r="D500" s="155"/>
      <c r="E500" s="157"/>
    </row>
    <row r="501" spans="1:5" x14ac:dyDescent="0.3">
      <c r="A501" s="155"/>
      <c r="B501" s="155"/>
      <c r="C501" s="156"/>
      <c r="D501" s="155"/>
      <c r="E501" s="157"/>
    </row>
    <row r="502" spans="1:5" x14ac:dyDescent="0.3">
      <c r="A502" s="155"/>
      <c r="B502" s="155"/>
      <c r="C502" s="156"/>
      <c r="D502" s="155"/>
      <c r="E502" s="157"/>
    </row>
    <row r="503" spans="1:5" x14ac:dyDescent="0.3">
      <c r="A503" s="155"/>
      <c r="B503" s="155"/>
      <c r="C503" s="156"/>
      <c r="D503" s="155"/>
      <c r="E503" s="157"/>
    </row>
    <row r="504" spans="1:5" x14ac:dyDescent="0.3">
      <c r="A504" s="155"/>
      <c r="B504" s="155"/>
      <c r="C504" s="156"/>
      <c r="D504" s="155"/>
      <c r="E504" s="157"/>
    </row>
    <row r="505" spans="1:5" x14ac:dyDescent="0.3">
      <c r="A505" s="155"/>
      <c r="B505" s="155"/>
      <c r="C505" s="156"/>
      <c r="D505" s="155"/>
      <c r="E505" s="157"/>
    </row>
    <row r="506" spans="1:5" x14ac:dyDescent="0.3">
      <c r="A506" s="155"/>
      <c r="B506" s="155"/>
      <c r="C506" s="156"/>
      <c r="D506" s="155"/>
      <c r="E506" s="157"/>
    </row>
    <row r="507" spans="1:5" x14ac:dyDescent="0.3">
      <c r="A507" s="155"/>
      <c r="B507" s="155"/>
      <c r="C507" s="156"/>
      <c r="D507" s="155"/>
      <c r="E507" s="157"/>
    </row>
    <row r="508" spans="1:5" x14ac:dyDescent="0.3">
      <c r="A508" s="155"/>
      <c r="B508" s="155"/>
      <c r="C508" s="156"/>
      <c r="D508" s="155"/>
      <c r="E508" s="157"/>
    </row>
    <row r="509" spans="1:5" x14ac:dyDescent="0.3">
      <c r="A509" s="155"/>
      <c r="B509" s="155"/>
      <c r="C509" s="156"/>
      <c r="D509" s="155"/>
      <c r="E509" s="157"/>
    </row>
    <row r="510" spans="1:5" x14ac:dyDescent="0.3">
      <c r="A510" s="155"/>
      <c r="B510" s="155"/>
      <c r="C510" s="156"/>
      <c r="D510" s="155"/>
      <c r="E510" s="157"/>
    </row>
    <row r="511" spans="1:5" x14ac:dyDescent="0.3">
      <c r="A511" s="155"/>
      <c r="B511" s="155"/>
      <c r="C511" s="156"/>
      <c r="D511" s="155"/>
      <c r="E511" s="157"/>
    </row>
    <row r="512" spans="1:5" x14ac:dyDescent="0.3">
      <c r="A512" s="155"/>
      <c r="B512" s="155"/>
      <c r="C512" s="156"/>
      <c r="D512" s="155"/>
      <c r="E512" s="157"/>
    </row>
    <row r="513" spans="1:5" x14ac:dyDescent="0.3">
      <c r="A513" s="155"/>
      <c r="B513" s="155"/>
      <c r="C513" s="156"/>
      <c r="D513" s="155"/>
      <c r="E513" s="157"/>
    </row>
    <row r="514" spans="1:5" x14ac:dyDescent="0.3">
      <c r="A514" s="155"/>
      <c r="B514" s="155"/>
      <c r="C514" s="156"/>
      <c r="D514" s="155"/>
      <c r="E514" s="157"/>
    </row>
    <row r="515" spans="1:5" x14ac:dyDescent="0.3">
      <c r="A515" s="155"/>
      <c r="B515" s="155"/>
      <c r="C515" s="156"/>
      <c r="D515" s="155"/>
      <c r="E515" s="157"/>
    </row>
    <row r="516" spans="1:5" x14ac:dyDescent="0.3">
      <c r="A516" s="155"/>
      <c r="B516" s="155"/>
      <c r="C516" s="156"/>
      <c r="D516" s="155"/>
      <c r="E516" s="157"/>
    </row>
    <row r="517" spans="1:5" x14ac:dyDescent="0.3">
      <c r="A517" s="155"/>
      <c r="B517" s="155"/>
      <c r="C517" s="156"/>
      <c r="D517" s="155"/>
      <c r="E517" s="157"/>
    </row>
    <row r="518" spans="1:5" x14ac:dyDescent="0.3">
      <c r="A518" s="155"/>
      <c r="B518" s="155"/>
      <c r="C518" s="156"/>
      <c r="D518" s="155"/>
      <c r="E518" s="157"/>
    </row>
    <row r="519" spans="1:5" x14ac:dyDescent="0.3">
      <c r="A519" s="155"/>
      <c r="B519" s="155"/>
      <c r="C519" s="156"/>
      <c r="D519" s="155"/>
      <c r="E519" s="157"/>
    </row>
    <row r="520" spans="1:5" x14ac:dyDescent="0.3">
      <c r="A520" s="155"/>
      <c r="B520" s="155"/>
      <c r="C520" s="156"/>
      <c r="D520" s="155"/>
      <c r="E520" s="157"/>
    </row>
    <row r="521" spans="1:5" x14ac:dyDescent="0.3">
      <c r="A521" s="155"/>
      <c r="B521" s="155"/>
      <c r="C521" s="156"/>
      <c r="D521" s="155"/>
      <c r="E521" s="157"/>
    </row>
    <row r="522" spans="1:5" x14ac:dyDescent="0.3">
      <c r="A522" s="155"/>
      <c r="B522" s="155"/>
      <c r="C522" s="156"/>
      <c r="D522" s="155"/>
      <c r="E522" s="157"/>
    </row>
    <row r="523" spans="1:5" x14ac:dyDescent="0.3">
      <c r="A523" s="155"/>
      <c r="B523" s="155"/>
      <c r="C523" s="156"/>
      <c r="D523" s="155"/>
      <c r="E523" s="157"/>
    </row>
    <row r="524" spans="1:5" x14ac:dyDescent="0.3">
      <c r="A524" s="155"/>
      <c r="B524" s="155"/>
      <c r="C524" s="156"/>
      <c r="D524" s="155"/>
      <c r="E524" s="157"/>
    </row>
    <row r="525" spans="1:5" x14ac:dyDescent="0.3">
      <c r="A525" s="155"/>
      <c r="B525" s="155"/>
      <c r="C525" s="156"/>
      <c r="D525" s="155"/>
      <c r="E525" s="157"/>
    </row>
    <row r="526" spans="1:5" x14ac:dyDescent="0.3">
      <c r="A526" s="155"/>
      <c r="B526" s="155"/>
      <c r="C526" s="156"/>
      <c r="D526" s="155"/>
      <c r="E526" s="157"/>
    </row>
    <row r="527" spans="1:5" x14ac:dyDescent="0.3">
      <c r="A527" s="155"/>
      <c r="B527" s="155"/>
      <c r="C527" s="156"/>
      <c r="D527" s="155"/>
      <c r="E527" s="157"/>
    </row>
    <row r="528" spans="1:5" x14ac:dyDescent="0.3">
      <c r="A528" s="155"/>
      <c r="B528" s="155"/>
      <c r="C528" s="156"/>
      <c r="D528" s="155"/>
      <c r="E528" s="157"/>
    </row>
    <row r="529" spans="1:5" x14ac:dyDescent="0.3">
      <c r="A529" s="155"/>
      <c r="B529" s="155"/>
      <c r="C529" s="156"/>
      <c r="D529" s="155"/>
      <c r="E529" s="157"/>
    </row>
    <row r="530" spans="1:5" x14ac:dyDescent="0.3">
      <c r="A530" s="155"/>
      <c r="B530" s="155"/>
      <c r="C530" s="156"/>
      <c r="D530" s="155"/>
      <c r="E530" s="157"/>
    </row>
    <row r="531" spans="1:5" x14ac:dyDescent="0.3">
      <c r="A531" s="155"/>
      <c r="B531" s="155"/>
      <c r="C531" s="156"/>
      <c r="D531" s="155"/>
      <c r="E531" s="157"/>
    </row>
    <row r="532" spans="1:5" x14ac:dyDescent="0.3">
      <c r="A532" s="155"/>
      <c r="B532" s="155"/>
      <c r="C532" s="156"/>
      <c r="D532" s="155"/>
      <c r="E532" s="157"/>
    </row>
    <row r="533" spans="1:5" x14ac:dyDescent="0.3">
      <c r="A533" s="155"/>
      <c r="B533" s="155"/>
      <c r="C533" s="156"/>
      <c r="D533" s="155"/>
      <c r="E533" s="157"/>
    </row>
    <row r="534" spans="1:5" x14ac:dyDescent="0.3">
      <c r="A534" s="155"/>
      <c r="B534" s="155"/>
      <c r="C534" s="156"/>
      <c r="D534" s="155"/>
      <c r="E534" s="157"/>
    </row>
    <row r="535" spans="1:5" x14ac:dyDescent="0.3">
      <c r="A535" s="155"/>
      <c r="B535" s="155"/>
      <c r="C535" s="156"/>
      <c r="D535" s="155"/>
      <c r="E535" s="157"/>
    </row>
    <row r="536" spans="1:5" x14ac:dyDescent="0.3">
      <c r="A536" s="155"/>
      <c r="B536" s="155"/>
      <c r="C536" s="156"/>
      <c r="D536" s="155"/>
      <c r="E536" s="157"/>
    </row>
    <row r="537" spans="1:5" x14ac:dyDescent="0.3">
      <c r="A537" s="155"/>
      <c r="B537" s="155"/>
      <c r="C537" s="156"/>
      <c r="D537" s="155"/>
      <c r="E537" s="157"/>
    </row>
    <row r="538" spans="1:5" x14ac:dyDescent="0.3">
      <c r="A538" s="155"/>
      <c r="B538" s="155"/>
      <c r="C538" s="156"/>
      <c r="D538" s="155"/>
      <c r="E538" s="157"/>
    </row>
    <row r="539" spans="1:5" x14ac:dyDescent="0.3">
      <c r="A539" s="155"/>
      <c r="B539" s="155"/>
      <c r="C539" s="156"/>
      <c r="D539" s="155"/>
      <c r="E539" s="157"/>
    </row>
    <row r="540" spans="1:5" x14ac:dyDescent="0.3">
      <c r="A540" s="155"/>
      <c r="B540" s="155"/>
      <c r="C540" s="156"/>
      <c r="D540" s="155"/>
      <c r="E540" s="157"/>
    </row>
    <row r="541" spans="1:5" x14ac:dyDescent="0.3">
      <c r="A541" s="155"/>
      <c r="B541" s="155"/>
      <c r="C541" s="156"/>
      <c r="D541" s="155"/>
      <c r="E541" s="157"/>
    </row>
    <row r="542" spans="1:5" x14ac:dyDescent="0.3">
      <c r="A542" s="155"/>
      <c r="B542" s="155"/>
      <c r="C542" s="156"/>
      <c r="D542" s="155"/>
      <c r="E542" s="157"/>
    </row>
    <row r="543" spans="1:5" x14ac:dyDescent="0.3">
      <c r="A543" s="155"/>
      <c r="B543" s="155"/>
      <c r="C543" s="156"/>
      <c r="D543" s="155"/>
      <c r="E543" s="157"/>
    </row>
    <row r="544" spans="1:5" x14ac:dyDescent="0.3">
      <c r="A544" s="155"/>
      <c r="B544" s="155"/>
      <c r="C544" s="156"/>
      <c r="D544" s="155"/>
      <c r="E544" s="157"/>
    </row>
    <row r="545" spans="1:5" x14ac:dyDescent="0.3">
      <c r="A545" s="155"/>
      <c r="B545" s="155"/>
      <c r="C545" s="156"/>
      <c r="D545" s="155"/>
      <c r="E545" s="157"/>
    </row>
    <row r="546" spans="1:5" x14ac:dyDescent="0.3">
      <c r="A546" s="155"/>
      <c r="B546" s="155"/>
      <c r="C546" s="156"/>
      <c r="D546" s="155"/>
      <c r="E546" s="157"/>
    </row>
    <row r="547" spans="1:5" x14ac:dyDescent="0.3">
      <c r="A547" s="155"/>
      <c r="B547" s="155"/>
      <c r="C547" s="156"/>
      <c r="D547" s="155"/>
      <c r="E547" s="157"/>
    </row>
    <row r="548" spans="1:5" x14ac:dyDescent="0.3">
      <c r="A548" s="155"/>
      <c r="B548" s="155"/>
      <c r="C548" s="156"/>
      <c r="D548" s="155"/>
      <c r="E548" s="157"/>
    </row>
    <row r="549" spans="1:5" x14ac:dyDescent="0.3">
      <c r="A549" s="155"/>
      <c r="B549" s="155"/>
      <c r="C549" s="156"/>
      <c r="D549" s="155"/>
      <c r="E549" s="157"/>
    </row>
    <row r="550" spans="1:5" x14ac:dyDescent="0.3">
      <c r="A550" s="155"/>
      <c r="B550" s="155"/>
      <c r="C550" s="156"/>
      <c r="D550" s="155"/>
      <c r="E550" s="157"/>
    </row>
    <row r="551" spans="1:5" x14ac:dyDescent="0.3">
      <c r="A551" s="155"/>
      <c r="B551" s="155"/>
      <c r="C551" s="156"/>
      <c r="D551" s="155"/>
      <c r="E551" s="157"/>
    </row>
    <row r="552" spans="1:5" x14ac:dyDescent="0.3">
      <c r="A552" s="155"/>
      <c r="B552" s="155"/>
      <c r="C552" s="156"/>
      <c r="D552" s="155"/>
      <c r="E552" s="157"/>
    </row>
    <row r="553" spans="1:5" x14ac:dyDescent="0.3">
      <c r="A553" s="155"/>
      <c r="B553" s="155"/>
      <c r="C553" s="156"/>
      <c r="D553" s="155"/>
      <c r="E553" s="157"/>
    </row>
    <row r="554" spans="1:5" x14ac:dyDescent="0.3">
      <c r="A554" s="155"/>
      <c r="B554" s="155"/>
      <c r="C554" s="156"/>
      <c r="D554" s="155"/>
      <c r="E554" s="157"/>
    </row>
    <row r="555" spans="1:5" x14ac:dyDescent="0.3">
      <c r="A555" s="155"/>
      <c r="B555" s="155"/>
      <c r="C555" s="156"/>
      <c r="D555" s="155"/>
      <c r="E555" s="157"/>
    </row>
    <row r="556" spans="1:5" x14ac:dyDescent="0.3">
      <c r="A556" s="155"/>
      <c r="B556" s="155"/>
      <c r="C556" s="156"/>
      <c r="D556" s="155"/>
      <c r="E556" s="157"/>
    </row>
    <row r="557" spans="1:5" x14ac:dyDescent="0.3">
      <c r="A557" s="155"/>
      <c r="B557" s="155"/>
      <c r="C557" s="156"/>
      <c r="D557" s="155"/>
      <c r="E557" s="157"/>
    </row>
    <row r="558" spans="1:5" x14ac:dyDescent="0.3">
      <c r="A558" s="155"/>
      <c r="B558" s="155"/>
      <c r="C558" s="156"/>
      <c r="D558" s="155"/>
      <c r="E558" s="157"/>
    </row>
    <row r="559" spans="1:5" x14ac:dyDescent="0.3">
      <c r="A559" s="155"/>
      <c r="B559" s="155"/>
      <c r="C559" s="156"/>
      <c r="D559" s="155"/>
      <c r="E559" s="157"/>
    </row>
    <row r="560" spans="1:5" x14ac:dyDescent="0.3">
      <c r="A560" s="155"/>
      <c r="B560" s="155"/>
      <c r="C560" s="156"/>
      <c r="D560" s="155"/>
      <c r="E560" s="157"/>
    </row>
    <row r="561" spans="1:5" x14ac:dyDescent="0.3">
      <c r="A561" s="155"/>
      <c r="B561" s="155"/>
      <c r="C561" s="156"/>
      <c r="D561" s="155"/>
      <c r="E561" s="157"/>
    </row>
    <row r="562" spans="1:5" x14ac:dyDescent="0.3">
      <c r="A562" s="155"/>
      <c r="B562" s="155"/>
      <c r="C562" s="156"/>
      <c r="D562" s="155"/>
      <c r="E562" s="157"/>
    </row>
    <row r="563" spans="1:5" x14ac:dyDescent="0.3">
      <c r="A563" s="155"/>
      <c r="B563" s="155"/>
      <c r="C563" s="156"/>
      <c r="D563" s="155"/>
      <c r="E563" s="157"/>
    </row>
    <row r="564" spans="1:5" x14ac:dyDescent="0.3">
      <c r="A564" s="155"/>
      <c r="B564" s="155"/>
      <c r="C564" s="156"/>
      <c r="D564" s="155"/>
      <c r="E564" s="157"/>
    </row>
    <row r="565" spans="1:5" x14ac:dyDescent="0.3">
      <c r="A565" s="155"/>
      <c r="B565" s="155"/>
      <c r="C565" s="156"/>
      <c r="D565" s="155"/>
      <c r="E565" s="157"/>
    </row>
    <row r="566" spans="1:5" x14ac:dyDescent="0.3">
      <c r="A566" s="155"/>
      <c r="B566" s="155"/>
      <c r="C566" s="156"/>
      <c r="D566" s="155"/>
      <c r="E566" s="157"/>
    </row>
    <row r="567" spans="1:5" x14ac:dyDescent="0.3">
      <c r="A567" s="155"/>
      <c r="B567" s="155"/>
      <c r="C567" s="156"/>
      <c r="D567" s="155"/>
      <c r="E567" s="157"/>
    </row>
    <row r="568" spans="1:5" x14ac:dyDescent="0.3">
      <c r="A568" s="155"/>
      <c r="B568" s="155"/>
      <c r="C568" s="156"/>
      <c r="D568" s="155"/>
      <c r="E568" s="157"/>
    </row>
    <row r="569" spans="1:5" x14ac:dyDescent="0.3">
      <c r="A569" s="155"/>
      <c r="B569" s="155"/>
      <c r="C569" s="156"/>
      <c r="D569" s="155"/>
      <c r="E569" s="157"/>
    </row>
    <row r="570" spans="1:5" x14ac:dyDescent="0.3">
      <c r="A570" s="155"/>
      <c r="B570" s="155"/>
      <c r="C570" s="156"/>
      <c r="D570" s="155"/>
      <c r="E570" s="157"/>
    </row>
    <row r="571" spans="1:5" x14ac:dyDescent="0.3">
      <c r="A571" s="155"/>
      <c r="B571" s="155"/>
      <c r="C571" s="156"/>
      <c r="D571" s="155"/>
      <c r="E571" s="157"/>
    </row>
    <row r="572" spans="1:5" x14ac:dyDescent="0.3">
      <c r="A572" s="155"/>
      <c r="B572" s="155"/>
      <c r="C572" s="156"/>
      <c r="D572" s="155"/>
      <c r="E572" s="157"/>
    </row>
    <row r="573" spans="1:5" x14ac:dyDescent="0.3">
      <c r="A573" s="155"/>
      <c r="B573" s="155"/>
      <c r="C573" s="156"/>
      <c r="D573" s="155"/>
      <c r="E573" s="157"/>
    </row>
    <row r="574" spans="1:5" x14ac:dyDescent="0.3">
      <c r="A574" s="155"/>
      <c r="B574" s="155"/>
      <c r="C574" s="156"/>
      <c r="D574" s="155"/>
      <c r="E574" s="157"/>
    </row>
    <row r="575" spans="1:5" x14ac:dyDescent="0.3">
      <c r="A575" s="155"/>
      <c r="B575" s="155"/>
      <c r="C575" s="156"/>
      <c r="D575" s="155"/>
      <c r="E575" s="157"/>
    </row>
    <row r="576" spans="1:5" x14ac:dyDescent="0.3">
      <c r="A576" s="155"/>
      <c r="B576" s="155"/>
      <c r="C576" s="156"/>
      <c r="D576" s="155"/>
      <c r="E576" s="157"/>
    </row>
    <row r="577" spans="1:5" x14ac:dyDescent="0.3">
      <c r="A577" s="155"/>
      <c r="B577" s="155"/>
      <c r="C577" s="156"/>
      <c r="D577" s="155"/>
      <c r="E577" s="157"/>
    </row>
    <row r="578" spans="1:5" x14ac:dyDescent="0.3">
      <c r="A578" s="155"/>
      <c r="B578" s="155"/>
      <c r="C578" s="156"/>
      <c r="D578" s="155"/>
      <c r="E578" s="157"/>
    </row>
    <row r="579" spans="1:5" x14ac:dyDescent="0.3">
      <c r="A579" s="155"/>
      <c r="B579" s="155"/>
      <c r="C579" s="156"/>
      <c r="D579" s="155"/>
      <c r="E579" s="157"/>
    </row>
    <row r="580" spans="1:5" x14ac:dyDescent="0.3">
      <c r="A580" s="155"/>
      <c r="B580" s="155"/>
      <c r="C580" s="156"/>
      <c r="D580" s="155"/>
      <c r="E580" s="157"/>
    </row>
    <row r="581" spans="1:5" x14ac:dyDescent="0.3">
      <c r="A581" s="155"/>
      <c r="B581" s="155"/>
      <c r="C581" s="156"/>
      <c r="D581" s="155"/>
      <c r="E581" s="157"/>
    </row>
    <row r="582" spans="1:5" x14ac:dyDescent="0.3">
      <c r="A582" s="155"/>
      <c r="B582" s="155"/>
      <c r="C582" s="156"/>
      <c r="D582" s="155"/>
      <c r="E582" s="157"/>
    </row>
    <row r="583" spans="1:5" x14ac:dyDescent="0.3">
      <c r="A583" s="155"/>
      <c r="B583" s="155"/>
      <c r="C583" s="156"/>
      <c r="D583" s="155"/>
      <c r="E583" s="157"/>
    </row>
    <row r="584" spans="1:5" x14ac:dyDescent="0.3">
      <c r="A584" s="155"/>
      <c r="B584" s="155"/>
      <c r="C584" s="156"/>
      <c r="D584" s="155"/>
      <c r="E584" s="157"/>
    </row>
    <row r="585" spans="1:5" x14ac:dyDescent="0.3">
      <c r="A585" s="155"/>
      <c r="B585" s="155"/>
      <c r="C585" s="156"/>
      <c r="D585" s="155"/>
      <c r="E585" s="157"/>
    </row>
    <row r="586" spans="1:5" x14ac:dyDescent="0.3">
      <c r="A586" s="155"/>
      <c r="B586" s="155"/>
      <c r="C586" s="156"/>
      <c r="D586" s="155"/>
      <c r="E586" s="157"/>
    </row>
    <row r="587" spans="1:5" x14ac:dyDescent="0.3">
      <c r="A587" s="155"/>
      <c r="B587" s="155"/>
      <c r="C587" s="156"/>
      <c r="D587" s="155"/>
      <c r="E587" s="157"/>
    </row>
    <row r="588" spans="1:5" x14ac:dyDescent="0.3">
      <c r="A588" s="155"/>
      <c r="B588" s="155"/>
      <c r="C588" s="156"/>
      <c r="D588" s="155"/>
      <c r="E588" s="157"/>
    </row>
    <row r="589" spans="1:5" x14ac:dyDescent="0.3">
      <c r="A589" s="155"/>
      <c r="B589" s="155"/>
      <c r="C589" s="156"/>
      <c r="D589" s="155"/>
      <c r="E589" s="157"/>
    </row>
    <row r="590" spans="1:5" x14ac:dyDescent="0.3">
      <c r="A590" s="155"/>
      <c r="B590" s="155"/>
      <c r="C590" s="156"/>
      <c r="D590" s="155"/>
      <c r="E590" s="157"/>
    </row>
    <row r="591" spans="1:5" x14ac:dyDescent="0.3">
      <c r="A591" s="155"/>
      <c r="B591" s="155"/>
      <c r="C591" s="156"/>
      <c r="D591" s="155"/>
      <c r="E591" s="157"/>
    </row>
    <row r="592" spans="1:5" x14ac:dyDescent="0.3">
      <c r="A592" s="155"/>
      <c r="B592" s="155"/>
      <c r="C592" s="156"/>
      <c r="D592" s="155"/>
      <c r="E592" s="157"/>
    </row>
    <row r="593" spans="1:5" x14ac:dyDescent="0.3">
      <c r="A593" s="155"/>
      <c r="B593" s="155"/>
      <c r="C593" s="156"/>
      <c r="D593" s="155"/>
      <c r="E593" s="157"/>
    </row>
    <row r="594" spans="1:5" x14ac:dyDescent="0.3">
      <c r="A594" s="155"/>
      <c r="B594" s="155"/>
      <c r="C594" s="156"/>
      <c r="D594" s="155"/>
      <c r="E594" s="157"/>
    </row>
    <row r="595" spans="1:5" x14ac:dyDescent="0.3">
      <c r="A595" s="155"/>
      <c r="B595" s="155"/>
      <c r="C595" s="156"/>
      <c r="D595" s="155"/>
      <c r="E595" s="157"/>
    </row>
    <row r="596" spans="1:5" x14ac:dyDescent="0.3">
      <c r="A596" s="155"/>
      <c r="B596" s="155"/>
      <c r="C596" s="156"/>
      <c r="D596" s="155"/>
      <c r="E596" s="157"/>
    </row>
    <row r="597" spans="1:5" x14ac:dyDescent="0.3">
      <c r="A597" s="155"/>
      <c r="B597" s="155"/>
      <c r="C597" s="156"/>
      <c r="D597" s="155"/>
      <c r="E597" s="157"/>
    </row>
    <row r="598" spans="1:5" x14ac:dyDescent="0.3">
      <c r="A598" s="155"/>
      <c r="B598" s="155"/>
      <c r="C598" s="156"/>
      <c r="D598" s="155"/>
      <c r="E598" s="157"/>
    </row>
    <row r="599" spans="1:5" x14ac:dyDescent="0.3">
      <c r="A599" s="155"/>
      <c r="B599" s="155"/>
      <c r="C599" s="156"/>
      <c r="D599" s="155"/>
      <c r="E599" s="157"/>
    </row>
    <row r="600" spans="1:5" x14ac:dyDescent="0.3">
      <c r="A600" s="155"/>
      <c r="B600" s="155"/>
      <c r="C600" s="156"/>
      <c r="D600" s="155"/>
      <c r="E600" s="157"/>
    </row>
    <row r="601" spans="1:5" x14ac:dyDescent="0.3">
      <c r="A601" s="155"/>
      <c r="B601" s="155"/>
      <c r="C601" s="156"/>
      <c r="D601" s="155"/>
      <c r="E601" s="157"/>
    </row>
    <row r="602" spans="1:5" x14ac:dyDescent="0.3">
      <c r="A602" s="155"/>
      <c r="B602" s="155"/>
      <c r="C602" s="156"/>
      <c r="D602" s="155"/>
      <c r="E602" s="157"/>
    </row>
    <row r="603" spans="1:5" x14ac:dyDescent="0.3">
      <c r="A603" s="155"/>
      <c r="B603" s="155"/>
      <c r="C603" s="156"/>
      <c r="D603" s="155"/>
      <c r="E603" s="157"/>
    </row>
    <row r="604" spans="1:5" x14ac:dyDescent="0.3">
      <c r="A604" s="155"/>
      <c r="B604" s="155"/>
      <c r="C604" s="156"/>
      <c r="D604" s="155"/>
      <c r="E604" s="157"/>
    </row>
    <row r="605" spans="1:5" x14ac:dyDescent="0.3">
      <c r="A605" s="155"/>
      <c r="B605" s="155"/>
      <c r="C605" s="156"/>
      <c r="D605" s="155"/>
      <c r="E605" s="157"/>
    </row>
    <row r="606" spans="1:5" x14ac:dyDescent="0.3">
      <c r="A606" s="155"/>
      <c r="B606" s="155"/>
      <c r="C606" s="156"/>
      <c r="D606" s="155"/>
      <c r="E606" s="157"/>
    </row>
    <row r="607" spans="1:5" x14ac:dyDescent="0.3">
      <c r="A607" s="155"/>
      <c r="B607" s="155"/>
      <c r="C607" s="156"/>
      <c r="D607" s="155"/>
      <c r="E607" s="157"/>
    </row>
    <row r="608" spans="1:5" x14ac:dyDescent="0.3">
      <c r="A608" s="155"/>
      <c r="B608" s="155"/>
      <c r="C608" s="156"/>
      <c r="D608" s="155"/>
      <c r="E608" s="157"/>
    </row>
    <row r="609" spans="1:5" x14ac:dyDescent="0.3">
      <c r="A609" s="155"/>
      <c r="B609" s="155"/>
      <c r="C609" s="156"/>
      <c r="D609" s="155"/>
      <c r="E609" s="157"/>
    </row>
    <row r="610" spans="1:5" x14ac:dyDescent="0.3">
      <c r="A610" s="155"/>
      <c r="B610" s="155"/>
      <c r="C610" s="156"/>
      <c r="D610" s="155"/>
      <c r="E610" s="157"/>
    </row>
    <row r="611" spans="1:5" x14ac:dyDescent="0.3">
      <c r="A611" s="155"/>
      <c r="B611" s="155"/>
      <c r="C611" s="156"/>
      <c r="D611" s="155"/>
      <c r="E611" s="157"/>
    </row>
    <row r="612" spans="1:5" x14ac:dyDescent="0.3">
      <c r="A612" s="155"/>
      <c r="B612" s="155"/>
      <c r="C612" s="156"/>
      <c r="D612" s="155"/>
      <c r="E612" s="157"/>
    </row>
    <row r="613" spans="1:5" x14ac:dyDescent="0.3">
      <c r="A613" s="155"/>
      <c r="B613" s="155"/>
      <c r="C613" s="156"/>
      <c r="D613" s="155"/>
      <c r="E613" s="157"/>
    </row>
    <row r="614" spans="1:5" x14ac:dyDescent="0.3">
      <c r="A614" s="155"/>
      <c r="B614" s="155"/>
      <c r="C614" s="156"/>
      <c r="D614" s="155"/>
      <c r="E614" s="157"/>
    </row>
    <row r="615" spans="1:5" x14ac:dyDescent="0.3">
      <c r="A615" s="155"/>
      <c r="B615" s="155"/>
      <c r="C615" s="156"/>
      <c r="D615" s="155"/>
      <c r="E615" s="157"/>
    </row>
    <row r="616" spans="1:5" x14ac:dyDescent="0.3">
      <c r="A616" s="155"/>
      <c r="B616" s="155"/>
      <c r="C616" s="156"/>
      <c r="D616" s="155"/>
      <c r="E616" s="157"/>
    </row>
    <row r="617" spans="1:5" x14ac:dyDescent="0.3">
      <c r="A617" s="155"/>
      <c r="B617" s="155"/>
      <c r="C617" s="156"/>
      <c r="D617" s="155"/>
      <c r="E617" s="157"/>
    </row>
    <row r="618" spans="1:5" x14ac:dyDescent="0.3">
      <c r="A618" s="155"/>
      <c r="B618" s="155"/>
      <c r="C618" s="156"/>
      <c r="D618" s="155"/>
      <c r="E618" s="157"/>
    </row>
    <row r="619" spans="1:5" x14ac:dyDescent="0.3">
      <c r="A619" s="155"/>
      <c r="B619" s="155"/>
      <c r="C619" s="156"/>
      <c r="D619" s="155"/>
      <c r="E619" s="157"/>
    </row>
    <row r="620" spans="1:5" x14ac:dyDescent="0.3">
      <c r="A620" s="155"/>
      <c r="B620" s="155"/>
      <c r="C620" s="156"/>
      <c r="D620" s="155"/>
      <c r="E620" s="157"/>
    </row>
    <row r="621" spans="1:5" x14ac:dyDescent="0.3">
      <c r="A621" s="155"/>
      <c r="B621" s="155"/>
      <c r="C621" s="156"/>
      <c r="D621" s="155"/>
      <c r="E621" s="157"/>
    </row>
    <row r="622" spans="1:5" x14ac:dyDescent="0.3">
      <c r="A622" s="155"/>
      <c r="B622" s="155"/>
      <c r="C622" s="156"/>
      <c r="D622" s="155"/>
      <c r="E622" s="157"/>
    </row>
    <row r="623" spans="1:5" x14ac:dyDescent="0.3">
      <c r="A623" s="155"/>
      <c r="B623" s="155"/>
      <c r="C623" s="156"/>
      <c r="D623" s="155"/>
      <c r="E623" s="157"/>
    </row>
    <row r="624" spans="1:5" x14ac:dyDescent="0.3">
      <c r="A624" s="155"/>
      <c r="B624" s="155"/>
      <c r="C624" s="156"/>
      <c r="D624" s="155"/>
      <c r="E624" s="157"/>
    </row>
    <row r="625" spans="1:5" x14ac:dyDescent="0.3">
      <c r="A625" s="155"/>
      <c r="B625" s="155"/>
      <c r="C625" s="156"/>
      <c r="D625" s="155"/>
      <c r="E625" s="157"/>
    </row>
    <row r="626" spans="1:5" x14ac:dyDescent="0.3">
      <c r="A626" s="155"/>
      <c r="B626" s="155"/>
      <c r="C626" s="156"/>
      <c r="D626" s="155"/>
      <c r="E626" s="157"/>
    </row>
    <row r="627" spans="1:5" x14ac:dyDescent="0.3">
      <c r="A627" s="155"/>
      <c r="B627" s="155"/>
      <c r="C627" s="156"/>
      <c r="D627" s="155"/>
      <c r="E627" s="157"/>
    </row>
    <row r="628" spans="1:5" x14ac:dyDescent="0.3">
      <c r="A628" s="155"/>
      <c r="B628" s="155"/>
      <c r="C628" s="156"/>
      <c r="D628" s="155"/>
      <c r="E628" s="157"/>
    </row>
    <row r="629" spans="1:5" x14ac:dyDescent="0.3">
      <c r="A629" s="155"/>
      <c r="B629" s="155"/>
      <c r="C629" s="156"/>
      <c r="D629" s="155"/>
      <c r="E629" s="157"/>
    </row>
    <row r="630" spans="1:5" x14ac:dyDescent="0.3">
      <c r="A630" s="155"/>
      <c r="B630" s="155"/>
      <c r="C630" s="156"/>
      <c r="D630" s="155"/>
      <c r="E630" s="157"/>
    </row>
    <row r="631" spans="1:5" x14ac:dyDescent="0.3">
      <c r="A631" s="155"/>
      <c r="B631" s="155"/>
      <c r="C631" s="156"/>
      <c r="D631" s="155"/>
      <c r="E631" s="157"/>
    </row>
    <row r="632" spans="1:5" x14ac:dyDescent="0.3">
      <c r="A632" s="155"/>
      <c r="B632" s="155"/>
      <c r="C632" s="156"/>
      <c r="D632" s="155"/>
      <c r="E632" s="157"/>
    </row>
    <row r="633" spans="1:5" x14ac:dyDescent="0.3">
      <c r="A633" s="155"/>
      <c r="B633" s="155"/>
      <c r="C633" s="156"/>
      <c r="D633" s="155"/>
      <c r="E633" s="157"/>
    </row>
    <row r="634" spans="1:5" x14ac:dyDescent="0.3">
      <c r="A634" s="155"/>
      <c r="B634" s="155"/>
      <c r="C634" s="156"/>
      <c r="D634" s="155"/>
      <c r="E634" s="157"/>
    </row>
    <row r="635" spans="1:5" x14ac:dyDescent="0.3">
      <c r="A635" s="155"/>
      <c r="B635" s="155"/>
      <c r="C635" s="156"/>
      <c r="D635" s="155"/>
      <c r="E635" s="157"/>
    </row>
    <row r="636" spans="1:5" x14ac:dyDescent="0.3">
      <c r="A636" s="155"/>
      <c r="B636" s="155"/>
      <c r="C636" s="156"/>
      <c r="D636" s="155"/>
      <c r="E636" s="157"/>
    </row>
    <row r="637" spans="1:5" x14ac:dyDescent="0.3">
      <c r="A637" s="155"/>
      <c r="B637" s="155"/>
      <c r="C637" s="156"/>
      <c r="D637" s="155"/>
      <c r="E637" s="157"/>
    </row>
    <row r="638" spans="1:5" x14ac:dyDescent="0.3">
      <c r="A638" s="155"/>
      <c r="B638" s="155"/>
      <c r="C638" s="156"/>
      <c r="D638" s="155"/>
      <c r="E638" s="157"/>
    </row>
    <row r="639" spans="1:5" x14ac:dyDescent="0.3">
      <c r="A639" s="155"/>
      <c r="B639" s="155"/>
      <c r="C639" s="156"/>
      <c r="D639" s="155"/>
      <c r="E639" s="157"/>
    </row>
    <row r="640" spans="1:5" x14ac:dyDescent="0.3">
      <c r="A640" s="155"/>
      <c r="B640" s="155"/>
      <c r="C640" s="156"/>
      <c r="D640" s="155"/>
      <c r="E640" s="157"/>
    </row>
    <row r="641" spans="1:5" x14ac:dyDescent="0.3">
      <c r="A641" s="155"/>
      <c r="B641" s="155"/>
      <c r="C641" s="156"/>
      <c r="D641" s="155"/>
      <c r="E641" s="157"/>
    </row>
    <row r="642" spans="1:5" x14ac:dyDescent="0.3">
      <c r="A642" s="155"/>
      <c r="B642" s="155"/>
      <c r="C642" s="156"/>
      <c r="D642" s="155"/>
      <c r="E642" s="157"/>
    </row>
    <row r="643" spans="1:5" x14ac:dyDescent="0.3">
      <c r="A643" s="155"/>
      <c r="B643" s="155"/>
      <c r="C643" s="156"/>
      <c r="D643" s="155"/>
      <c r="E643" s="157"/>
    </row>
    <row r="644" spans="1:5" x14ac:dyDescent="0.3">
      <c r="A644" s="155"/>
      <c r="B644" s="155"/>
      <c r="C644" s="156"/>
      <c r="D644" s="155"/>
      <c r="E644" s="157"/>
    </row>
    <row r="645" spans="1:5" x14ac:dyDescent="0.3">
      <c r="A645" s="155"/>
      <c r="B645" s="155"/>
      <c r="C645" s="156"/>
      <c r="D645" s="155"/>
      <c r="E645" s="157"/>
    </row>
    <row r="646" spans="1:5" x14ac:dyDescent="0.3">
      <c r="A646" s="155"/>
      <c r="B646" s="155"/>
      <c r="C646" s="156"/>
      <c r="D646" s="155"/>
      <c r="E646" s="157"/>
    </row>
    <row r="647" spans="1:5" x14ac:dyDescent="0.3">
      <c r="A647" s="155"/>
      <c r="B647" s="155"/>
      <c r="C647" s="156"/>
      <c r="D647" s="155"/>
      <c r="E647" s="157"/>
    </row>
    <row r="648" spans="1:5" x14ac:dyDescent="0.3">
      <c r="A648" s="155"/>
      <c r="B648" s="155"/>
      <c r="C648" s="156"/>
      <c r="D648" s="155"/>
      <c r="E648" s="157"/>
    </row>
    <row r="649" spans="1:5" x14ac:dyDescent="0.3">
      <c r="A649" s="155"/>
      <c r="B649" s="155"/>
      <c r="C649" s="156"/>
      <c r="D649" s="155"/>
      <c r="E649" s="157"/>
    </row>
    <row r="650" spans="1:5" x14ac:dyDescent="0.3">
      <c r="A650" s="155"/>
      <c r="B650" s="155"/>
      <c r="C650" s="156"/>
      <c r="D650" s="155"/>
      <c r="E650" s="157"/>
    </row>
    <row r="651" spans="1:5" x14ac:dyDescent="0.3">
      <c r="A651" s="155"/>
      <c r="B651" s="155"/>
      <c r="C651" s="156"/>
      <c r="D651" s="155"/>
      <c r="E651" s="157"/>
    </row>
    <row r="652" spans="1:5" x14ac:dyDescent="0.3">
      <c r="A652" s="155"/>
      <c r="B652" s="155"/>
      <c r="C652" s="156"/>
      <c r="D652" s="155"/>
      <c r="E652" s="157"/>
    </row>
    <row r="653" spans="1:5" x14ac:dyDescent="0.3">
      <c r="A653" s="155"/>
      <c r="B653" s="155"/>
      <c r="C653" s="156"/>
      <c r="D653" s="155"/>
      <c r="E653" s="157"/>
    </row>
    <row r="654" spans="1:5" x14ac:dyDescent="0.3">
      <c r="A654" s="155"/>
      <c r="B654" s="155"/>
      <c r="C654" s="156"/>
      <c r="D654" s="155"/>
      <c r="E654" s="157"/>
    </row>
    <row r="655" spans="1:5" x14ac:dyDescent="0.3">
      <c r="A655" s="155"/>
      <c r="B655" s="155"/>
      <c r="C655" s="156"/>
      <c r="D655" s="155"/>
      <c r="E655" s="157"/>
    </row>
    <row r="656" spans="1:5" x14ac:dyDescent="0.3">
      <c r="A656" s="155"/>
      <c r="B656" s="155"/>
      <c r="C656" s="156"/>
      <c r="D656" s="155"/>
      <c r="E656" s="157"/>
    </row>
    <row r="657" spans="1:5" x14ac:dyDescent="0.3">
      <c r="A657" s="155"/>
      <c r="B657" s="155"/>
      <c r="C657" s="156"/>
      <c r="D657" s="155"/>
      <c r="E657" s="157"/>
    </row>
    <row r="658" spans="1:5" x14ac:dyDescent="0.3">
      <c r="A658" s="155"/>
      <c r="B658" s="155"/>
      <c r="C658" s="156"/>
      <c r="D658" s="155"/>
      <c r="E658" s="157"/>
    </row>
    <row r="659" spans="1:5" x14ac:dyDescent="0.3">
      <c r="A659" s="155"/>
      <c r="B659" s="155"/>
      <c r="C659" s="156"/>
      <c r="D659" s="155"/>
      <c r="E659" s="157"/>
    </row>
    <row r="660" spans="1:5" x14ac:dyDescent="0.3">
      <c r="A660" s="155"/>
      <c r="B660" s="155"/>
      <c r="C660" s="156"/>
      <c r="D660" s="155"/>
      <c r="E660" s="157"/>
    </row>
    <row r="661" spans="1:5" x14ac:dyDescent="0.3">
      <c r="A661" s="155"/>
      <c r="B661" s="155"/>
      <c r="C661" s="156"/>
      <c r="D661" s="155"/>
      <c r="E661" s="157"/>
    </row>
    <row r="662" spans="1:5" x14ac:dyDescent="0.3">
      <c r="A662" s="155"/>
      <c r="B662" s="155"/>
      <c r="C662" s="156"/>
      <c r="D662" s="155"/>
      <c r="E662" s="157"/>
    </row>
    <row r="663" spans="1:5" x14ac:dyDescent="0.3">
      <c r="A663" s="155"/>
      <c r="B663" s="155"/>
      <c r="C663" s="156"/>
      <c r="D663" s="155"/>
      <c r="E663" s="157"/>
    </row>
    <row r="664" spans="1:5" x14ac:dyDescent="0.3">
      <c r="A664" s="155"/>
      <c r="B664" s="155"/>
      <c r="C664" s="156"/>
      <c r="D664" s="155"/>
      <c r="E664" s="157"/>
    </row>
    <row r="665" spans="1:5" x14ac:dyDescent="0.3">
      <c r="A665" s="155"/>
      <c r="B665" s="155"/>
      <c r="C665" s="156"/>
      <c r="D665" s="155"/>
      <c r="E665" s="157"/>
    </row>
    <row r="666" spans="1:5" x14ac:dyDescent="0.3">
      <c r="A666" s="155"/>
      <c r="B666" s="155"/>
      <c r="C666" s="156"/>
      <c r="D666" s="155"/>
      <c r="E666" s="157"/>
    </row>
    <row r="667" spans="1:5" x14ac:dyDescent="0.3">
      <c r="A667" s="155"/>
      <c r="B667" s="155"/>
      <c r="C667" s="156"/>
      <c r="D667" s="155"/>
      <c r="E667" s="157"/>
    </row>
    <row r="668" spans="1:5" x14ac:dyDescent="0.3">
      <c r="A668" s="155"/>
      <c r="B668" s="155"/>
      <c r="C668" s="156"/>
      <c r="D668" s="155"/>
      <c r="E668" s="157"/>
    </row>
    <row r="669" spans="1:5" x14ac:dyDescent="0.3">
      <c r="A669" s="155"/>
      <c r="B669" s="155"/>
      <c r="C669" s="156"/>
      <c r="D669" s="155"/>
      <c r="E669" s="157"/>
    </row>
    <row r="670" spans="1:5" x14ac:dyDescent="0.3">
      <c r="A670" s="155"/>
      <c r="B670" s="155"/>
      <c r="C670" s="156"/>
      <c r="D670" s="155"/>
      <c r="E670" s="157"/>
    </row>
    <row r="671" spans="1:5" x14ac:dyDescent="0.3">
      <c r="A671" s="155"/>
      <c r="B671" s="155"/>
      <c r="C671" s="156"/>
      <c r="D671" s="155"/>
      <c r="E671" s="157"/>
    </row>
    <row r="672" spans="1:5" x14ac:dyDescent="0.3">
      <c r="A672" s="155"/>
      <c r="B672" s="155"/>
      <c r="C672" s="156"/>
      <c r="D672" s="155"/>
      <c r="E672" s="157"/>
    </row>
    <row r="673" spans="1:5" x14ac:dyDescent="0.3">
      <c r="A673" s="155"/>
      <c r="B673" s="155"/>
      <c r="C673" s="156"/>
      <c r="D673" s="155"/>
      <c r="E673" s="157"/>
    </row>
    <row r="674" spans="1:5" x14ac:dyDescent="0.3">
      <c r="A674" s="155"/>
      <c r="B674" s="155"/>
      <c r="C674" s="156"/>
      <c r="D674" s="155"/>
      <c r="E674" s="157"/>
    </row>
    <row r="675" spans="1:5" x14ac:dyDescent="0.3">
      <c r="A675" s="155"/>
      <c r="B675" s="155"/>
      <c r="C675" s="156"/>
      <c r="D675" s="155"/>
      <c r="E675" s="157"/>
    </row>
    <row r="676" spans="1:5" x14ac:dyDescent="0.3">
      <c r="A676" s="155"/>
      <c r="B676" s="155"/>
      <c r="C676" s="156"/>
      <c r="D676" s="155"/>
      <c r="E676" s="157"/>
    </row>
    <row r="677" spans="1:5" x14ac:dyDescent="0.3">
      <c r="A677" s="155"/>
      <c r="B677" s="155"/>
      <c r="C677" s="156"/>
      <c r="D677" s="155"/>
      <c r="E677" s="157"/>
    </row>
    <row r="678" spans="1:5" x14ac:dyDescent="0.3">
      <c r="A678" s="155"/>
      <c r="B678" s="155"/>
      <c r="C678" s="156"/>
      <c r="D678" s="155"/>
      <c r="E678" s="157"/>
    </row>
    <row r="679" spans="1:5" x14ac:dyDescent="0.3">
      <c r="A679" s="155"/>
      <c r="B679" s="155"/>
      <c r="C679" s="156"/>
      <c r="D679" s="155"/>
      <c r="E679" s="157"/>
    </row>
    <row r="680" spans="1:5" x14ac:dyDescent="0.3">
      <c r="A680" s="155"/>
      <c r="B680" s="155"/>
      <c r="C680" s="156"/>
      <c r="D680" s="155"/>
      <c r="E680" s="157"/>
    </row>
    <row r="681" spans="1:5" x14ac:dyDescent="0.3">
      <c r="A681" s="155"/>
      <c r="B681" s="155"/>
      <c r="C681" s="156"/>
      <c r="D681" s="155"/>
      <c r="E681" s="157"/>
    </row>
    <row r="682" spans="1:5" x14ac:dyDescent="0.3">
      <c r="A682" s="155"/>
      <c r="B682" s="155"/>
      <c r="C682" s="156"/>
      <c r="D682" s="155"/>
      <c r="E682" s="157"/>
    </row>
    <row r="683" spans="1:5" x14ac:dyDescent="0.3">
      <c r="A683" s="155"/>
      <c r="B683" s="155"/>
      <c r="C683" s="156"/>
      <c r="D683" s="155"/>
      <c r="E683" s="157"/>
    </row>
    <row r="684" spans="1:5" x14ac:dyDescent="0.3">
      <c r="A684" s="155"/>
      <c r="B684" s="155"/>
      <c r="C684" s="156"/>
      <c r="D684" s="155"/>
      <c r="E684" s="157"/>
    </row>
    <row r="685" spans="1:5" x14ac:dyDescent="0.3">
      <c r="A685" s="155"/>
      <c r="B685" s="155"/>
      <c r="C685" s="156"/>
      <c r="D685" s="155"/>
      <c r="E685" s="157"/>
    </row>
    <row r="686" spans="1:5" x14ac:dyDescent="0.3">
      <c r="A686" s="155"/>
      <c r="B686" s="155"/>
      <c r="C686" s="156"/>
      <c r="D686" s="155"/>
      <c r="E686" s="157"/>
    </row>
    <row r="687" spans="1:5" x14ac:dyDescent="0.3">
      <c r="A687" s="155"/>
      <c r="B687" s="155"/>
      <c r="C687" s="156"/>
      <c r="D687" s="155"/>
      <c r="E687" s="157"/>
    </row>
    <row r="688" spans="1:5" x14ac:dyDescent="0.3">
      <c r="A688" s="155"/>
      <c r="B688" s="155"/>
      <c r="C688" s="156"/>
      <c r="D688" s="155"/>
      <c r="E688" s="157"/>
    </row>
    <row r="689" spans="1:5" x14ac:dyDescent="0.3">
      <c r="A689" s="155"/>
      <c r="B689" s="155"/>
      <c r="C689" s="156"/>
      <c r="D689" s="155"/>
      <c r="E689" s="157"/>
    </row>
    <row r="690" spans="1:5" x14ac:dyDescent="0.3">
      <c r="A690" s="155"/>
      <c r="B690" s="155"/>
      <c r="C690" s="156"/>
      <c r="D690" s="155"/>
      <c r="E690" s="157"/>
    </row>
    <row r="691" spans="1:5" x14ac:dyDescent="0.3">
      <c r="A691" s="155"/>
      <c r="B691" s="155"/>
      <c r="C691" s="156"/>
      <c r="D691" s="155"/>
      <c r="E691" s="157"/>
    </row>
    <row r="692" spans="1:5" x14ac:dyDescent="0.3">
      <c r="A692" s="155"/>
      <c r="B692" s="155"/>
      <c r="C692" s="156"/>
      <c r="D692" s="155"/>
      <c r="E692" s="157"/>
    </row>
    <row r="693" spans="1:5" x14ac:dyDescent="0.3">
      <c r="A693" s="155"/>
      <c r="B693" s="155"/>
      <c r="C693" s="156"/>
      <c r="D693" s="155"/>
      <c r="E693" s="157"/>
    </row>
    <row r="694" spans="1:5" x14ac:dyDescent="0.3">
      <c r="A694" s="155"/>
      <c r="B694" s="155"/>
      <c r="C694" s="156"/>
      <c r="D694" s="155"/>
      <c r="E694" s="157"/>
    </row>
    <row r="695" spans="1:5" x14ac:dyDescent="0.3">
      <c r="A695" s="155"/>
      <c r="B695" s="155"/>
      <c r="C695" s="156"/>
      <c r="D695" s="155"/>
      <c r="E695" s="157"/>
    </row>
    <row r="696" spans="1:5" x14ac:dyDescent="0.3">
      <c r="A696" s="155"/>
      <c r="B696" s="155"/>
      <c r="C696" s="156"/>
      <c r="D696" s="155"/>
      <c r="E696" s="157"/>
    </row>
    <row r="697" spans="1:5" x14ac:dyDescent="0.3">
      <c r="A697" s="155"/>
      <c r="B697" s="155"/>
      <c r="C697" s="156"/>
      <c r="D697" s="155"/>
      <c r="E697" s="157"/>
    </row>
    <row r="698" spans="1:5" x14ac:dyDescent="0.3">
      <c r="A698" s="155"/>
      <c r="B698" s="155"/>
      <c r="C698" s="156"/>
      <c r="D698" s="155"/>
      <c r="E698" s="157"/>
    </row>
    <row r="699" spans="1:5" x14ac:dyDescent="0.3">
      <c r="A699" s="155"/>
      <c r="B699" s="155"/>
      <c r="C699" s="156"/>
      <c r="D699" s="155"/>
      <c r="E699" s="157"/>
    </row>
    <row r="700" spans="1:5" x14ac:dyDescent="0.3">
      <c r="A700" s="155"/>
      <c r="B700" s="155"/>
      <c r="C700" s="156"/>
      <c r="D700" s="155"/>
      <c r="E700" s="157"/>
    </row>
    <row r="701" spans="1:5" x14ac:dyDescent="0.3">
      <c r="A701" s="155"/>
      <c r="B701" s="155"/>
      <c r="C701" s="156"/>
      <c r="D701" s="155"/>
      <c r="E701" s="157"/>
    </row>
    <row r="702" spans="1:5" x14ac:dyDescent="0.3">
      <c r="A702" s="155"/>
      <c r="B702" s="155"/>
      <c r="C702" s="156"/>
      <c r="D702" s="155"/>
      <c r="E702" s="157"/>
    </row>
    <row r="703" spans="1:5" x14ac:dyDescent="0.3">
      <c r="A703" s="155"/>
      <c r="B703" s="155"/>
      <c r="C703" s="156"/>
      <c r="D703" s="155"/>
      <c r="E703" s="157"/>
    </row>
    <row r="704" spans="1:5" x14ac:dyDescent="0.3">
      <c r="A704" s="155"/>
      <c r="B704" s="155"/>
      <c r="C704" s="156"/>
      <c r="D704" s="155"/>
      <c r="E704" s="157"/>
    </row>
    <row r="705" spans="1:5" x14ac:dyDescent="0.3">
      <c r="A705" s="155"/>
      <c r="B705" s="155"/>
      <c r="C705" s="156"/>
      <c r="D705" s="155"/>
      <c r="E705" s="157"/>
    </row>
    <row r="706" spans="1:5" x14ac:dyDescent="0.3">
      <c r="A706" s="155"/>
      <c r="B706" s="155"/>
      <c r="C706" s="156"/>
      <c r="D706" s="155"/>
      <c r="E706" s="157"/>
    </row>
    <row r="707" spans="1:5" x14ac:dyDescent="0.3">
      <c r="A707" s="155"/>
      <c r="B707" s="155"/>
      <c r="C707" s="156"/>
      <c r="D707" s="155"/>
      <c r="E707" s="157"/>
    </row>
    <row r="708" spans="1:5" x14ac:dyDescent="0.3">
      <c r="A708" s="155"/>
      <c r="B708" s="155"/>
      <c r="C708" s="156"/>
      <c r="D708" s="155"/>
      <c r="E708" s="157"/>
    </row>
    <row r="709" spans="1:5" x14ac:dyDescent="0.3">
      <c r="A709" s="155"/>
      <c r="B709" s="155"/>
      <c r="C709" s="156"/>
      <c r="D709" s="155"/>
      <c r="E709" s="157"/>
    </row>
    <row r="710" spans="1:5" x14ac:dyDescent="0.3">
      <c r="A710" s="155"/>
      <c r="B710" s="155"/>
      <c r="C710" s="156"/>
      <c r="D710" s="155"/>
      <c r="E710" s="157"/>
    </row>
    <row r="711" spans="1:5" x14ac:dyDescent="0.3">
      <c r="A711" s="155"/>
      <c r="B711" s="155"/>
      <c r="C711" s="156"/>
      <c r="D711" s="155"/>
      <c r="E711" s="157"/>
    </row>
    <row r="712" spans="1:5" x14ac:dyDescent="0.3">
      <c r="A712" s="155"/>
      <c r="B712" s="155"/>
      <c r="C712" s="156"/>
      <c r="D712" s="155"/>
      <c r="E712" s="157"/>
    </row>
    <row r="713" spans="1:5" x14ac:dyDescent="0.3">
      <c r="A713" s="155"/>
      <c r="B713" s="155"/>
      <c r="C713" s="156"/>
      <c r="D713" s="155"/>
      <c r="E713" s="157"/>
    </row>
    <row r="714" spans="1:5" x14ac:dyDescent="0.3">
      <c r="A714" s="155"/>
      <c r="B714" s="155"/>
      <c r="C714" s="156"/>
      <c r="D714" s="155"/>
      <c r="E714" s="157"/>
    </row>
    <row r="715" spans="1:5" x14ac:dyDescent="0.3">
      <c r="A715" s="155"/>
      <c r="B715" s="155"/>
      <c r="C715" s="156"/>
      <c r="D715" s="155"/>
      <c r="E715" s="157"/>
    </row>
    <row r="716" spans="1:5" x14ac:dyDescent="0.3">
      <c r="A716" s="155"/>
      <c r="B716" s="155"/>
      <c r="C716" s="156"/>
      <c r="D716" s="155"/>
      <c r="E716" s="157"/>
    </row>
    <row r="717" spans="1:5" x14ac:dyDescent="0.3">
      <c r="A717" s="155"/>
      <c r="B717" s="155"/>
      <c r="C717" s="156"/>
      <c r="D717" s="155"/>
      <c r="E717" s="157"/>
    </row>
    <row r="718" spans="1:5" x14ac:dyDescent="0.3">
      <c r="A718" s="155"/>
      <c r="B718" s="155"/>
      <c r="C718" s="156"/>
      <c r="D718" s="155"/>
      <c r="E718" s="157"/>
    </row>
    <row r="719" spans="1:5" x14ac:dyDescent="0.3">
      <c r="A719" s="155"/>
      <c r="B719" s="155"/>
      <c r="C719" s="156"/>
      <c r="D719" s="155"/>
      <c r="E719" s="157"/>
    </row>
    <row r="720" spans="1:5" x14ac:dyDescent="0.3">
      <c r="A720" s="155"/>
      <c r="B720" s="155"/>
      <c r="C720" s="156"/>
      <c r="D720" s="155"/>
      <c r="E720" s="157"/>
    </row>
    <row r="721" spans="1:5" x14ac:dyDescent="0.3">
      <c r="A721" s="155"/>
      <c r="B721" s="155"/>
      <c r="C721" s="156"/>
      <c r="D721" s="155"/>
      <c r="E721" s="157"/>
    </row>
    <row r="722" spans="1:5" x14ac:dyDescent="0.3">
      <c r="A722" s="155"/>
      <c r="B722" s="155"/>
      <c r="C722" s="156"/>
      <c r="D722" s="155"/>
      <c r="E722" s="157"/>
    </row>
    <row r="723" spans="1:5" x14ac:dyDescent="0.3">
      <c r="A723" s="155"/>
      <c r="B723" s="155"/>
      <c r="C723" s="156"/>
      <c r="D723" s="155"/>
      <c r="E723" s="157"/>
    </row>
    <row r="724" spans="1:5" x14ac:dyDescent="0.3">
      <c r="A724" s="155"/>
      <c r="B724" s="155"/>
      <c r="C724" s="156"/>
      <c r="D724" s="155"/>
      <c r="E724" s="157"/>
    </row>
    <row r="725" spans="1:5" x14ac:dyDescent="0.3">
      <c r="A725" s="155"/>
      <c r="B725" s="155"/>
      <c r="C725" s="156"/>
      <c r="D725" s="155"/>
      <c r="E725" s="157"/>
    </row>
    <row r="726" spans="1:5" x14ac:dyDescent="0.3">
      <c r="A726" s="155"/>
      <c r="B726" s="155"/>
      <c r="C726" s="156"/>
      <c r="D726" s="155"/>
      <c r="E726" s="157"/>
    </row>
    <row r="727" spans="1:5" x14ac:dyDescent="0.3">
      <c r="A727" s="155"/>
      <c r="B727" s="155"/>
      <c r="C727" s="156"/>
      <c r="D727" s="155"/>
      <c r="E727" s="157"/>
    </row>
    <row r="728" spans="1:5" x14ac:dyDescent="0.3">
      <c r="A728" s="155"/>
      <c r="B728" s="155"/>
      <c r="C728" s="156"/>
      <c r="D728" s="155"/>
      <c r="E728" s="157"/>
    </row>
    <row r="729" spans="1:5" x14ac:dyDescent="0.3">
      <c r="A729" s="155"/>
      <c r="B729" s="155"/>
      <c r="C729" s="156"/>
      <c r="D729" s="155"/>
      <c r="E729" s="157"/>
    </row>
    <row r="730" spans="1:5" x14ac:dyDescent="0.3">
      <c r="A730" s="155"/>
      <c r="B730" s="155"/>
      <c r="C730" s="156"/>
      <c r="D730" s="155"/>
      <c r="E730" s="157"/>
    </row>
    <row r="731" spans="1:5" x14ac:dyDescent="0.3">
      <c r="A731" s="155"/>
      <c r="B731" s="155"/>
      <c r="C731" s="156"/>
      <c r="D731" s="155"/>
      <c r="E731" s="157"/>
    </row>
    <row r="732" spans="1:5" x14ac:dyDescent="0.3">
      <c r="A732" s="155"/>
      <c r="B732" s="155"/>
      <c r="C732" s="156"/>
      <c r="D732" s="155"/>
      <c r="E732" s="157"/>
    </row>
    <row r="733" spans="1:5" x14ac:dyDescent="0.3">
      <c r="A733" s="155"/>
      <c r="B733" s="155"/>
      <c r="C733" s="156"/>
      <c r="D733" s="155"/>
      <c r="E733" s="157"/>
    </row>
    <row r="734" spans="1:5" x14ac:dyDescent="0.3">
      <c r="A734" s="155"/>
      <c r="B734" s="155"/>
      <c r="C734" s="156"/>
      <c r="D734" s="155"/>
      <c r="E734" s="157"/>
    </row>
    <row r="735" spans="1:5" x14ac:dyDescent="0.3">
      <c r="A735" s="155"/>
      <c r="B735" s="155"/>
      <c r="C735" s="156"/>
      <c r="D735" s="155"/>
      <c r="E735" s="157"/>
    </row>
    <row r="736" spans="1:5" x14ac:dyDescent="0.3">
      <c r="A736" s="155"/>
      <c r="B736" s="155"/>
      <c r="C736" s="156"/>
      <c r="D736" s="155"/>
      <c r="E736" s="157"/>
    </row>
    <row r="737" spans="1:5" x14ac:dyDescent="0.3">
      <c r="A737" s="155"/>
      <c r="B737" s="155"/>
      <c r="C737" s="156"/>
      <c r="D737" s="155"/>
      <c r="E737" s="157"/>
    </row>
    <row r="738" spans="1:5" x14ac:dyDescent="0.3">
      <c r="A738" s="155"/>
      <c r="B738" s="155"/>
      <c r="C738" s="156"/>
      <c r="D738" s="155"/>
      <c r="E738" s="157"/>
    </row>
    <row r="739" spans="1:5" x14ac:dyDescent="0.3">
      <c r="A739" s="155"/>
      <c r="B739" s="155"/>
      <c r="C739" s="156"/>
      <c r="D739" s="155"/>
      <c r="E739" s="157"/>
    </row>
    <row r="740" spans="1:5" x14ac:dyDescent="0.3">
      <c r="A740" s="155"/>
      <c r="B740" s="155"/>
      <c r="C740" s="156"/>
      <c r="D740" s="155"/>
      <c r="E740" s="157"/>
    </row>
    <row r="741" spans="1:5" x14ac:dyDescent="0.3">
      <c r="A741" s="155"/>
      <c r="B741" s="155"/>
      <c r="C741" s="156"/>
      <c r="D741" s="155"/>
      <c r="E741" s="157"/>
    </row>
    <row r="742" spans="1:5" x14ac:dyDescent="0.3">
      <c r="A742" s="155"/>
      <c r="B742" s="155"/>
      <c r="C742" s="156"/>
      <c r="D742" s="155"/>
      <c r="E742" s="157"/>
    </row>
    <row r="743" spans="1:5" x14ac:dyDescent="0.3">
      <c r="A743" s="155"/>
      <c r="B743" s="155"/>
      <c r="C743" s="156"/>
      <c r="D743" s="155"/>
      <c r="E743" s="157"/>
    </row>
    <row r="744" spans="1:5" x14ac:dyDescent="0.3">
      <c r="A744" s="155"/>
      <c r="B744" s="155"/>
      <c r="C744" s="156"/>
      <c r="D744" s="155"/>
      <c r="E744" s="157"/>
    </row>
    <row r="745" spans="1:5" x14ac:dyDescent="0.3">
      <c r="A745" s="155"/>
      <c r="B745" s="155"/>
      <c r="C745" s="156"/>
      <c r="D745" s="155"/>
      <c r="E745" s="157"/>
    </row>
    <row r="746" spans="1:5" x14ac:dyDescent="0.3">
      <c r="A746" s="155"/>
      <c r="B746" s="155"/>
      <c r="C746" s="156"/>
      <c r="D746" s="155"/>
      <c r="E746" s="157"/>
    </row>
    <row r="747" spans="1:5" x14ac:dyDescent="0.3">
      <c r="A747" s="155"/>
      <c r="B747" s="155"/>
      <c r="C747" s="156"/>
      <c r="D747" s="155"/>
      <c r="E747" s="157"/>
    </row>
    <row r="748" spans="1:5" x14ac:dyDescent="0.3">
      <c r="A748" s="155"/>
      <c r="B748" s="155"/>
      <c r="C748" s="156"/>
      <c r="D748" s="155"/>
      <c r="E748" s="157"/>
    </row>
    <row r="749" spans="1:5" x14ac:dyDescent="0.3">
      <c r="A749" s="155"/>
      <c r="B749" s="155"/>
      <c r="C749" s="156"/>
      <c r="D749" s="155"/>
      <c r="E749" s="157"/>
    </row>
    <row r="750" spans="1:5" x14ac:dyDescent="0.3">
      <c r="A750" s="155"/>
      <c r="B750" s="155"/>
      <c r="C750" s="156"/>
      <c r="D750" s="155"/>
      <c r="E750" s="157"/>
    </row>
    <row r="751" spans="1:5" x14ac:dyDescent="0.3">
      <c r="A751" s="155"/>
      <c r="B751" s="155"/>
      <c r="C751" s="156"/>
      <c r="D751" s="155"/>
      <c r="E751" s="157"/>
    </row>
    <row r="752" spans="1:5" x14ac:dyDescent="0.3">
      <c r="A752" s="155"/>
      <c r="B752" s="155"/>
      <c r="C752" s="156"/>
      <c r="D752" s="155"/>
      <c r="E752" s="157"/>
    </row>
    <row r="753" spans="1:5" x14ac:dyDescent="0.3">
      <c r="A753" s="155"/>
      <c r="B753" s="155"/>
      <c r="C753" s="156"/>
      <c r="D753" s="155"/>
      <c r="E753" s="157"/>
    </row>
    <row r="754" spans="1:5" x14ac:dyDescent="0.3">
      <c r="A754" s="155"/>
      <c r="B754" s="155"/>
      <c r="C754" s="156"/>
      <c r="D754" s="155"/>
      <c r="E754" s="157"/>
    </row>
    <row r="755" spans="1:5" x14ac:dyDescent="0.3">
      <c r="A755" s="155"/>
      <c r="B755" s="155"/>
      <c r="C755" s="156"/>
      <c r="D755" s="155"/>
      <c r="E755" s="157"/>
    </row>
    <row r="756" spans="1:5" x14ac:dyDescent="0.3">
      <c r="A756" s="155"/>
      <c r="B756" s="155"/>
      <c r="C756" s="156"/>
      <c r="D756" s="155"/>
      <c r="E756" s="157"/>
    </row>
    <row r="757" spans="1:5" x14ac:dyDescent="0.3">
      <c r="A757" s="155"/>
      <c r="B757" s="155"/>
      <c r="C757" s="156"/>
      <c r="D757" s="155"/>
      <c r="E757" s="157"/>
    </row>
    <row r="758" spans="1:5" x14ac:dyDescent="0.3">
      <c r="A758" s="155"/>
      <c r="B758" s="155"/>
      <c r="C758" s="156"/>
      <c r="D758" s="155"/>
      <c r="E758" s="157"/>
    </row>
    <row r="759" spans="1:5" x14ac:dyDescent="0.3">
      <c r="A759" s="155"/>
      <c r="B759" s="155"/>
      <c r="C759" s="156"/>
      <c r="D759" s="155"/>
      <c r="E759" s="157"/>
    </row>
    <row r="760" spans="1:5" x14ac:dyDescent="0.3">
      <c r="A760" s="155"/>
      <c r="B760" s="155"/>
      <c r="C760" s="156"/>
      <c r="D760" s="155"/>
      <c r="E760" s="157"/>
    </row>
    <row r="761" spans="1:5" x14ac:dyDescent="0.3">
      <c r="A761" s="155"/>
      <c r="B761" s="155"/>
      <c r="C761" s="156"/>
      <c r="D761" s="155"/>
      <c r="E761" s="157"/>
    </row>
    <row r="762" spans="1:5" x14ac:dyDescent="0.3">
      <c r="A762" s="155"/>
      <c r="B762" s="155"/>
      <c r="C762" s="156"/>
      <c r="D762" s="155"/>
      <c r="E762" s="157"/>
    </row>
    <row r="763" spans="1:5" x14ac:dyDescent="0.3">
      <c r="A763" s="155"/>
      <c r="B763" s="155"/>
      <c r="C763" s="156"/>
      <c r="D763" s="155"/>
      <c r="E763" s="157"/>
    </row>
    <row r="764" spans="1:5" x14ac:dyDescent="0.3">
      <c r="A764" s="155"/>
      <c r="B764" s="155"/>
      <c r="C764" s="156"/>
      <c r="D764" s="155"/>
      <c r="E764" s="157"/>
    </row>
    <row r="765" spans="1:5" x14ac:dyDescent="0.3">
      <c r="A765" s="155"/>
      <c r="B765" s="155"/>
      <c r="C765" s="156"/>
      <c r="D765" s="155"/>
      <c r="E765" s="157"/>
    </row>
    <row r="766" spans="1:5" x14ac:dyDescent="0.3">
      <c r="A766" s="155"/>
      <c r="B766" s="155"/>
      <c r="C766" s="156"/>
      <c r="D766" s="155"/>
      <c r="E766" s="157"/>
    </row>
    <row r="767" spans="1:5" x14ac:dyDescent="0.3">
      <c r="A767" s="155"/>
      <c r="B767" s="155"/>
      <c r="C767" s="156"/>
      <c r="D767" s="155"/>
      <c r="E767" s="157"/>
    </row>
    <row r="768" spans="1:5" x14ac:dyDescent="0.3">
      <c r="A768" s="155"/>
      <c r="B768" s="155"/>
      <c r="C768" s="156"/>
      <c r="D768" s="155"/>
      <c r="E768" s="157"/>
    </row>
    <row r="769" spans="1:5" x14ac:dyDescent="0.3">
      <c r="A769" s="155"/>
      <c r="B769" s="155"/>
      <c r="C769" s="156"/>
      <c r="D769" s="155"/>
      <c r="E769" s="157"/>
    </row>
    <row r="770" spans="1:5" x14ac:dyDescent="0.3">
      <c r="A770" s="155"/>
      <c r="B770" s="155"/>
      <c r="C770" s="156"/>
      <c r="D770" s="155"/>
      <c r="E770" s="157"/>
    </row>
    <row r="771" spans="1:5" x14ac:dyDescent="0.3">
      <c r="A771" s="155"/>
      <c r="B771" s="155"/>
      <c r="C771" s="156"/>
      <c r="D771" s="155"/>
      <c r="E771" s="157"/>
    </row>
    <row r="772" spans="1:5" x14ac:dyDescent="0.3">
      <c r="A772" s="155"/>
      <c r="B772" s="155"/>
      <c r="C772" s="156"/>
      <c r="D772" s="155"/>
      <c r="E772" s="157"/>
    </row>
    <row r="773" spans="1:5" x14ac:dyDescent="0.3">
      <c r="A773" s="155"/>
      <c r="B773" s="155"/>
      <c r="C773" s="156"/>
      <c r="D773" s="155"/>
      <c r="E773" s="157"/>
    </row>
    <row r="774" spans="1:5" x14ac:dyDescent="0.3">
      <c r="A774" s="155"/>
      <c r="B774" s="155"/>
      <c r="C774" s="156"/>
      <c r="D774" s="155"/>
      <c r="E774" s="157"/>
    </row>
    <row r="775" spans="1:5" x14ac:dyDescent="0.3">
      <c r="A775" s="155"/>
      <c r="B775" s="155"/>
      <c r="C775" s="156"/>
      <c r="D775" s="155"/>
      <c r="E775" s="157"/>
    </row>
    <row r="776" spans="1:5" x14ac:dyDescent="0.3">
      <c r="A776" s="155"/>
      <c r="B776" s="155"/>
      <c r="C776" s="156"/>
      <c r="D776" s="155"/>
      <c r="E776" s="157"/>
    </row>
    <row r="777" spans="1:5" x14ac:dyDescent="0.3">
      <c r="A777" s="155"/>
      <c r="B777" s="155"/>
      <c r="C777" s="156"/>
      <c r="D777" s="155"/>
      <c r="E777" s="157"/>
    </row>
    <row r="778" spans="1:5" x14ac:dyDescent="0.3">
      <c r="A778" s="155"/>
      <c r="B778" s="155"/>
      <c r="C778" s="156"/>
      <c r="D778" s="155"/>
      <c r="E778" s="157"/>
    </row>
    <row r="779" spans="1:5" x14ac:dyDescent="0.3">
      <c r="A779" s="155"/>
      <c r="B779" s="155"/>
      <c r="C779" s="156"/>
      <c r="D779" s="155"/>
      <c r="E779" s="157"/>
    </row>
    <row r="780" spans="1:5" x14ac:dyDescent="0.3">
      <c r="A780" s="155"/>
      <c r="B780" s="155"/>
      <c r="C780" s="156"/>
      <c r="D780" s="155"/>
      <c r="E780" s="157"/>
    </row>
    <row r="781" spans="1:5" x14ac:dyDescent="0.3">
      <c r="A781" s="155"/>
      <c r="B781" s="155"/>
      <c r="C781" s="156"/>
      <c r="D781" s="155"/>
      <c r="E781" s="157"/>
    </row>
    <row r="782" spans="1:5" x14ac:dyDescent="0.3">
      <c r="A782" s="155"/>
      <c r="B782" s="155"/>
      <c r="C782" s="156"/>
      <c r="D782" s="155"/>
      <c r="E782" s="157"/>
    </row>
    <row r="783" spans="1:5" x14ac:dyDescent="0.3">
      <c r="A783" s="155"/>
      <c r="B783" s="155"/>
      <c r="C783" s="156"/>
      <c r="D783" s="155"/>
      <c r="E783" s="157"/>
    </row>
    <row r="784" spans="1:5" x14ac:dyDescent="0.3">
      <c r="A784" s="155"/>
      <c r="B784" s="155"/>
      <c r="C784" s="156"/>
      <c r="D784" s="155"/>
      <c r="E784" s="157"/>
    </row>
    <row r="785" spans="1:5" x14ac:dyDescent="0.3">
      <c r="A785" s="155"/>
      <c r="B785" s="155"/>
      <c r="C785" s="156"/>
      <c r="D785" s="155"/>
      <c r="E785" s="157"/>
    </row>
    <row r="786" spans="1:5" x14ac:dyDescent="0.3">
      <c r="A786" s="155"/>
      <c r="B786" s="155"/>
      <c r="C786" s="156"/>
      <c r="D786" s="155"/>
      <c r="E786" s="157"/>
    </row>
    <row r="787" spans="1:5" x14ac:dyDescent="0.3">
      <c r="A787" s="155"/>
      <c r="B787" s="155"/>
      <c r="C787" s="156"/>
      <c r="D787" s="155"/>
      <c r="E787" s="157"/>
    </row>
    <row r="788" spans="1:5" x14ac:dyDescent="0.3">
      <c r="A788" s="155"/>
      <c r="B788" s="155"/>
      <c r="C788" s="156"/>
      <c r="D788" s="155"/>
      <c r="E788" s="157"/>
    </row>
    <row r="789" spans="1:5" x14ac:dyDescent="0.3">
      <c r="A789" s="155"/>
      <c r="B789" s="155"/>
      <c r="C789" s="156"/>
      <c r="D789" s="155"/>
      <c r="E789" s="157"/>
    </row>
    <row r="790" spans="1:5" x14ac:dyDescent="0.3">
      <c r="A790" s="155"/>
      <c r="B790" s="155"/>
      <c r="C790" s="156"/>
      <c r="D790" s="155"/>
      <c r="E790" s="157"/>
    </row>
    <row r="791" spans="1:5" x14ac:dyDescent="0.3">
      <c r="A791" s="155"/>
      <c r="B791" s="155"/>
      <c r="C791" s="156"/>
      <c r="D791" s="155"/>
      <c r="E791" s="157"/>
    </row>
    <row r="792" spans="1:5" x14ac:dyDescent="0.3">
      <c r="A792" s="155"/>
      <c r="B792" s="155"/>
      <c r="C792" s="156"/>
      <c r="D792" s="155"/>
      <c r="E792" s="157"/>
    </row>
    <row r="793" spans="1:5" x14ac:dyDescent="0.3">
      <c r="A793" s="155"/>
      <c r="B793" s="155"/>
      <c r="C793" s="156"/>
      <c r="D793" s="155"/>
      <c r="E793" s="157"/>
    </row>
    <row r="794" spans="1:5" x14ac:dyDescent="0.3">
      <c r="A794" s="155"/>
      <c r="B794" s="155"/>
      <c r="C794" s="156"/>
      <c r="D794" s="155"/>
      <c r="E794" s="157"/>
    </row>
    <row r="795" spans="1:5" x14ac:dyDescent="0.3">
      <c r="A795" s="155"/>
      <c r="B795" s="155"/>
      <c r="C795" s="156"/>
      <c r="D795" s="155"/>
      <c r="E795" s="157"/>
    </row>
    <row r="796" spans="1:5" x14ac:dyDescent="0.3">
      <c r="A796" s="155"/>
      <c r="B796" s="155"/>
      <c r="C796" s="156"/>
      <c r="D796" s="155"/>
      <c r="E796" s="157"/>
    </row>
    <row r="797" spans="1:5" x14ac:dyDescent="0.3">
      <c r="A797" s="155"/>
      <c r="B797" s="155"/>
      <c r="C797" s="156"/>
      <c r="D797" s="155"/>
      <c r="E797" s="157"/>
    </row>
    <row r="798" spans="1:5" x14ac:dyDescent="0.3">
      <c r="A798" s="155"/>
      <c r="B798" s="155"/>
      <c r="C798" s="156"/>
      <c r="D798" s="155"/>
      <c r="E798" s="157"/>
    </row>
    <row r="799" spans="1:5" x14ac:dyDescent="0.3">
      <c r="A799" s="155"/>
      <c r="B799" s="155"/>
      <c r="C799" s="156"/>
      <c r="D799" s="155"/>
      <c r="E799" s="157"/>
    </row>
    <row r="800" spans="1:5" x14ac:dyDescent="0.3">
      <c r="A800" s="155"/>
      <c r="B800" s="155"/>
      <c r="C800" s="156"/>
      <c r="D800" s="155"/>
      <c r="E800" s="15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26E7-21AC-4AA6-933D-AB1683ACCEA4}">
  <sheetPr codeName="Sheet18"/>
  <dimension ref="A1:H800"/>
  <sheetViews>
    <sheetView workbookViewId="0">
      <selection activeCell="G30" sqref="G30"/>
    </sheetView>
  </sheetViews>
  <sheetFormatPr defaultRowHeight="14.4" x14ac:dyDescent="0.3"/>
  <cols>
    <col min="1" max="7" width="8.9375" style="1"/>
    <col min="8" max="8" width="7" style="1" customWidth="1"/>
    <col min="9" max="9" width="10.87890625" style="1" customWidth="1"/>
    <col min="10" max="10" width="11.3515625" style="1" bestFit="1" customWidth="1"/>
    <col min="11" max="16384" width="8.9375" style="1"/>
  </cols>
  <sheetData>
    <row r="1" spans="1:8" ht="21" x14ac:dyDescent="0.4">
      <c r="A1" s="159" t="s">
        <v>847</v>
      </c>
      <c r="B1" s="159" t="s">
        <v>848</v>
      </c>
      <c r="C1" s="159" t="s">
        <v>849</v>
      </c>
      <c r="D1" s="160" t="s">
        <v>850</v>
      </c>
      <c r="E1" s="159" t="s">
        <v>851</v>
      </c>
      <c r="H1" s="151" t="s">
        <v>825</v>
      </c>
    </row>
    <row r="2" spans="1:8" x14ac:dyDescent="0.3">
      <c r="A2" s="155" t="s">
        <v>852</v>
      </c>
      <c r="B2" s="155" t="s">
        <v>853</v>
      </c>
      <c r="C2" s="156">
        <v>37818</v>
      </c>
      <c r="D2" s="155">
        <v>10248</v>
      </c>
      <c r="E2" s="157">
        <v>440</v>
      </c>
    </row>
    <row r="3" spans="1:8" x14ac:dyDescent="0.3">
      <c r="A3" s="155" t="s">
        <v>852</v>
      </c>
      <c r="B3" s="155" t="s">
        <v>854</v>
      </c>
      <c r="C3" s="156">
        <v>37812</v>
      </c>
      <c r="D3" s="155">
        <v>10249</v>
      </c>
      <c r="E3" s="157">
        <v>1863.4</v>
      </c>
      <c r="H3" s="1" t="s">
        <v>855</v>
      </c>
    </row>
    <row r="4" spans="1:8" x14ac:dyDescent="0.3">
      <c r="A4" s="155" t="s">
        <v>856</v>
      </c>
      <c r="B4" s="155" t="s">
        <v>857</v>
      </c>
      <c r="C4" s="156">
        <v>37814</v>
      </c>
      <c r="D4" s="155">
        <v>10250</v>
      </c>
      <c r="E4" s="157">
        <v>1552.6</v>
      </c>
      <c r="H4" s="1" t="s">
        <v>858</v>
      </c>
    </row>
    <row r="5" spans="1:8" x14ac:dyDescent="0.3">
      <c r="A5" s="155" t="s">
        <v>856</v>
      </c>
      <c r="B5" s="155" t="s">
        <v>859</v>
      </c>
      <c r="C5" s="156">
        <v>37817</v>
      </c>
      <c r="D5" s="155">
        <v>10251</v>
      </c>
      <c r="E5" s="157">
        <v>654.05999999999995</v>
      </c>
      <c r="H5" s="1" t="s">
        <v>860</v>
      </c>
    </row>
    <row r="6" spans="1:8" x14ac:dyDescent="0.3">
      <c r="A6" s="155" t="s">
        <v>856</v>
      </c>
      <c r="B6" s="155" t="s">
        <v>857</v>
      </c>
      <c r="C6" s="156">
        <v>37813</v>
      </c>
      <c r="D6" s="155">
        <v>10252</v>
      </c>
      <c r="E6" s="157">
        <v>3597.9</v>
      </c>
      <c r="H6" s="1" t="s">
        <v>861</v>
      </c>
    </row>
    <row r="7" spans="1:8" x14ac:dyDescent="0.3">
      <c r="A7" s="155" t="s">
        <v>856</v>
      </c>
      <c r="B7" s="155" t="s">
        <v>859</v>
      </c>
      <c r="C7" s="156">
        <v>37818</v>
      </c>
      <c r="D7" s="155">
        <v>10253</v>
      </c>
      <c r="E7" s="157">
        <v>1444.8</v>
      </c>
      <c r="H7" s="1" t="s">
        <v>862</v>
      </c>
    </row>
    <row r="8" spans="1:8" x14ac:dyDescent="0.3">
      <c r="A8" s="155" t="s">
        <v>852</v>
      </c>
      <c r="B8" s="155" t="s">
        <v>853</v>
      </c>
      <c r="C8" s="156">
        <v>37825</v>
      </c>
      <c r="D8" s="155">
        <v>10254</v>
      </c>
      <c r="E8" s="157">
        <v>556.62</v>
      </c>
      <c r="H8" s="1" t="s">
        <v>863</v>
      </c>
    </row>
    <row r="9" spans="1:8" x14ac:dyDescent="0.3">
      <c r="A9" s="155" t="s">
        <v>852</v>
      </c>
      <c r="B9" s="155" t="s">
        <v>864</v>
      </c>
      <c r="C9" s="156">
        <v>37817</v>
      </c>
      <c r="D9" s="155">
        <v>10255</v>
      </c>
      <c r="E9" s="157">
        <v>2490.5</v>
      </c>
      <c r="H9" s="1" t="s">
        <v>865</v>
      </c>
    </row>
    <row r="10" spans="1:8" x14ac:dyDescent="0.3">
      <c r="A10" s="155" t="s">
        <v>856</v>
      </c>
      <c r="B10" s="155" t="s">
        <v>859</v>
      </c>
      <c r="C10" s="156">
        <v>37819</v>
      </c>
      <c r="D10" s="155">
        <v>10256</v>
      </c>
      <c r="E10" s="157">
        <v>517.79999999999995</v>
      </c>
      <c r="H10" s="1" t="s">
        <v>866</v>
      </c>
    </row>
    <row r="11" spans="1:8" x14ac:dyDescent="0.3">
      <c r="A11" s="155" t="s">
        <v>856</v>
      </c>
      <c r="B11" s="155" t="s">
        <v>857</v>
      </c>
      <c r="C11" s="156">
        <v>37824</v>
      </c>
      <c r="D11" s="155">
        <v>10257</v>
      </c>
      <c r="E11" s="157">
        <v>1119.9000000000001</v>
      </c>
      <c r="H11" s="1" t="s">
        <v>867</v>
      </c>
    </row>
    <row r="12" spans="1:8" x14ac:dyDescent="0.3">
      <c r="A12" s="155" t="s">
        <v>856</v>
      </c>
      <c r="B12" s="155" t="s">
        <v>868</v>
      </c>
      <c r="C12" s="156">
        <v>37825</v>
      </c>
      <c r="D12" s="155">
        <v>10258</v>
      </c>
      <c r="E12" s="157">
        <v>1614.88</v>
      </c>
    </row>
    <row r="13" spans="1:8" x14ac:dyDescent="0.3">
      <c r="A13" s="155" t="s">
        <v>856</v>
      </c>
      <c r="B13" s="155" t="s">
        <v>857</v>
      </c>
      <c r="C13" s="156">
        <v>37827</v>
      </c>
      <c r="D13" s="155">
        <v>10259</v>
      </c>
      <c r="E13" s="157">
        <v>100.8</v>
      </c>
    </row>
    <row r="14" spans="1:8" ht="21" x14ac:dyDescent="0.4">
      <c r="A14" s="155" t="s">
        <v>856</v>
      </c>
      <c r="B14" s="155" t="s">
        <v>857</v>
      </c>
      <c r="C14" s="156">
        <v>37831</v>
      </c>
      <c r="D14" s="155">
        <v>10260</v>
      </c>
      <c r="E14" s="157">
        <v>1504.65</v>
      </c>
      <c r="H14" s="151" t="s">
        <v>832</v>
      </c>
    </row>
    <row r="15" spans="1:8" x14ac:dyDescent="0.3">
      <c r="A15" s="155" t="s">
        <v>856</v>
      </c>
      <c r="B15" s="155" t="s">
        <v>857</v>
      </c>
      <c r="C15" s="156">
        <v>37832</v>
      </c>
      <c r="D15" s="155">
        <v>10261</v>
      </c>
      <c r="E15" s="157">
        <v>448</v>
      </c>
    </row>
    <row r="16" spans="1:8" x14ac:dyDescent="0.3">
      <c r="A16" s="155" t="s">
        <v>856</v>
      </c>
      <c r="B16" s="155" t="s">
        <v>869</v>
      </c>
      <c r="C16" s="156">
        <v>37827</v>
      </c>
      <c r="D16" s="155">
        <v>10262</v>
      </c>
      <c r="E16" s="157">
        <v>584</v>
      </c>
      <c r="H16" s="1" t="s">
        <v>870</v>
      </c>
    </row>
    <row r="17" spans="1:8" x14ac:dyDescent="0.3">
      <c r="A17" s="155" t="s">
        <v>852</v>
      </c>
      <c r="B17" s="155" t="s">
        <v>864</v>
      </c>
      <c r="C17" s="156">
        <v>37833</v>
      </c>
      <c r="D17" s="155">
        <v>10263</v>
      </c>
      <c r="E17" s="157">
        <v>1873.8</v>
      </c>
      <c r="H17" s="1" t="s">
        <v>871</v>
      </c>
    </row>
    <row r="18" spans="1:8" x14ac:dyDescent="0.3">
      <c r="A18" s="155" t="s">
        <v>852</v>
      </c>
      <c r="B18" s="155" t="s">
        <v>854</v>
      </c>
      <c r="C18" s="156">
        <v>37856</v>
      </c>
      <c r="D18" s="155">
        <v>10264</v>
      </c>
      <c r="E18" s="157">
        <v>695.62</v>
      </c>
      <c r="H18" s="1" t="s">
        <v>872</v>
      </c>
    </row>
    <row r="19" spans="1:8" x14ac:dyDescent="0.3">
      <c r="A19" s="155" t="s">
        <v>856</v>
      </c>
      <c r="B19" s="155" t="s">
        <v>873</v>
      </c>
      <c r="C19" s="156">
        <v>37845</v>
      </c>
      <c r="D19" s="155">
        <v>10265</v>
      </c>
      <c r="E19" s="157">
        <v>1176</v>
      </c>
    </row>
    <row r="20" spans="1:8" x14ac:dyDescent="0.3">
      <c r="A20" s="155" t="s">
        <v>856</v>
      </c>
      <c r="B20" s="155" t="s">
        <v>859</v>
      </c>
      <c r="C20" s="156">
        <v>37833</v>
      </c>
      <c r="D20" s="155">
        <v>10266</v>
      </c>
      <c r="E20" s="157">
        <v>346.56</v>
      </c>
    </row>
    <row r="21" spans="1:8" x14ac:dyDescent="0.3">
      <c r="A21" s="155" t="s">
        <v>856</v>
      </c>
      <c r="B21" s="155" t="s">
        <v>857</v>
      </c>
      <c r="C21" s="156">
        <v>37839</v>
      </c>
      <c r="D21" s="155">
        <v>10267</v>
      </c>
      <c r="E21" s="157">
        <v>3536.6</v>
      </c>
    </row>
    <row r="22" spans="1:8" x14ac:dyDescent="0.3">
      <c r="A22" s="155" t="s">
        <v>856</v>
      </c>
      <c r="B22" s="155" t="s">
        <v>869</v>
      </c>
      <c r="C22" s="156">
        <v>37835</v>
      </c>
      <c r="D22" s="155">
        <v>10268</v>
      </c>
      <c r="E22" s="157">
        <v>1101.2</v>
      </c>
    </row>
    <row r="23" spans="1:8" x14ac:dyDescent="0.3">
      <c r="A23" s="155" t="s">
        <v>852</v>
      </c>
      <c r="B23" s="155" t="s">
        <v>853</v>
      </c>
      <c r="C23" s="156">
        <v>37842</v>
      </c>
      <c r="D23" s="155">
        <v>10269</v>
      </c>
      <c r="E23" s="157">
        <v>642.20000000000005</v>
      </c>
    </row>
    <row r="24" spans="1:8" x14ac:dyDescent="0.3">
      <c r="A24" s="155" t="s">
        <v>856</v>
      </c>
      <c r="B24" s="155" t="s">
        <v>868</v>
      </c>
      <c r="C24" s="156">
        <v>37835</v>
      </c>
      <c r="D24" s="155">
        <v>10270</v>
      </c>
      <c r="E24" s="157">
        <v>1376</v>
      </c>
    </row>
    <row r="25" spans="1:8" x14ac:dyDescent="0.3">
      <c r="A25" s="155" t="s">
        <v>852</v>
      </c>
      <c r="B25" s="155" t="s">
        <v>854</v>
      </c>
      <c r="C25" s="156">
        <v>37863</v>
      </c>
      <c r="D25" s="155">
        <v>10271</v>
      </c>
      <c r="E25" s="157">
        <v>48</v>
      </c>
    </row>
    <row r="26" spans="1:8" x14ac:dyDescent="0.3">
      <c r="A26" s="155" t="s">
        <v>852</v>
      </c>
      <c r="B26" s="155" t="s">
        <v>854</v>
      </c>
      <c r="C26" s="156">
        <v>37839</v>
      </c>
      <c r="D26" s="155">
        <v>10272</v>
      </c>
      <c r="E26" s="157">
        <v>1456</v>
      </c>
    </row>
    <row r="27" spans="1:8" x14ac:dyDescent="0.3">
      <c r="A27" s="155" t="s">
        <v>856</v>
      </c>
      <c r="B27" s="155" t="s">
        <v>859</v>
      </c>
      <c r="C27" s="156">
        <v>37845</v>
      </c>
      <c r="D27" s="155">
        <v>10273</v>
      </c>
      <c r="E27" s="157">
        <v>2037.28</v>
      </c>
    </row>
    <row r="28" spans="1:8" x14ac:dyDescent="0.3">
      <c r="A28" s="155" t="s">
        <v>852</v>
      </c>
      <c r="B28" s="155" t="s">
        <v>854</v>
      </c>
      <c r="C28" s="156">
        <v>37849</v>
      </c>
      <c r="D28" s="155">
        <v>10274</v>
      </c>
      <c r="E28" s="157">
        <v>538.6</v>
      </c>
    </row>
    <row r="29" spans="1:8" x14ac:dyDescent="0.3">
      <c r="A29" s="155" t="s">
        <v>856</v>
      </c>
      <c r="B29" s="155" t="s">
        <v>868</v>
      </c>
      <c r="C29" s="156">
        <v>37842</v>
      </c>
      <c r="D29" s="155">
        <v>10275</v>
      </c>
      <c r="E29" s="157">
        <v>291.83999999999997</v>
      </c>
    </row>
    <row r="30" spans="1:8" x14ac:dyDescent="0.3">
      <c r="A30" s="155" t="s">
        <v>856</v>
      </c>
      <c r="B30" s="155" t="s">
        <v>869</v>
      </c>
      <c r="C30" s="156">
        <v>37847</v>
      </c>
      <c r="D30" s="155">
        <v>10276</v>
      </c>
      <c r="E30" s="157">
        <v>420</v>
      </c>
    </row>
    <row r="31" spans="1:8" x14ac:dyDescent="0.3">
      <c r="A31" s="155" t="s">
        <v>856</v>
      </c>
      <c r="B31" s="155" t="s">
        <v>873</v>
      </c>
      <c r="C31" s="156">
        <v>37846</v>
      </c>
      <c r="D31" s="155">
        <v>10277</v>
      </c>
      <c r="E31" s="157">
        <v>1200.8</v>
      </c>
    </row>
    <row r="32" spans="1:8" x14ac:dyDescent="0.3">
      <c r="A32" s="155" t="s">
        <v>856</v>
      </c>
      <c r="B32" s="155" t="s">
        <v>869</v>
      </c>
      <c r="C32" s="156">
        <v>37849</v>
      </c>
      <c r="D32" s="155">
        <v>10278</v>
      </c>
      <c r="E32" s="157">
        <v>1488.8</v>
      </c>
    </row>
    <row r="33" spans="1:5" x14ac:dyDescent="0.3">
      <c r="A33" s="155" t="s">
        <v>856</v>
      </c>
      <c r="B33" s="155" t="s">
        <v>869</v>
      </c>
      <c r="C33" s="156">
        <v>37849</v>
      </c>
      <c r="D33" s="155">
        <v>10279</v>
      </c>
      <c r="E33" s="157">
        <v>351</v>
      </c>
    </row>
    <row r="34" spans="1:5" x14ac:dyDescent="0.3">
      <c r="A34" s="155" t="s">
        <v>856</v>
      </c>
      <c r="B34" s="155" t="s">
        <v>873</v>
      </c>
      <c r="C34" s="156">
        <v>37876</v>
      </c>
      <c r="D34" s="155">
        <v>10280</v>
      </c>
      <c r="E34" s="157">
        <v>613.20000000000005</v>
      </c>
    </row>
    <row r="35" spans="1:5" x14ac:dyDescent="0.3">
      <c r="A35" s="155" t="s">
        <v>856</v>
      </c>
      <c r="B35" s="155" t="s">
        <v>857</v>
      </c>
      <c r="C35" s="156">
        <v>37854</v>
      </c>
      <c r="D35" s="155">
        <v>10281</v>
      </c>
      <c r="E35" s="157">
        <v>86.5</v>
      </c>
    </row>
    <row r="36" spans="1:5" x14ac:dyDescent="0.3">
      <c r="A36" s="155" t="s">
        <v>856</v>
      </c>
      <c r="B36" s="155" t="s">
        <v>857</v>
      </c>
      <c r="C36" s="156">
        <v>37854</v>
      </c>
      <c r="D36" s="155">
        <v>10282</v>
      </c>
      <c r="E36" s="157">
        <v>155.4</v>
      </c>
    </row>
    <row r="37" spans="1:5" x14ac:dyDescent="0.3">
      <c r="A37" s="155" t="s">
        <v>856</v>
      </c>
      <c r="B37" s="155" t="s">
        <v>859</v>
      </c>
      <c r="C37" s="156">
        <v>37856</v>
      </c>
      <c r="D37" s="155">
        <v>10283</v>
      </c>
      <c r="E37" s="157">
        <v>1414.8</v>
      </c>
    </row>
    <row r="38" spans="1:5" x14ac:dyDescent="0.3">
      <c r="A38" s="155" t="s">
        <v>856</v>
      </c>
      <c r="B38" s="155" t="s">
        <v>857</v>
      </c>
      <c r="C38" s="156">
        <v>37860</v>
      </c>
      <c r="D38" s="155">
        <v>10284</v>
      </c>
      <c r="E38" s="157">
        <v>1170.3699999999999</v>
      </c>
    </row>
    <row r="39" spans="1:5" x14ac:dyDescent="0.3">
      <c r="A39" s="155" t="s">
        <v>856</v>
      </c>
      <c r="B39" s="155" t="s">
        <v>868</v>
      </c>
      <c r="C39" s="156">
        <v>37859</v>
      </c>
      <c r="D39" s="155">
        <v>10285</v>
      </c>
      <c r="E39" s="157">
        <v>1743.36</v>
      </c>
    </row>
    <row r="40" spans="1:5" x14ac:dyDescent="0.3">
      <c r="A40" s="155" t="s">
        <v>856</v>
      </c>
      <c r="B40" s="155" t="s">
        <v>869</v>
      </c>
      <c r="C40" s="156">
        <v>37863</v>
      </c>
      <c r="D40" s="155">
        <v>10286</v>
      </c>
      <c r="E40" s="157">
        <v>3016</v>
      </c>
    </row>
    <row r="41" spans="1:5" x14ac:dyDescent="0.3">
      <c r="A41" s="155" t="s">
        <v>856</v>
      </c>
      <c r="B41" s="155" t="s">
        <v>869</v>
      </c>
      <c r="C41" s="156">
        <v>37861</v>
      </c>
      <c r="D41" s="155">
        <v>10287</v>
      </c>
      <c r="E41" s="157">
        <v>819</v>
      </c>
    </row>
    <row r="42" spans="1:5" x14ac:dyDescent="0.3">
      <c r="A42" s="155" t="s">
        <v>856</v>
      </c>
      <c r="B42" s="155" t="s">
        <v>857</v>
      </c>
      <c r="C42" s="156">
        <v>37867</v>
      </c>
      <c r="D42" s="155">
        <v>10288</v>
      </c>
      <c r="E42" s="157">
        <v>80.099999999999994</v>
      </c>
    </row>
    <row r="43" spans="1:5" x14ac:dyDescent="0.3">
      <c r="A43" s="155" t="s">
        <v>852</v>
      </c>
      <c r="B43" s="155" t="s">
        <v>874</v>
      </c>
      <c r="C43" s="156">
        <v>37861</v>
      </c>
      <c r="D43" s="155">
        <v>10289</v>
      </c>
      <c r="E43" s="157">
        <v>479.4</v>
      </c>
    </row>
    <row r="44" spans="1:5" x14ac:dyDescent="0.3">
      <c r="A44" s="155" t="s">
        <v>856</v>
      </c>
      <c r="B44" s="155" t="s">
        <v>869</v>
      </c>
      <c r="C44" s="156">
        <v>37867</v>
      </c>
      <c r="D44" s="155">
        <v>10290</v>
      </c>
      <c r="E44" s="157">
        <v>2169</v>
      </c>
    </row>
    <row r="45" spans="1:5" x14ac:dyDescent="0.3">
      <c r="A45" s="155" t="s">
        <v>852</v>
      </c>
      <c r="B45" s="155" t="s">
        <v>854</v>
      </c>
      <c r="C45" s="156">
        <v>37868</v>
      </c>
      <c r="D45" s="155">
        <v>10291</v>
      </c>
      <c r="E45" s="157">
        <v>497.52</v>
      </c>
    </row>
    <row r="46" spans="1:5" x14ac:dyDescent="0.3">
      <c r="A46" s="155" t="s">
        <v>856</v>
      </c>
      <c r="B46" s="155" t="s">
        <v>868</v>
      </c>
      <c r="C46" s="156">
        <v>37866</v>
      </c>
      <c r="D46" s="155">
        <v>10292</v>
      </c>
      <c r="E46" s="157">
        <v>1296</v>
      </c>
    </row>
    <row r="47" spans="1:5" x14ac:dyDescent="0.3">
      <c r="A47" s="155" t="s">
        <v>856</v>
      </c>
      <c r="B47" s="155" t="s">
        <v>868</v>
      </c>
      <c r="C47" s="156">
        <v>37875</v>
      </c>
      <c r="D47" s="155">
        <v>10293</v>
      </c>
      <c r="E47" s="157">
        <v>848.7</v>
      </c>
    </row>
    <row r="48" spans="1:5" x14ac:dyDescent="0.3">
      <c r="A48" s="155" t="s">
        <v>856</v>
      </c>
      <c r="B48" s="155" t="s">
        <v>857</v>
      </c>
      <c r="C48" s="156">
        <v>37869</v>
      </c>
      <c r="D48" s="155">
        <v>10294</v>
      </c>
      <c r="E48" s="157">
        <v>1887.6</v>
      </c>
    </row>
    <row r="49" spans="1:5" x14ac:dyDescent="0.3">
      <c r="A49" s="155" t="s">
        <v>856</v>
      </c>
      <c r="B49" s="155" t="s">
        <v>873</v>
      </c>
      <c r="C49" s="156">
        <v>37874</v>
      </c>
      <c r="D49" s="155">
        <v>10295</v>
      </c>
      <c r="E49" s="157">
        <v>121.6</v>
      </c>
    </row>
    <row r="50" spans="1:5" x14ac:dyDescent="0.3">
      <c r="A50" s="155" t="s">
        <v>852</v>
      </c>
      <c r="B50" s="155" t="s">
        <v>854</v>
      </c>
      <c r="C50" s="156">
        <v>37875</v>
      </c>
      <c r="D50" s="155">
        <v>10296</v>
      </c>
      <c r="E50" s="157">
        <v>1050.5999999999999</v>
      </c>
    </row>
    <row r="51" spans="1:5" x14ac:dyDescent="0.3">
      <c r="A51" s="155" t="s">
        <v>852</v>
      </c>
      <c r="B51" s="155" t="s">
        <v>853</v>
      </c>
      <c r="C51" s="156">
        <v>37874</v>
      </c>
      <c r="D51" s="155">
        <v>10297</v>
      </c>
      <c r="E51" s="157">
        <v>1420</v>
      </c>
    </row>
    <row r="52" spans="1:5" x14ac:dyDescent="0.3">
      <c r="A52" s="155" t="s">
        <v>852</v>
      </c>
      <c r="B52" s="155" t="s">
        <v>854</v>
      </c>
      <c r="C52" s="156">
        <v>37875</v>
      </c>
      <c r="D52" s="155">
        <v>10298</v>
      </c>
      <c r="E52" s="157">
        <v>2645</v>
      </c>
    </row>
    <row r="53" spans="1:5" x14ac:dyDescent="0.3">
      <c r="A53" s="155" t="s">
        <v>856</v>
      </c>
      <c r="B53" s="155" t="s">
        <v>857</v>
      </c>
      <c r="C53" s="156">
        <v>37877</v>
      </c>
      <c r="D53" s="155">
        <v>10299</v>
      </c>
      <c r="E53" s="157">
        <v>349.5</v>
      </c>
    </row>
    <row r="54" spans="1:5" x14ac:dyDescent="0.3">
      <c r="A54" s="155" t="s">
        <v>856</v>
      </c>
      <c r="B54" s="155" t="s">
        <v>873</v>
      </c>
      <c r="C54" s="156">
        <v>37882</v>
      </c>
      <c r="D54" s="155">
        <v>10300</v>
      </c>
      <c r="E54" s="157">
        <v>608</v>
      </c>
    </row>
    <row r="55" spans="1:5" x14ac:dyDescent="0.3">
      <c r="A55" s="155" t="s">
        <v>856</v>
      </c>
      <c r="B55" s="155" t="s">
        <v>869</v>
      </c>
      <c r="C55" s="156">
        <v>37881</v>
      </c>
      <c r="D55" s="155">
        <v>10301</v>
      </c>
      <c r="E55" s="157">
        <v>755</v>
      </c>
    </row>
    <row r="56" spans="1:5" x14ac:dyDescent="0.3">
      <c r="A56" s="155" t="s">
        <v>856</v>
      </c>
      <c r="B56" s="155" t="s">
        <v>857</v>
      </c>
      <c r="C56" s="156">
        <v>37903</v>
      </c>
      <c r="D56" s="155">
        <v>10302</v>
      </c>
      <c r="E56" s="157">
        <v>2708.8</v>
      </c>
    </row>
    <row r="57" spans="1:5" x14ac:dyDescent="0.3">
      <c r="A57" s="155" t="s">
        <v>852</v>
      </c>
      <c r="B57" s="155" t="s">
        <v>874</v>
      </c>
      <c r="C57" s="156">
        <v>37882</v>
      </c>
      <c r="D57" s="155">
        <v>10303</v>
      </c>
      <c r="E57" s="157">
        <v>1117.8</v>
      </c>
    </row>
    <row r="58" spans="1:5" x14ac:dyDescent="0.3">
      <c r="A58" s="155" t="s">
        <v>856</v>
      </c>
      <c r="B58" s="155" t="s">
        <v>868</v>
      </c>
      <c r="C58" s="156">
        <v>37881</v>
      </c>
      <c r="D58" s="155">
        <v>10304</v>
      </c>
      <c r="E58" s="157">
        <v>954.4</v>
      </c>
    </row>
    <row r="59" spans="1:5" x14ac:dyDescent="0.3">
      <c r="A59" s="155" t="s">
        <v>856</v>
      </c>
      <c r="B59" s="155" t="s">
        <v>869</v>
      </c>
      <c r="C59" s="156">
        <v>37903</v>
      </c>
      <c r="D59" s="155">
        <v>10305</v>
      </c>
      <c r="E59" s="157">
        <v>3741.3</v>
      </c>
    </row>
    <row r="60" spans="1:5" x14ac:dyDescent="0.3">
      <c r="A60" s="155" t="s">
        <v>856</v>
      </c>
      <c r="B60" s="155" t="s">
        <v>868</v>
      </c>
      <c r="C60" s="156">
        <v>37887</v>
      </c>
      <c r="D60" s="155">
        <v>10306</v>
      </c>
      <c r="E60" s="157">
        <v>498.5</v>
      </c>
    </row>
    <row r="61" spans="1:5" x14ac:dyDescent="0.3">
      <c r="A61" s="155" t="s">
        <v>856</v>
      </c>
      <c r="B61" s="155" t="s">
        <v>873</v>
      </c>
      <c r="C61" s="156">
        <v>37889</v>
      </c>
      <c r="D61" s="155">
        <v>10307</v>
      </c>
      <c r="E61" s="157">
        <v>424</v>
      </c>
    </row>
    <row r="62" spans="1:5" x14ac:dyDescent="0.3">
      <c r="A62" s="155" t="s">
        <v>852</v>
      </c>
      <c r="B62" s="155" t="s">
        <v>874</v>
      </c>
      <c r="C62" s="156">
        <v>37888</v>
      </c>
      <c r="D62" s="155">
        <v>10308</v>
      </c>
      <c r="E62" s="157">
        <v>88.8</v>
      </c>
    </row>
    <row r="63" spans="1:5" x14ac:dyDescent="0.3">
      <c r="A63" s="155" t="s">
        <v>856</v>
      </c>
      <c r="B63" s="155" t="s">
        <v>859</v>
      </c>
      <c r="C63" s="156">
        <v>37917</v>
      </c>
      <c r="D63" s="155">
        <v>10309</v>
      </c>
      <c r="E63" s="157">
        <v>1762</v>
      </c>
    </row>
    <row r="64" spans="1:5" x14ac:dyDescent="0.3">
      <c r="A64" s="155" t="s">
        <v>856</v>
      </c>
      <c r="B64" s="155" t="s">
        <v>869</v>
      </c>
      <c r="C64" s="156">
        <v>37891</v>
      </c>
      <c r="D64" s="155">
        <v>10310</v>
      </c>
      <c r="E64" s="157">
        <v>336</v>
      </c>
    </row>
    <row r="65" spans="1:5" x14ac:dyDescent="0.3">
      <c r="A65" s="155" t="s">
        <v>856</v>
      </c>
      <c r="B65" s="155" t="s">
        <v>868</v>
      </c>
      <c r="C65" s="156">
        <v>37890</v>
      </c>
      <c r="D65" s="155">
        <v>10311</v>
      </c>
      <c r="E65" s="157">
        <v>268.8</v>
      </c>
    </row>
    <row r="66" spans="1:5" x14ac:dyDescent="0.3">
      <c r="A66" s="155" t="s">
        <v>856</v>
      </c>
      <c r="B66" s="155" t="s">
        <v>873</v>
      </c>
      <c r="C66" s="156">
        <v>37897</v>
      </c>
      <c r="D66" s="155">
        <v>10312</v>
      </c>
      <c r="E66" s="157">
        <v>1614.8</v>
      </c>
    </row>
    <row r="67" spans="1:5" x14ac:dyDescent="0.3">
      <c r="A67" s="155" t="s">
        <v>856</v>
      </c>
      <c r="B67" s="155" t="s">
        <v>873</v>
      </c>
      <c r="C67" s="156">
        <v>37898</v>
      </c>
      <c r="D67" s="155">
        <v>10313</v>
      </c>
      <c r="E67" s="157">
        <v>182.4</v>
      </c>
    </row>
    <row r="68" spans="1:5" x14ac:dyDescent="0.3">
      <c r="A68" s="155" t="s">
        <v>856</v>
      </c>
      <c r="B68" s="155" t="s">
        <v>868</v>
      </c>
      <c r="C68" s="156">
        <v>37898</v>
      </c>
      <c r="D68" s="155">
        <v>10314</v>
      </c>
      <c r="E68" s="157">
        <v>2094.3000000000002</v>
      </c>
    </row>
    <row r="69" spans="1:5" x14ac:dyDescent="0.3">
      <c r="A69" s="155" t="s">
        <v>856</v>
      </c>
      <c r="B69" s="155" t="s">
        <v>857</v>
      </c>
      <c r="C69" s="156">
        <v>37897</v>
      </c>
      <c r="D69" s="155">
        <v>10315</v>
      </c>
      <c r="E69" s="157">
        <v>516.79999999999995</v>
      </c>
    </row>
    <row r="70" spans="1:5" x14ac:dyDescent="0.3">
      <c r="A70" s="155" t="s">
        <v>856</v>
      </c>
      <c r="B70" s="155" t="s">
        <v>868</v>
      </c>
      <c r="C70" s="156">
        <v>37902</v>
      </c>
      <c r="D70" s="155">
        <v>10316</v>
      </c>
      <c r="E70" s="157">
        <v>2835</v>
      </c>
    </row>
    <row r="71" spans="1:5" x14ac:dyDescent="0.3">
      <c r="A71" s="155" t="s">
        <v>852</v>
      </c>
      <c r="B71" s="155" t="s">
        <v>854</v>
      </c>
      <c r="C71" s="156">
        <v>37904</v>
      </c>
      <c r="D71" s="155">
        <v>10317</v>
      </c>
      <c r="E71" s="157">
        <v>288</v>
      </c>
    </row>
    <row r="72" spans="1:5" x14ac:dyDescent="0.3">
      <c r="A72" s="155" t="s">
        <v>856</v>
      </c>
      <c r="B72" s="155" t="s">
        <v>869</v>
      </c>
      <c r="C72" s="156">
        <v>37898</v>
      </c>
      <c r="D72" s="155">
        <v>10318</v>
      </c>
      <c r="E72" s="157">
        <v>240.4</v>
      </c>
    </row>
    <row r="73" spans="1:5" x14ac:dyDescent="0.3">
      <c r="A73" s="155" t="s">
        <v>852</v>
      </c>
      <c r="B73" s="155" t="s">
        <v>874</v>
      </c>
      <c r="C73" s="156">
        <v>37905</v>
      </c>
      <c r="D73" s="155">
        <v>10319</v>
      </c>
      <c r="E73" s="157">
        <v>1191.2</v>
      </c>
    </row>
    <row r="74" spans="1:5" x14ac:dyDescent="0.3">
      <c r="A74" s="155" t="s">
        <v>852</v>
      </c>
      <c r="B74" s="155" t="s">
        <v>853</v>
      </c>
      <c r="C74" s="156">
        <v>37912</v>
      </c>
      <c r="D74" s="155">
        <v>10320</v>
      </c>
      <c r="E74" s="157">
        <v>516</v>
      </c>
    </row>
    <row r="75" spans="1:5" x14ac:dyDescent="0.3">
      <c r="A75" s="155" t="s">
        <v>856</v>
      </c>
      <c r="B75" s="155" t="s">
        <v>859</v>
      </c>
      <c r="C75" s="156">
        <v>37905</v>
      </c>
      <c r="D75" s="155">
        <v>10321</v>
      </c>
      <c r="E75" s="157">
        <v>144</v>
      </c>
    </row>
    <row r="76" spans="1:5" x14ac:dyDescent="0.3">
      <c r="A76" s="155" t="s">
        <v>852</v>
      </c>
      <c r="B76" s="155" t="s">
        <v>874</v>
      </c>
      <c r="C76" s="156">
        <v>37917</v>
      </c>
      <c r="D76" s="155">
        <v>10322</v>
      </c>
      <c r="E76" s="157">
        <v>112</v>
      </c>
    </row>
    <row r="77" spans="1:5" x14ac:dyDescent="0.3">
      <c r="A77" s="155" t="s">
        <v>856</v>
      </c>
      <c r="B77" s="155" t="s">
        <v>857</v>
      </c>
      <c r="C77" s="156">
        <v>37908</v>
      </c>
      <c r="D77" s="155">
        <v>10323</v>
      </c>
      <c r="E77" s="157">
        <v>164.4</v>
      </c>
    </row>
    <row r="78" spans="1:5" x14ac:dyDescent="0.3">
      <c r="A78" s="155" t="s">
        <v>852</v>
      </c>
      <c r="B78" s="155" t="s">
        <v>864</v>
      </c>
      <c r="C78" s="156">
        <v>37904</v>
      </c>
      <c r="D78" s="155">
        <v>10324</v>
      </c>
      <c r="E78" s="157">
        <v>5275.71</v>
      </c>
    </row>
    <row r="79" spans="1:5" x14ac:dyDescent="0.3">
      <c r="A79" s="155" t="s">
        <v>856</v>
      </c>
      <c r="B79" s="155" t="s">
        <v>868</v>
      </c>
      <c r="C79" s="156">
        <v>37908</v>
      </c>
      <c r="D79" s="155">
        <v>10325</v>
      </c>
      <c r="E79" s="157">
        <v>1497</v>
      </c>
    </row>
    <row r="80" spans="1:5" x14ac:dyDescent="0.3">
      <c r="A80" s="155" t="s">
        <v>856</v>
      </c>
      <c r="B80" s="155" t="s">
        <v>857</v>
      </c>
      <c r="C80" s="156">
        <v>37908</v>
      </c>
      <c r="D80" s="155">
        <v>10326</v>
      </c>
      <c r="E80" s="157">
        <v>982</v>
      </c>
    </row>
    <row r="81" spans="1:5" x14ac:dyDescent="0.3">
      <c r="A81" s="155" t="s">
        <v>856</v>
      </c>
      <c r="B81" s="155" t="s">
        <v>873</v>
      </c>
      <c r="C81" s="156">
        <v>37908</v>
      </c>
      <c r="D81" s="155">
        <v>10327</v>
      </c>
      <c r="E81" s="157">
        <v>1810</v>
      </c>
    </row>
    <row r="82" spans="1:5" x14ac:dyDescent="0.3">
      <c r="A82" s="155" t="s">
        <v>856</v>
      </c>
      <c r="B82" s="155" t="s">
        <v>857</v>
      </c>
      <c r="C82" s="156">
        <v>37911</v>
      </c>
      <c r="D82" s="155">
        <v>10328</v>
      </c>
      <c r="E82" s="157">
        <v>1168</v>
      </c>
    </row>
    <row r="83" spans="1:5" x14ac:dyDescent="0.3">
      <c r="A83" s="155" t="s">
        <v>856</v>
      </c>
      <c r="B83" s="155" t="s">
        <v>857</v>
      </c>
      <c r="C83" s="156">
        <v>37917</v>
      </c>
      <c r="D83" s="155">
        <v>10329</v>
      </c>
      <c r="E83" s="157">
        <v>4578.43</v>
      </c>
    </row>
    <row r="84" spans="1:5" x14ac:dyDescent="0.3">
      <c r="A84" s="155" t="s">
        <v>856</v>
      </c>
      <c r="B84" s="155" t="s">
        <v>859</v>
      </c>
      <c r="C84" s="156">
        <v>37922</v>
      </c>
      <c r="D84" s="155">
        <v>10330</v>
      </c>
      <c r="E84" s="157">
        <v>1649</v>
      </c>
    </row>
    <row r="85" spans="1:5" x14ac:dyDescent="0.3">
      <c r="A85" s="155" t="s">
        <v>852</v>
      </c>
      <c r="B85" s="155" t="s">
        <v>864</v>
      </c>
      <c r="C85" s="156">
        <v>37915</v>
      </c>
      <c r="D85" s="155">
        <v>10331</v>
      </c>
      <c r="E85" s="157">
        <v>88.5</v>
      </c>
    </row>
    <row r="86" spans="1:5" x14ac:dyDescent="0.3">
      <c r="A86" s="155" t="s">
        <v>856</v>
      </c>
      <c r="B86" s="155" t="s">
        <v>859</v>
      </c>
      <c r="C86" s="156">
        <v>37915</v>
      </c>
      <c r="D86" s="155">
        <v>10332</v>
      </c>
      <c r="E86" s="157">
        <v>1786.88</v>
      </c>
    </row>
    <row r="87" spans="1:5" x14ac:dyDescent="0.3">
      <c r="A87" s="155" t="s">
        <v>852</v>
      </c>
      <c r="B87" s="155" t="s">
        <v>853</v>
      </c>
      <c r="C87" s="156">
        <v>37919</v>
      </c>
      <c r="D87" s="155">
        <v>10333</v>
      </c>
      <c r="E87" s="157">
        <v>877.2</v>
      </c>
    </row>
    <row r="88" spans="1:5" x14ac:dyDescent="0.3">
      <c r="A88" s="155" t="s">
        <v>856</v>
      </c>
      <c r="B88" s="155" t="s">
        <v>869</v>
      </c>
      <c r="C88" s="156">
        <v>37922</v>
      </c>
      <c r="D88" s="155">
        <v>10334</v>
      </c>
      <c r="E88" s="157">
        <v>144.80000000000001</v>
      </c>
    </row>
    <row r="89" spans="1:5" x14ac:dyDescent="0.3">
      <c r="A89" s="155" t="s">
        <v>852</v>
      </c>
      <c r="B89" s="155" t="s">
        <v>874</v>
      </c>
      <c r="C89" s="156">
        <v>37918</v>
      </c>
      <c r="D89" s="155">
        <v>10335</v>
      </c>
      <c r="E89" s="157">
        <v>2036.16</v>
      </c>
    </row>
    <row r="90" spans="1:5" x14ac:dyDescent="0.3">
      <c r="A90" s="155" t="s">
        <v>852</v>
      </c>
      <c r="B90" s="155" t="s">
        <v>874</v>
      </c>
      <c r="C90" s="156">
        <v>37919</v>
      </c>
      <c r="D90" s="155">
        <v>10336</v>
      </c>
      <c r="E90" s="157">
        <v>285.12</v>
      </c>
    </row>
    <row r="91" spans="1:5" x14ac:dyDescent="0.3">
      <c r="A91" s="155" t="s">
        <v>856</v>
      </c>
      <c r="B91" s="155" t="s">
        <v>857</v>
      </c>
      <c r="C91" s="156">
        <v>37923</v>
      </c>
      <c r="D91" s="155">
        <v>10337</v>
      </c>
      <c r="E91" s="157">
        <v>2467</v>
      </c>
    </row>
    <row r="92" spans="1:5" x14ac:dyDescent="0.3">
      <c r="A92" s="155" t="s">
        <v>856</v>
      </c>
      <c r="B92" s="155" t="s">
        <v>857</v>
      </c>
      <c r="C92" s="156">
        <v>37923</v>
      </c>
      <c r="D92" s="155">
        <v>10338</v>
      </c>
      <c r="E92" s="157">
        <v>934.5</v>
      </c>
    </row>
    <row r="93" spans="1:5" x14ac:dyDescent="0.3">
      <c r="A93" s="155" t="s">
        <v>856</v>
      </c>
      <c r="B93" s="155" t="s">
        <v>873</v>
      </c>
      <c r="C93" s="156">
        <v>37929</v>
      </c>
      <c r="D93" s="155">
        <v>10339</v>
      </c>
      <c r="E93" s="157">
        <v>3354</v>
      </c>
    </row>
    <row r="94" spans="1:5" x14ac:dyDescent="0.3">
      <c r="A94" s="155" t="s">
        <v>856</v>
      </c>
      <c r="B94" s="155" t="s">
        <v>868</v>
      </c>
      <c r="C94" s="156">
        <v>37933</v>
      </c>
      <c r="D94" s="155">
        <v>10340</v>
      </c>
      <c r="E94" s="157">
        <v>2436.1799999999998</v>
      </c>
    </row>
    <row r="95" spans="1:5" x14ac:dyDescent="0.3">
      <c r="A95" s="155" t="s">
        <v>852</v>
      </c>
      <c r="B95" s="155" t="s">
        <v>874</v>
      </c>
      <c r="C95" s="156">
        <v>37930</v>
      </c>
      <c r="D95" s="155">
        <v>10341</v>
      </c>
      <c r="E95" s="157">
        <v>352.6</v>
      </c>
    </row>
    <row r="96" spans="1:5" x14ac:dyDescent="0.3">
      <c r="A96" s="155" t="s">
        <v>856</v>
      </c>
      <c r="B96" s="155" t="s">
        <v>857</v>
      </c>
      <c r="C96" s="156">
        <v>37929</v>
      </c>
      <c r="D96" s="155">
        <v>10342</v>
      </c>
      <c r="E96" s="157">
        <v>1840.64</v>
      </c>
    </row>
    <row r="97" spans="1:5" x14ac:dyDescent="0.3">
      <c r="A97" s="155" t="s">
        <v>856</v>
      </c>
      <c r="B97" s="155" t="s">
        <v>857</v>
      </c>
      <c r="C97" s="156">
        <v>37931</v>
      </c>
      <c r="D97" s="155">
        <v>10343</v>
      </c>
      <c r="E97" s="157">
        <v>1584</v>
      </c>
    </row>
    <row r="98" spans="1:5" x14ac:dyDescent="0.3">
      <c r="A98" s="155" t="s">
        <v>856</v>
      </c>
      <c r="B98" s="155" t="s">
        <v>857</v>
      </c>
      <c r="C98" s="156">
        <v>37930</v>
      </c>
      <c r="D98" s="155">
        <v>10344</v>
      </c>
      <c r="E98" s="157">
        <v>2296</v>
      </c>
    </row>
    <row r="99" spans="1:5" x14ac:dyDescent="0.3">
      <c r="A99" s="155" t="s">
        <v>856</v>
      </c>
      <c r="B99" s="155" t="s">
        <v>873</v>
      </c>
      <c r="C99" s="156">
        <v>37936</v>
      </c>
      <c r="D99" s="155">
        <v>10345</v>
      </c>
      <c r="E99" s="157">
        <v>2924.8</v>
      </c>
    </row>
    <row r="100" spans="1:5" x14ac:dyDescent="0.3">
      <c r="A100" s="155" t="s">
        <v>856</v>
      </c>
      <c r="B100" s="155" t="s">
        <v>859</v>
      </c>
      <c r="C100" s="156">
        <v>37933</v>
      </c>
      <c r="D100" s="155">
        <v>10346</v>
      </c>
      <c r="E100" s="157">
        <v>1618.88</v>
      </c>
    </row>
    <row r="101" spans="1:5" x14ac:dyDescent="0.3">
      <c r="A101" s="155" t="s">
        <v>856</v>
      </c>
      <c r="B101" s="155" t="s">
        <v>857</v>
      </c>
      <c r="C101" s="156">
        <v>37933</v>
      </c>
      <c r="D101" s="155">
        <v>10347</v>
      </c>
      <c r="E101" s="157">
        <v>814.42</v>
      </c>
    </row>
    <row r="102" spans="1:5" x14ac:dyDescent="0.3">
      <c r="A102" s="155" t="s">
        <v>856</v>
      </c>
      <c r="B102" s="155" t="s">
        <v>857</v>
      </c>
      <c r="C102" s="156">
        <v>37940</v>
      </c>
      <c r="D102" s="155">
        <v>10348</v>
      </c>
      <c r="E102" s="157">
        <v>363.6</v>
      </c>
    </row>
    <row r="103" spans="1:5" x14ac:dyDescent="0.3">
      <c r="A103" s="155" t="s">
        <v>852</v>
      </c>
      <c r="B103" s="155" t="s">
        <v>874</v>
      </c>
      <c r="C103" s="156">
        <v>37940</v>
      </c>
      <c r="D103" s="155">
        <v>10349</v>
      </c>
      <c r="E103" s="157">
        <v>141.6</v>
      </c>
    </row>
    <row r="104" spans="1:5" x14ac:dyDescent="0.3">
      <c r="A104" s="155" t="s">
        <v>852</v>
      </c>
      <c r="B104" s="155" t="s">
        <v>854</v>
      </c>
      <c r="C104" s="156">
        <v>37958</v>
      </c>
      <c r="D104" s="155">
        <v>10350</v>
      </c>
      <c r="E104" s="157">
        <v>642.05999999999995</v>
      </c>
    </row>
    <row r="105" spans="1:5" x14ac:dyDescent="0.3">
      <c r="A105" s="155" t="s">
        <v>856</v>
      </c>
      <c r="B105" s="155" t="s">
        <v>868</v>
      </c>
      <c r="C105" s="156">
        <v>37945</v>
      </c>
      <c r="D105" s="155">
        <v>10351</v>
      </c>
      <c r="E105" s="157">
        <v>5398.72</v>
      </c>
    </row>
    <row r="106" spans="1:5" x14ac:dyDescent="0.3">
      <c r="A106" s="155" t="s">
        <v>856</v>
      </c>
      <c r="B106" s="155" t="s">
        <v>859</v>
      </c>
      <c r="C106" s="156">
        <v>37943</v>
      </c>
      <c r="D106" s="155">
        <v>10352</v>
      </c>
      <c r="E106" s="157">
        <v>136.30000000000001</v>
      </c>
    </row>
    <row r="107" spans="1:5" x14ac:dyDescent="0.3">
      <c r="A107" s="155" t="s">
        <v>852</v>
      </c>
      <c r="B107" s="155" t="s">
        <v>874</v>
      </c>
      <c r="C107" s="156">
        <v>37950</v>
      </c>
      <c r="D107" s="155">
        <v>10353</v>
      </c>
      <c r="E107" s="157">
        <v>8593.2800000000007</v>
      </c>
    </row>
    <row r="108" spans="1:5" x14ac:dyDescent="0.3">
      <c r="A108" s="155" t="s">
        <v>856</v>
      </c>
      <c r="B108" s="155" t="s">
        <v>869</v>
      </c>
      <c r="C108" s="156">
        <v>37945</v>
      </c>
      <c r="D108" s="155">
        <v>10354</v>
      </c>
      <c r="E108" s="157">
        <v>568.79999999999995</v>
      </c>
    </row>
    <row r="109" spans="1:5" x14ac:dyDescent="0.3">
      <c r="A109" s="155" t="s">
        <v>852</v>
      </c>
      <c r="B109" s="155" t="s">
        <v>854</v>
      </c>
      <c r="C109" s="156">
        <v>37945</v>
      </c>
      <c r="D109" s="155">
        <v>10355</v>
      </c>
      <c r="E109" s="157">
        <v>480</v>
      </c>
    </row>
    <row r="110" spans="1:5" x14ac:dyDescent="0.3">
      <c r="A110" s="155" t="s">
        <v>852</v>
      </c>
      <c r="B110" s="155" t="s">
        <v>854</v>
      </c>
      <c r="C110" s="156">
        <v>37952</v>
      </c>
      <c r="D110" s="155">
        <v>10356</v>
      </c>
      <c r="E110" s="157">
        <v>1106.4000000000001</v>
      </c>
    </row>
    <row r="111" spans="1:5" x14ac:dyDescent="0.3">
      <c r="A111" s="155" t="s">
        <v>856</v>
      </c>
      <c r="B111" s="155" t="s">
        <v>868</v>
      </c>
      <c r="C111" s="156">
        <v>37957</v>
      </c>
      <c r="D111" s="155">
        <v>10357</v>
      </c>
      <c r="E111" s="157">
        <v>1167.68</v>
      </c>
    </row>
    <row r="112" spans="1:5" x14ac:dyDescent="0.3">
      <c r="A112" s="155" t="s">
        <v>852</v>
      </c>
      <c r="B112" s="155" t="s">
        <v>853</v>
      </c>
      <c r="C112" s="156">
        <v>37952</v>
      </c>
      <c r="D112" s="155">
        <v>10358</v>
      </c>
      <c r="E112" s="157">
        <v>429.4</v>
      </c>
    </row>
    <row r="113" spans="1:5" x14ac:dyDescent="0.3">
      <c r="A113" s="155" t="s">
        <v>852</v>
      </c>
      <c r="B113" s="155" t="s">
        <v>853</v>
      </c>
      <c r="C113" s="156">
        <v>37951</v>
      </c>
      <c r="D113" s="155">
        <v>10359</v>
      </c>
      <c r="E113" s="157">
        <v>3471.68</v>
      </c>
    </row>
    <row r="114" spans="1:5" x14ac:dyDescent="0.3">
      <c r="A114" s="155" t="s">
        <v>856</v>
      </c>
      <c r="B114" s="155" t="s">
        <v>857</v>
      </c>
      <c r="C114" s="156">
        <v>37957</v>
      </c>
      <c r="D114" s="155">
        <v>10360</v>
      </c>
      <c r="E114" s="157">
        <v>7390.2</v>
      </c>
    </row>
    <row r="115" spans="1:5" x14ac:dyDescent="0.3">
      <c r="A115" s="155" t="s">
        <v>856</v>
      </c>
      <c r="B115" s="155" t="s">
        <v>868</v>
      </c>
      <c r="C115" s="156">
        <v>37958</v>
      </c>
      <c r="D115" s="155">
        <v>10361</v>
      </c>
      <c r="E115" s="157">
        <v>2046.24</v>
      </c>
    </row>
    <row r="116" spans="1:5" x14ac:dyDescent="0.3">
      <c r="A116" s="155" t="s">
        <v>856</v>
      </c>
      <c r="B116" s="155" t="s">
        <v>859</v>
      </c>
      <c r="C116" s="156">
        <v>37953</v>
      </c>
      <c r="D116" s="155">
        <v>10362</v>
      </c>
      <c r="E116" s="157">
        <v>1549.6</v>
      </c>
    </row>
    <row r="117" spans="1:5" x14ac:dyDescent="0.3">
      <c r="A117" s="155" t="s">
        <v>856</v>
      </c>
      <c r="B117" s="155" t="s">
        <v>857</v>
      </c>
      <c r="C117" s="156">
        <v>37959</v>
      </c>
      <c r="D117" s="155">
        <v>10363</v>
      </c>
      <c r="E117" s="157">
        <v>447.2</v>
      </c>
    </row>
    <row r="118" spans="1:5" x14ac:dyDescent="0.3">
      <c r="A118" s="155" t="s">
        <v>856</v>
      </c>
      <c r="B118" s="155" t="s">
        <v>868</v>
      </c>
      <c r="C118" s="156">
        <v>37959</v>
      </c>
      <c r="D118" s="155">
        <v>10364</v>
      </c>
      <c r="E118" s="157">
        <v>950</v>
      </c>
    </row>
    <row r="119" spans="1:5" x14ac:dyDescent="0.3">
      <c r="A119" s="155" t="s">
        <v>856</v>
      </c>
      <c r="B119" s="155" t="s">
        <v>859</v>
      </c>
      <c r="C119" s="156">
        <v>37957</v>
      </c>
      <c r="D119" s="155">
        <v>10365</v>
      </c>
      <c r="E119" s="157">
        <v>403.2</v>
      </c>
    </row>
    <row r="120" spans="1:5" x14ac:dyDescent="0.3">
      <c r="A120" s="155" t="s">
        <v>856</v>
      </c>
      <c r="B120" s="155" t="s">
        <v>869</v>
      </c>
      <c r="C120" s="156">
        <v>37985</v>
      </c>
      <c r="D120" s="155">
        <v>10366</v>
      </c>
      <c r="E120" s="157">
        <v>136</v>
      </c>
    </row>
    <row r="121" spans="1:5" x14ac:dyDescent="0.3">
      <c r="A121" s="155" t="s">
        <v>852</v>
      </c>
      <c r="B121" s="155" t="s">
        <v>874</v>
      </c>
      <c r="C121" s="156">
        <v>37957</v>
      </c>
      <c r="D121" s="155">
        <v>10367</v>
      </c>
      <c r="E121" s="157">
        <v>834.2</v>
      </c>
    </row>
    <row r="122" spans="1:5" x14ac:dyDescent="0.3">
      <c r="A122" s="155" t="s">
        <v>856</v>
      </c>
      <c r="B122" s="155" t="s">
        <v>873</v>
      </c>
      <c r="C122" s="156">
        <v>37957</v>
      </c>
      <c r="D122" s="155">
        <v>10368</v>
      </c>
      <c r="E122" s="157">
        <v>1689.78</v>
      </c>
    </row>
    <row r="123" spans="1:5" x14ac:dyDescent="0.3">
      <c r="A123" s="155" t="s">
        <v>856</v>
      </c>
      <c r="B123" s="155" t="s">
        <v>869</v>
      </c>
      <c r="C123" s="156">
        <v>37964</v>
      </c>
      <c r="D123" s="155">
        <v>10369</v>
      </c>
      <c r="E123" s="157">
        <v>2390.4</v>
      </c>
    </row>
    <row r="124" spans="1:5" x14ac:dyDescent="0.3">
      <c r="A124" s="155" t="s">
        <v>852</v>
      </c>
      <c r="B124" s="155" t="s">
        <v>854</v>
      </c>
      <c r="C124" s="156">
        <v>37982</v>
      </c>
      <c r="D124" s="155">
        <v>10370</v>
      </c>
      <c r="E124" s="157">
        <v>1117.5999999999999</v>
      </c>
    </row>
    <row r="125" spans="1:5" x14ac:dyDescent="0.3">
      <c r="A125" s="155" t="s">
        <v>856</v>
      </c>
      <c r="B125" s="155" t="s">
        <v>868</v>
      </c>
      <c r="C125" s="156">
        <v>37979</v>
      </c>
      <c r="D125" s="155">
        <v>10371</v>
      </c>
      <c r="E125" s="157">
        <v>72.959999999999994</v>
      </c>
    </row>
    <row r="126" spans="1:5" x14ac:dyDescent="0.3">
      <c r="A126" s="155" t="s">
        <v>852</v>
      </c>
      <c r="B126" s="155" t="s">
        <v>853</v>
      </c>
      <c r="C126" s="156">
        <v>37964</v>
      </c>
      <c r="D126" s="155">
        <v>10372</v>
      </c>
      <c r="E126" s="157">
        <v>9210.9</v>
      </c>
    </row>
    <row r="127" spans="1:5" x14ac:dyDescent="0.3">
      <c r="A127" s="155" t="s">
        <v>856</v>
      </c>
      <c r="B127" s="155" t="s">
        <v>857</v>
      </c>
      <c r="C127" s="156">
        <v>37966</v>
      </c>
      <c r="D127" s="155">
        <v>10373</v>
      </c>
      <c r="E127" s="157">
        <v>1366.4</v>
      </c>
    </row>
    <row r="128" spans="1:5" x14ac:dyDescent="0.3">
      <c r="A128" s="155" t="s">
        <v>856</v>
      </c>
      <c r="B128" s="155" t="s">
        <v>868</v>
      </c>
      <c r="C128" s="156">
        <v>37964</v>
      </c>
      <c r="D128" s="155">
        <v>10374</v>
      </c>
      <c r="E128" s="157">
        <v>459</v>
      </c>
    </row>
    <row r="129" spans="1:5" x14ac:dyDescent="0.3">
      <c r="A129" s="155" t="s">
        <v>856</v>
      </c>
      <c r="B129" s="155" t="s">
        <v>859</v>
      </c>
      <c r="C129" s="156">
        <v>37964</v>
      </c>
      <c r="D129" s="155">
        <v>10375</v>
      </c>
      <c r="E129" s="157">
        <v>338</v>
      </c>
    </row>
    <row r="130" spans="1:5" x14ac:dyDescent="0.3">
      <c r="A130" s="155" t="s">
        <v>856</v>
      </c>
      <c r="B130" s="155" t="s">
        <v>868</v>
      </c>
      <c r="C130" s="156">
        <v>37968</v>
      </c>
      <c r="D130" s="155">
        <v>10376</v>
      </c>
      <c r="E130" s="157">
        <v>399</v>
      </c>
    </row>
    <row r="131" spans="1:5" x14ac:dyDescent="0.3">
      <c r="A131" s="155" t="s">
        <v>856</v>
      </c>
      <c r="B131" s="155" t="s">
        <v>868</v>
      </c>
      <c r="C131" s="156">
        <v>37968</v>
      </c>
      <c r="D131" s="155">
        <v>10377</v>
      </c>
      <c r="E131" s="157">
        <v>863.6</v>
      </c>
    </row>
    <row r="132" spans="1:5" x14ac:dyDescent="0.3">
      <c r="A132" s="155" t="s">
        <v>852</v>
      </c>
      <c r="B132" s="155" t="s">
        <v>853</v>
      </c>
      <c r="C132" s="156">
        <v>37974</v>
      </c>
      <c r="D132" s="155">
        <v>10378</v>
      </c>
      <c r="E132" s="157">
        <v>103.2</v>
      </c>
    </row>
    <row r="133" spans="1:5" x14ac:dyDescent="0.3">
      <c r="A133" s="155" t="s">
        <v>856</v>
      </c>
      <c r="B133" s="155" t="s">
        <v>873</v>
      </c>
      <c r="C133" s="156">
        <v>37968</v>
      </c>
      <c r="D133" s="155">
        <v>10379</v>
      </c>
      <c r="E133" s="157">
        <v>863.28</v>
      </c>
    </row>
    <row r="134" spans="1:5" x14ac:dyDescent="0.3">
      <c r="A134" s="155" t="s">
        <v>856</v>
      </c>
      <c r="B134" s="155" t="s">
        <v>869</v>
      </c>
      <c r="C134" s="156">
        <v>38002</v>
      </c>
      <c r="D134" s="155">
        <v>10380</v>
      </c>
      <c r="E134" s="157">
        <v>1313.82</v>
      </c>
    </row>
    <row r="135" spans="1:5" x14ac:dyDescent="0.3">
      <c r="A135" s="155" t="s">
        <v>856</v>
      </c>
      <c r="B135" s="155" t="s">
        <v>859</v>
      </c>
      <c r="C135" s="156">
        <v>37968</v>
      </c>
      <c r="D135" s="155">
        <v>10381</v>
      </c>
      <c r="E135" s="157">
        <v>112</v>
      </c>
    </row>
    <row r="136" spans="1:5" x14ac:dyDescent="0.3">
      <c r="A136" s="155" t="s">
        <v>856</v>
      </c>
      <c r="B136" s="155" t="s">
        <v>857</v>
      </c>
      <c r="C136" s="156">
        <v>37971</v>
      </c>
      <c r="D136" s="155">
        <v>10382</v>
      </c>
      <c r="E136" s="157">
        <v>2900</v>
      </c>
    </row>
    <row r="137" spans="1:5" x14ac:dyDescent="0.3">
      <c r="A137" s="155" t="s">
        <v>856</v>
      </c>
      <c r="B137" s="155" t="s">
        <v>869</v>
      </c>
      <c r="C137" s="156">
        <v>37973</v>
      </c>
      <c r="D137" s="155">
        <v>10383</v>
      </c>
      <c r="E137" s="157">
        <v>899</v>
      </c>
    </row>
    <row r="138" spans="1:5" x14ac:dyDescent="0.3">
      <c r="A138" s="155" t="s">
        <v>856</v>
      </c>
      <c r="B138" s="155" t="s">
        <v>859</v>
      </c>
      <c r="C138" s="156">
        <v>37975</v>
      </c>
      <c r="D138" s="155">
        <v>10384</v>
      </c>
      <c r="E138" s="157">
        <v>2222.4</v>
      </c>
    </row>
    <row r="139" spans="1:5" x14ac:dyDescent="0.3">
      <c r="A139" s="155" t="s">
        <v>856</v>
      </c>
      <c r="B139" s="155" t="s">
        <v>868</v>
      </c>
      <c r="C139" s="156">
        <v>37978</v>
      </c>
      <c r="D139" s="155">
        <v>10385</v>
      </c>
      <c r="E139" s="157">
        <v>691.2</v>
      </c>
    </row>
    <row r="140" spans="1:5" x14ac:dyDescent="0.3">
      <c r="A140" s="155" t="s">
        <v>852</v>
      </c>
      <c r="B140" s="155" t="s">
        <v>864</v>
      </c>
      <c r="C140" s="156">
        <v>37980</v>
      </c>
      <c r="D140" s="155">
        <v>10386</v>
      </c>
      <c r="E140" s="157">
        <v>166</v>
      </c>
    </row>
    <row r="141" spans="1:5" x14ac:dyDescent="0.3">
      <c r="A141" s="155" t="s">
        <v>856</v>
      </c>
      <c r="B141" s="155" t="s">
        <v>868</v>
      </c>
      <c r="C141" s="156">
        <v>37975</v>
      </c>
      <c r="D141" s="155">
        <v>10387</v>
      </c>
      <c r="E141" s="157">
        <v>1058.4000000000001</v>
      </c>
    </row>
    <row r="142" spans="1:5" x14ac:dyDescent="0.3">
      <c r="A142" s="155" t="s">
        <v>856</v>
      </c>
      <c r="B142" s="155" t="s">
        <v>873</v>
      </c>
      <c r="C142" s="156">
        <v>37975</v>
      </c>
      <c r="D142" s="155">
        <v>10388</v>
      </c>
      <c r="E142" s="157">
        <v>1228.8</v>
      </c>
    </row>
    <row r="143" spans="1:5" x14ac:dyDescent="0.3">
      <c r="A143" s="155" t="s">
        <v>856</v>
      </c>
      <c r="B143" s="155" t="s">
        <v>857</v>
      </c>
      <c r="C143" s="156">
        <v>37979</v>
      </c>
      <c r="D143" s="155">
        <v>10389</v>
      </c>
      <c r="E143" s="157">
        <v>1832.8</v>
      </c>
    </row>
    <row r="144" spans="1:5" x14ac:dyDescent="0.3">
      <c r="A144" s="155" t="s">
        <v>852</v>
      </c>
      <c r="B144" s="155" t="s">
        <v>854</v>
      </c>
      <c r="C144" s="156">
        <v>37981</v>
      </c>
      <c r="D144" s="155">
        <v>10390</v>
      </c>
      <c r="E144" s="157">
        <v>2090.88</v>
      </c>
    </row>
    <row r="145" spans="1:5" x14ac:dyDescent="0.3">
      <c r="A145" s="155" t="s">
        <v>856</v>
      </c>
      <c r="B145" s="155" t="s">
        <v>859</v>
      </c>
      <c r="C145" s="156">
        <v>37986</v>
      </c>
      <c r="D145" s="155">
        <v>10391</v>
      </c>
      <c r="E145" s="157">
        <v>86.4</v>
      </c>
    </row>
    <row r="146" spans="1:5" x14ac:dyDescent="0.3">
      <c r="A146" s="155" t="s">
        <v>856</v>
      </c>
      <c r="B146" s="155" t="s">
        <v>873</v>
      </c>
      <c r="C146" s="156">
        <v>37987</v>
      </c>
      <c r="D146" s="155">
        <v>10392</v>
      </c>
      <c r="E146" s="157">
        <v>1440</v>
      </c>
    </row>
    <row r="147" spans="1:5" x14ac:dyDescent="0.3">
      <c r="A147" s="155" t="s">
        <v>856</v>
      </c>
      <c r="B147" s="155" t="s">
        <v>868</v>
      </c>
      <c r="C147" s="156">
        <v>37989</v>
      </c>
      <c r="D147" s="155">
        <v>10393</v>
      </c>
      <c r="E147" s="157">
        <v>2556.9499999999998</v>
      </c>
    </row>
    <row r="148" spans="1:5" x14ac:dyDescent="0.3">
      <c r="A148" s="155" t="s">
        <v>856</v>
      </c>
      <c r="B148" s="155" t="s">
        <v>868</v>
      </c>
      <c r="C148" s="156">
        <v>37989</v>
      </c>
      <c r="D148" s="155">
        <v>10394</v>
      </c>
      <c r="E148" s="157">
        <v>442</v>
      </c>
    </row>
    <row r="149" spans="1:5" x14ac:dyDescent="0.3">
      <c r="A149" s="155" t="s">
        <v>852</v>
      </c>
      <c r="B149" s="155" t="s">
        <v>854</v>
      </c>
      <c r="C149" s="156">
        <v>37989</v>
      </c>
      <c r="D149" s="155">
        <v>10395</v>
      </c>
      <c r="E149" s="157">
        <v>2122.92</v>
      </c>
    </row>
    <row r="150" spans="1:5" x14ac:dyDescent="0.3">
      <c r="A150" s="155" t="s">
        <v>856</v>
      </c>
      <c r="B150" s="155" t="s">
        <v>868</v>
      </c>
      <c r="C150" s="156">
        <v>37992</v>
      </c>
      <c r="D150" s="155">
        <v>10396</v>
      </c>
      <c r="E150" s="157">
        <v>1903.8</v>
      </c>
    </row>
    <row r="151" spans="1:5" x14ac:dyDescent="0.3">
      <c r="A151" s="155" t="s">
        <v>852</v>
      </c>
      <c r="B151" s="155" t="s">
        <v>853</v>
      </c>
      <c r="C151" s="156">
        <v>37988</v>
      </c>
      <c r="D151" s="155">
        <v>10397</v>
      </c>
      <c r="E151" s="157">
        <v>716.72</v>
      </c>
    </row>
    <row r="152" spans="1:5" x14ac:dyDescent="0.3">
      <c r="A152" s="155" t="s">
        <v>856</v>
      </c>
      <c r="B152" s="155" t="s">
        <v>873</v>
      </c>
      <c r="C152" s="156">
        <v>37995</v>
      </c>
      <c r="D152" s="155">
        <v>10398</v>
      </c>
      <c r="E152" s="157">
        <v>2505.6</v>
      </c>
    </row>
    <row r="153" spans="1:5" x14ac:dyDescent="0.3">
      <c r="A153" s="155" t="s">
        <v>856</v>
      </c>
      <c r="B153" s="155" t="s">
        <v>869</v>
      </c>
      <c r="C153" s="156">
        <v>37994</v>
      </c>
      <c r="D153" s="155">
        <v>10399</v>
      </c>
      <c r="E153" s="157">
        <v>1765.6</v>
      </c>
    </row>
    <row r="154" spans="1:5" x14ac:dyDescent="0.3">
      <c r="A154" s="155" t="s">
        <v>856</v>
      </c>
      <c r="B154" s="155" t="s">
        <v>868</v>
      </c>
      <c r="C154" s="156">
        <v>38002</v>
      </c>
      <c r="D154" s="155">
        <v>10400</v>
      </c>
      <c r="E154" s="157">
        <v>3063</v>
      </c>
    </row>
    <row r="155" spans="1:5" x14ac:dyDescent="0.3">
      <c r="A155" s="155" t="s">
        <v>856</v>
      </c>
      <c r="B155" s="155" t="s">
        <v>868</v>
      </c>
      <c r="C155" s="156">
        <v>37996</v>
      </c>
      <c r="D155" s="155">
        <v>10401</v>
      </c>
      <c r="E155" s="157">
        <v>3868.6</v>
      </c>
    </row>
    <row r="156" spans="1:5" x14ac:dyDescent="0.3">
      <c r="A156" s="155" t="s">
        <v>856</v>
      </c>
      <c r="B156" s="155" t="s">
        <v>869</v>
      </c>
      <c r="C156" s="156">
        <v>37996</v>
      </c>
      <c r="D156" s="155">
        <v>10402</v>
      </c>
      <c r="E156" s="157">
        <v>2713.5</v>
      </c>
    </row>
    <row r="157" spans="1:5" x14ac:dyDescent="0.3">
      <c r="A157" s="155" t="s">
        <v>856</v>
      </c>
      <c r="B157" s="155" t="s">
        <v>857</v>
      </c>
      <c r="C157" s="156">
        <v>37995</v>
      </c>
      <c r="D157" s="155">
        <v>10403</v>
      </c>
      <c r="E157" s="157">
        <v>855.01</v>
      </c>
    </row>
    <row r="158" spans="1:5" x14ac:dyDescent="0.3">
      <c r="A158" s="155" t="s">
        <v>856</v>
      </c>
      <c r="B158" s="155" t="s">
        <v>873</v>
      </c>
      <c r="C158" s="156">
        <v>37994</v>
      </c>
      <c r="D158" s="155">
        <v>10404</v>
      </c>
      <c r="E158" s="157">
        <v>1591.25</v>
      </c>
    </row>
    <row r="159" spans="1:5" x14ac:dyDescent="0.3">
      <c r="A159" s="155" t="s">
        <v>856</v>
      </c>
      <c r="B159" s="155" t="s">
        <v>868</v>
      </c>
      <c r="C159" s="156">
        <v>38008</v>
      </c>
      <c r="D159" s="155">
        <v>10405</v>
      </c>
      <c r="E159" s="157">
        <v>400</v>
      </c>
    </row>
    <row r="160" spans="1:5" x14ac:dyDescent="0.3">
      <c r="A160" s="155" t="s">
        <v>852</v>
      </c>
      <c r="B160" s="155" t="s">
        <v>874</v>
      </c>
      <c r="C160" s="156">
        <v>37999</v>
      </c>
      <c r="D160" s="155">
        <v>10406</v>
      </c>
      <c r="E160" s="157">
        <v>1830.78</v>
      </c>
    </row>
    <row r="161" spans="1:5" x14ac:dyDescent="0.3">
      <c r="A161" s="155" t="s">
        <v>856</v>
      </c>
      <c r="B161" s="155" t="s">
        <v>873</v>
      </c>
      <c r="C161" s="156">
        <v>38016</v>
      </c>
      <c r="D161" s="155">
        <v>10407</v>
      </c>
      <c r="E161" s="157">
        <v>1194</v>
      </c>
    </row>
    <row r="162" spans="1:5" x14ac:dyDescent="0.3">
      <c r="A162" s="155" t="s">
        <v>856</v>
      </c>
      <c r="B162" s="155" t="s">
        <v>869</v>
      </c>
      <c r="C162" s="156">
        <v>38000</v>
      </c>
      <c r="D162" s="155">
        <v>10408</v>
      </c>
      <c r="E162" s="157">
        <v>1622.4</v>
      </c>
    </row>
    <row r="163" spans="1:5" x14ac:dyDescent="0.3">
      <c r="A163" s="155" t="s">
        <v>856</v>
      </c>
      <c r="B163" s="155" t="s">
        <v>859</v>
      </c>
      <c r="C163" s="156">
        <v>38000</v>
      </c>
      <c r="D163" s="155">
        <v>10409</v>
      </c>
      <c r="E163" s="157">
        <v>319.2</v>
      </c>
    </row>
    <row r="164" spans="1:5" x14ac:dyDescent="0.3">
      <c r="A164" s="155" t="s">
        <v>856</v>
      </c>
      <c r="B164" s="155" t="s">
        <v>859</v>
      </c>
      <c r="C164" s="156">
        <v>38001</v>
      </c>
      <c r="D164" s="155">
        <v>10410</v>
      </c>
      <c r="E164" s="157">
        <v>802</v>
      </c>
    </row>
    <row r="165" spans="1:5" x14ac:dyDescent="0.3">
      <c r="A165" s="155" t="s">
        <v>852</v>
      </c>
      <c r="B165" s="155" t="s">
        <v>864</v>
      </c>
      <c r="C165" s="156">
        <v>38007</v>
      </c>
      <c r="D165" s="155">
        <v>10411</v>
      </c>
      <c r="E165" s="157">
        <v>966.8</v>
      </c>
    </row>
    <row r="166" spans="1:5" x14ac:dyDescent="0.3">
      <c r="A166" s="155" t="s">
        <v>856</v>
      </c>
      <c r="B166" s="155" t="s">
        <v>869</v>
      </c>
      <c r="C166" s="156">
        <v>38001</v>
      </c>
      <c r="D166" s="155">
        <v>10412</v>
      </c>
      <c r="E166" s="157">
        <v>334.8</v>
      </c>
    </row>
    <row r="167" spans="1:5" x14ac:dyDescent="0.3">
      <c r="A167" s="155" t="s">
        <v>856</v>
      </c>
      <c r="B167" s="155" t="s">
        <v>859</v>
      </c>
      <c r="C167" s="156">
        <v>38002</v>
      </c>
      <c r="D167" s="155">
        <v>10413</v>
      </c>
      <c r="E167" s="157">
        <v>2123.1999999999998</v>
      </c>
    </row>
    <row r="168" spans="1:5" x14ac:dyDescent="0.3">
      <c r="A168" s="155" t="s">
        <v>856</v>
      </c>
      <c r="B168" s="155" t="s">
        <v>873</v>
      </c>
      <c r="C168" s="156">
        <v>38003</v>
      </c>
      <c r="D168" s="155">
        <v>10414</v>
      </c>
      <c r="E168" s="157">
        <v>224.83</v>
      </c>
    </row>
    <row r="169" spans="1:5" x14ac:dyDescent="0.3">
      <c r="A169" s="155" t="s">
        <v>856</v>
      </c>
      <c r="B169" s="155" t="s">
        <v>859</v>
      </c>
      <c r="C169" s="156">
        <v>38010</v>
      </c>
      <c r="D169" s="155">
        <v>10415</v>
      </c>
      <c r="E169" s="157">
        <v>102.4</v>
      </c>
    </row>
    <row r="170" spans="1:5" x14ac:dyDescent="0.3">
      <c r="A170" s="155" t="s">
        <v>856</v>
      </c>
      <c r="B170" s="155" t="s">
        <v>869</v>
      </c>
      <c r="C170" s="156">
        <v>38013</v>
      </c>
      <c r="D170" s="155">
        <v>10416</v>
      </c>
      <c r="E170" s="157">
        <v>720</v>
      </c>
    </row>
    <row r="171" spans="1:5" x14ac:dyDescent="0.3">
      <c r="A171" s="155" t="s">
        <v>856</v>
      </c>
      <c r="B171" s="155" t="s">
        <v>857</v>
      </c>
      <c r="C171" s="156">
        <v>38014</v>
      </c>
      <c r="D171" s="155">
        <v>10417</v>
      </c>
      <c r="E171" s="157">
        <v>11188.4</v>
      </c>
    </row>
    <row r="172" spans="1:5" x14ac:dyDescent="0.3">
      <c r="A172" s="155" t="s">
        <v>856</v>
      </c>
      <c r="B172" s="155" t="s">
        <v>857</v>
      </c>
      <c r="C172" s="156">
        <v>38010</v>
      </c>
      <c r="D172" s="155">
        <v>10418</v>
      </c>
      <c r="E172" s="157">
        <v>1814.8</v>
      </c>
    </row>
    <row r="173" spans="1:5" x14ac:dyDescent="0.3">
      <c r="A173" s="155" t="s">
        <v>856</v>
      </c>
      <c r="B173" s="155" t="s">
        <v>857</v>
      </c>
      <c r="C173" s="156">
        <v>38016</v>
      </c>
      <c r="D173" s="155">
        <v>10419</v>
      </c>
      <c r="E173" s="157">
        <v>2097.6</v>
      </c>
    </row>
    <row r="174" spans="1:5" x14ac:dyDescent="0.3">
      <c r="A174" s="155" t="s">
        <v>856</v>
      </c>
      <c r="B174" s="155" t="s">
        <v>859</v>
      </c>
      <c r="C174" s="156">
        <v>38013</v>
      </c>
      <c r="D174" s="155">
        <v>10420</v>
      </c>
      <c r="E174" s="157">
        <v>1707.84</v>
      </c>
    </row>
    <row r="175" spans="1:5" x14ac:dyDescent="0.3">
      <c r="A175" s="155" t="s">
        <v>856</v>
      </c>
      <c r="B175" s="155" t="s">
        <v>869</v>
      </c>
      <c r="C175" s="156">
        <v>38013</v>
      </c>
      <c r="D175" s="155">
        <v>10421</v>
      </c>
      <c r="E175" s="157">
        <v>1194.27</v>
      </c>
    </row>
    <row r="176" spans="1:5" x14ac:dyDescent="0.3">
      <c r="A176" s="155" t="s">
        <v>856</v>
      </c>
      <c r="B176" s="155" t="s">
        <v>873</v>
      </c>
      <c r="C176" s="156">
        <v>38017</v>
      </c>
      <c r="D176" s="155">
        <v>10422</v>
      </c>
      <c r="E176" s="157">
        <v>49.8</v>
      </c>
    </row>
    <row r="177" spans="1:5" x14ac:dyDescent="0.3">
      <c r="A177" s="155" t="s">
        <v>852</v>
      </c>
      <c r="B177" s="155" t="s">
        <v>854</v>
      </c>
      <c r="C177" s="156">
        <v>38041</v>
      </c>
      <c r="D177" s="155">
        <v>10423</v>
      </c>
      <c r="E177" s="157">
        <v>1020</v>
      </c>
    </row>
    <row r="178" spans="1:5" x14ac:dyDescent="0.3">
      <c r="A178" s="155" t="s">
        <v>852</v>
      </c>
      <c r="B178" s="155" t="s">
        <v>874</v>
      </c>
      <c r="C178" s="156">
        <v>38013</v>
      </c>
      <c r="D178" s="155">
        <v>10424</v>
      </c>
      <c r="E178" s="157">
        <v>9194.56</v>
      </c>
    </row>
    <row r="179" spans="1:5" x14ac:dyDescent="0.3">
      <c r="A179" s="155" t="s">
        <v>852</v>
      </c>
      <c r="B179" s="155" t="s">
        <v>854</v>
      </c>
      <c r="C179" s="156">
        <v>38031</v>
      </c>
      <c r="D179" s="155">
        <v>10425</v>
      </c>
      <c r="E179" s="157">
        <v>360</v>
      </c>
    </row>
    <row r="180" spans="1:5" x14ac:dyDescent="0.3">
      <c r="A180" s="155" t="s">
        <v>856</v>
      </c>
      <c r="B180" s="155" t="s">
        <v>857</v>
      </c>
      <c r="C180" s="156">
        <v>38023</v>
      </c>
      <c r="D180" s="155">
        <v>10426</v>
      </c>
      <c r="E180" s="157">
        <v>338.2</v>
      </c>
    </row>
    <row r="181" spans="1:5" x14ac:dyDescent="0.3">
      <c r="A181" s="155" t="s">
        <v>856</v>
      </c>
      <c r="B181" s="155" t="s">
        <v>857</v>
      </c>
      <c r="C181" s="156">
        <v>38049</v>
      </c>
      <c r="D181" s="155">
        <v>10427</v>
      </c>
      <c r="E181" s="157">
        <v>651</v>
      </c>
    </row>
    <row r="182" spans="1:5" x14ac:dyDescent="0.3">
      <c r="A182" s="155" t="s">
        <v>852</v>
      </c>
      <c r="B182" s="155" t="s">
        <v>874</v>
      </c>
      <c r="C182" s="156">
        <v>38021</v>
      </c>
      <c r="D182" s="155">
        <v>10428</v>
      </c>
      <c r="E182" s="157">
        <v>192</v>
      </c>
    </row>
    <row r="183" spans="1:5" x14ac:dyDescent="0.3">
      <c r="A183" s="155" t="s">
        <v>856</v>
      </c>
      <c r="B183" s="155" t="s">
        <v>859</v>
      </c>
      <c r="C183" s="156">
        <v>38024</v>
      </c>
      <c r="D183" s="155">
        <v>10429</v>
      </c>
      <c r="E183" s="157">
        <v>1441.37</v>
      </c>
    </row>
    <row r="184" spans="1:5" x14ac:dyDescent="0.3">
      <c r="A184" s="155" t="s">
        <v>856</v>
      </c>
      <c r="B184" s="155" t="s">
        <v>857</v>
      </c>
      <c r="C184" s="156">
        <v>38020</v>
      </c>
      <c r="D184" s="155">
        <v>10430</v>
      </c>
      <c r="E184" s="157">
        <v>4899.2</v>
      </c>
    </row>
    <row r="185" spans="1:5" x14ac:dyDescent="0.3">
      <c r="A185" s="155" t="s">
        <v>856</v>
      </c>
      <c r="B185" s="155" t="s">
        <v>857</v>
      </c>
      <c r="C185" s="156">
        <v>38024</v>
      </c>
      <c r="D185" s="155">
        <v>10431</v>
      </c>
      <c r="E185" s="157">
        <v>1892.25</v>
      </c>
    </row>
    <row r="186" spans="1:5" x14ac:dyDescent="0.3">
      <c r="A186" s="155" t="s">
        <v>856</v>
      </c>
      <c r="B186" s="155" t="s">
        <v>859</v>
      </c>
      <c r="C186" s="156">
        <v>38024</v>
      </c>
      <c r="D186" s="155">
        <v>10432</v>
      </c>
      <c r="E186" s="157">
        <v>485</v>
      </c>
    </row>
    <row r="187" spans="1:5" x14ac:dyDescent="0.3">
      <c r="A187" s="155" t="s">
        <v>856</v>
      </c>
      <c r="B187" s="155" t="s">
        <v>859</v>
      </c>
      <c r="C187" s="156">
        <v>38050</v>
      </c>
      <c r="D187" s="155">
        <v>10433</v>
      </c>
      <c r="E187" s="157">
        <v>851.2</v>
      </c>
    </row>
    <row r="188" spans="1:5" x14ac:dyDescent="0.3">
      <c r="A188" s="155" t="s">
        <v>856</v>
      </c>
      <c r="B188" s="155" t="s">
        <v>859</v>
      </c>
      <c r="C188" s="156">
        <v>38030</v>
      </c>
      <c r="D188" s="155">
        <v>10434</v>
      </c>
      <c r="E188" s="157">
        <v>321.12</v>
      </c>
    </row>
    <row r="189" spans="1:5" x14ac:dyDescent="0.3">
      <c r="A189" s="155" t="s">
        <v>856</v>
      </c>
      <c r="B189" s="155" t="s">
        <v>869</v>
      </c>
      <c r="C189" s="156">
        <v>38024</v>
      </c>
      <c r="D189" s="155">
        <v>10435</v>
      </c>
      <c r="E189" s="157">
        <v>631.6</v>
      </c>
    </row>
    <row r="190" spans="1:5" x14ac:dyDescent="0.3">
      <c r="A190" s="155" t="s">
        <v>856</v>
      </c>
      <c r="B190" s="155" t="s">
        <v>859</v>
      </c>
      <c r="C190" s="156">
        <v>38028</v>
      </c>
      <c r="D190" s="155">
        <v>10436</v>
      </c>
      <c r="E190" s="157">
        <v>1994.52</v>
      </c>
    </row>
    <row r="191" spans="1:5" x14ac:dyDescent="0.3">
      <c r="A191" s="155" t="s">
        <v>856</v>
      </c>
      <c r="B191" s="155" t="s">
        <v>869</v>
      </c>
      <c r="C191" s="156">
        <v>38029</v>
      </c>
      <c r="D191" s="155">
        <v>10437</v>
      </c>
      <c r="E191" s="157">
        <v>393</v>
      </c>
    </row>
    <row r="192" spans="1:5" x14ac:dyDescent="0.3">
      <c r="A192" s="155" t="s">
        <v>856</v>
      </c>
      <c r="B192" s="155" t="s">
        <v>859</v>
      </c>
      <c r="C192" s="156">
        <v>38031</v>
      </c>
      <c r="D192" s="155">
        <v>10438</v>
      </c>
      <c r="E192" s="157">
        <v>454</v>
      </c>
    </row>
    <row r="193" spans="1:5" x14ac:dyDescent="0.3">
      <c r="A193" s="155" t="s">
        <v>852</v>
      </c>
      <c r="B193" s="155" t="s">
        <v>854</v>
      </c>
      <c r="C193" s="156">
        <v>38027</v>
      </c>
      <c r="D193" s="155">
        <v>10439</v>
      </c>
      <c r="E193" s="157">
        <v>1078</v>
      </c>
    </row>
    <row r="194" spans="1:5" x14ac:dyDescent="0.3">
      <c r="A194" s="155" t="s">
        <v>856</v>
      </c>
      <c r="B194" s="155" t="s">
        <v>857</v>
      </c>
      <c r="C194" s="156">
        <v>38045</v>
      </c>
      <c r="D194" s="155">
        <v>10440</v>
      </c>
      <c r="E194" s="157">
        <v>4924.13</v>
      </c>
    </row>
    <row r="195" spans="1:5" x14ac:dyDescent="0.3">
      <c r="A195" s="155" t="s">
        <v>856</v>
      </c>
      <c r="B195" s="155" t="s">
        <v>859</v>
      </c>
      <c r="C195" s="156">
        <v>38060</v>
      </c>
      <c r="D195" s="155">
        <v>10441</v>
      </c>
      <c r="E195" s="157">
        <v>1755</v>
      </c>
    </row>
    <row r="196" spans="1:5" x14ac:dyDescent="0.3">
      <c r="A196" s="155" t="s">
        <v>856</v>
      </c>
      <c r="B196" s="155" t="s">
        <v>859</v>
      </c>
      <c r="C196" s="156">
        <v>38035</v>
      </c>
      <c r="D196" s="155">
        <v>10442</v>
      </c>
      <c r="E196" s="157">
        <v>1792</v>
      </c>
    </row>
    <row r="197" spans="1:5" x14ac:dyDescent="0.3">
      <c r="A197" s="155" t="s">
        <v>856</v>
      </c>
      <c r="B197" s="155" t="s">
        <v>869</v>
      </c>
      <c r="C197" s="156">
        <v>38031</v>
      </c>
      <c r="D197" s="155">
        <v>10443</v>
      </c>
      <c r="E197" s="157">
        <v>517.44000000000005</v>
      </c>
    </row>
    <row r="198" spans="1:5" x14ac:dyDescent="0.3">
      <c r="A198" s="155" t="s">
        <v>856</v>
      </c>
      <c r="B198" s="155" t="s">
        <v>859</v>
      </c>
      <c r="C198" s="156">
        <v>38038</v>
      </c>
      <c r="D198" s="155">
        <v>10444</v>
      </c>
      <c r="E198" s="157">
        <v>1031.7</v>
      </c>
    </row>
    <row r="199" spans="1:5" x14ac:dyDescent="0.3">
      <c r="A199" s="155" t="s">
        <v>856</v>
      </c>
      <c r="B199" s="155" t="s">
        <v>859</v>
      </c>
      <c r="C199" s="156">
        <v>38037</v>
      </c>
      <c r="D199" s="155">
        <v>10445</v>
      </c>
      <c r="E199" s="157">
        <v>174.9</v>
      </c>
    </row>
    <row r="200" spans="1:5" x14ac:dyDescent="0.3">
      <c r="A200" s="155" t="s">
        <v>852</v>
      </c>
      <c r="B200" s="155" t="s">
        <v>854</v>
      </c>
      <c r="C200" s="156">
        <v>38036</v>
      </c>
      <c r="D200" s="155">
        <v>10446</v>
      </c>
      <c r="E200" s="157">
        <v>246.24</v>
      </c>
    </row>
    <row r="201" spans="1:5" x14ac:dyDescent="0.3">
      <c r="A201" s="155" t="s">
        <v>856</v>
      </c>
      <c r="B201" s="155" t="s">
        <v>857</v>
      </c>
      <c r="C201" s="156">
        <v>38053</v>
      </c>
      <c r="D201" s="155">
        <v>10447</v>
      </c>
      <c r="E201" s="157">
        <v>914.4</v>
      </c>
    </row>
    <row r="202" spans="1:5" x14ac:dyDescent="0.3">
      <c r="A202" s="155" t="s">
        <v>856</v>
      </c>
      <c r="B202" s="155" t="s">
        <v>857</v>
      </c>
      <c r="C202" s="156">
        <v>38041</v>
      </c>
      <c r="D202" s="155">
        <v>10448</v>
      </c>
      <c r="E202" s="157">
        <v>443.4</v>
      </c>
    </row>
    <row r="203" spans="1:5" x14ac:dyDescent="0.3">
      <c r="A203" s="155" t="s">
        <v>856</v>
      </c>
      <c r="B203" s="155" t="s">
        <v>859</v>
      </c>
      <c r="C203" s="156">
        <v>38044</v>
      </c>
      <c r="D203" s="155">
        <v>10449</v>
      </c>
      <c r="E203" s="157">
        <v>1838.2</v>
      </c>
    </row>
    <row r="204" spans="1:5" x14ac:dyDescent="0.3">
      <c r="A204" s="155" t="s">
        <v>856</v>
      </c>
      <c r="B204" s="155" t="s">
        <v>869</v>
      </c>
      <c r="C204" s="156">
        <v>38057</v>
      </c>
      <c r="D204" s="155">
        <v>10450</v>
      </c>
      <c r="E204" s="157">
        <v>425.12</v>
      </c>
    </row>
    <row r="205" spans="1:5" x14ac:dyDescent="0.3">
      <c r="A205" s="155" t="s">
        <v>856</v>
      </c>
      <c r="B205" s="155" t="s">
        <v>857</v>
      </c>
      <c r="C205" s="156">
        <v>38058</v>
      </c>
      <c r="D205" s="155">
        <v>10451</v>
      </c>
      <c r="E205" s="157">
        <v>3849.66</v>
      </c>
    </row>
    <row r="206" spans="1:5" x14ac:dyDescent="0.3">
      <c r="A206" s="155" t="s">
        <v>856</v>
      </c>
      <c r="B206" s="155" t="s">
        <v>869</v>
      </c>
      <c r="C206" s="156">
        <v>38043</v>
      </c>
      <c r="D206" s="155">
        <v>10452</v>
      </c>
      <c r="E206" s="157">
        <v>2018.5</v>
      </c>
    </row>
    <row r="207" spans="1:5" x14ac:dyDescent="0.3">
      <c r="A207" s="155" t="s">
        <v>856</v>
      </c>
      <c r="B207" s="155" t="s">
        <v>868</v>
      </c>
      <c r="C207" s="156">
        <v>38043</v>
      </c>
      <c r="D207" s="155">
        <v>10453</v>
      </c>
      <c r="E207" s="157">
        <v>407.7</v>
      </c>
    </row>
    <row r="208" spans="1:5" x14ac:dyDescent="0.3">
      <c r="A208" s="155" t="s">
        <v>856</v>
      </c>
      <c r="B208" s="155" t="s">
        <v>857</v>
      </c>
      <c r="C208" s="156">
        <v>38042</v>
      </c>
      <c r="D208" s="155">
        <v>10454</v>
      </c>
      <c r="E208" s="157">
        <v>331.2</v>
      </c>
    </row>
    <row r="209" spans="1:5" x14ac:dyDescent="0.3">
      <c r="A209" s="155" t="s">
        <v>856</v>
      </c>
      <c r="B209" s="155" t="s">
        <v>869</v>
      </c>
      <c r="C209" s="156">
        <v>38049</v>
      </c>
      <c r="D209" s="155">
        <v>10455</v>
      </c>
      <c r="E209" s="157">
        <v>2684</v>
      </c>
    </row>
    <row r="210" spans="1:5" x14ac:dyDescent="0.3">
      <c r="A210" s="155" t="s">
        <v>856</v>
      </c>
      <c r="B210" s="155" t="s">
        <v>869</v>
      </c>
      <c r="C210" s="156">
        <v>38045</v>
      </c>
      <c r="D210" s="155">
        <v>10456</v>
      </c>
      <c r="E210" s="157">
        <v>557.6</v>
      </c>
    </row>
    <row r="211" spans="1:5" x14ac:dyDescent="0.3">
      <c r="A211" s="155" t="s">
        <v>856</v>
      </c>
      <c r="B211" s="155" t="s">
        <v>873</v>
      </c>
      <c r="C211" s="156">
        <v>38049</v>
      </c>
      <c r="D211" s="155">
        <v>10457</v>
      </c>
      <c r="E211" s="157">
        <v>1584</v>
      </c>
    </row>
    <row r="212" spans="1:5" x14ac:dyDescent="0.3">
      <c r="A212" s="155" t="s">
        <v>852</v>
      </c>
      <c r="B212" s="155" t="s">
        <v>874</v>
      </c>
      <c r="C212" s="156">
        <v>38050</v>
      </c>
      <c r="D212" s="155">
        <v>10458</v>
      </c>
      <c r="E212" s="157">
        <v>3891</v>
      </c>
    </row>
    <row r="213" spans="1:5" x14ac:dyDescent="0.3">
      <c r="A213" s="155" t="s">
        <v>856</v>
      </c>
      <c r="B213" s="155" t="s">
        <v>857</v>
      </c>
      <c r="C213" s="156">
        <v>38045</v>
      </c>
      <c r="D213" s="155">
        <v>10459</v>
      </c>
      <c r="E213" s="157">
        <v>1659.2</v>
      </c>
    </row>
    <row r="214" spans="1:5" x14ac:dyDescent="0.3">
      <c r="A214" s="155" t="s">
        <v>856</v>
      </c>
      <c r="B214" s="155" t="s">
        <v>869</v>
      </c>
      <c r="C214" s="156">
        <v>38049</v>
      </c>
      <c r="D214" s="155">
        <v>10460</v>
      </c>
      <c r="E214" s="157">
        <v>176.1</v>
      </c>
    </row>
    <row r="215" spans="1:5" x14ac:dyDescent="0.3">
      <c r="A215" s="155" t="s">
        <v>856</v>
      </c>
      <c r="B215" s="155" t="s">
        <v>868</v>
      </c>
      <c r="C215" s="156">
        <v>38051</v>
      </c>
      <c r="D215" s="155">
        <v>10461</v>
      </c>
      <c r="E215" s="157">
        <v>1538.7</v>
      </c>
    </row>
    <row r="216" spans="1:5" x14ac:dyDescent="0.3">
      <c r="A216" s="155" t="s">
        <v>856</v>
      </c>
      <c r="B216" s="155" t="s">
        <v>873</v>
      </c>
      <c r="C216" s="156">
        <v>38064</v>
      </c>
      <c r="D216" s="155">
        <v>10462</v>
      </c>
      <c r="E216" s="157">
        <v>156</v>
      </c>
    </row>
    <row r="217" spans="1:5" x14ac:dyDescent="0.3">
      <c r="A217" s="155" t="s">
        <v>852</v>
      </c>
      <c r="B217" s="155" t="s">
        <v>853</v>
      </c>
      <c r="C217" s="156">
        <v>38052</v>
      </c>
      <c r="D217" s="155">
        <v>10463</v>
      </c>
      <c r="E217" s="157">
        <v>713.3</v>
      </c>
    </row>
    <row r="218" spans="1:5" x14ac:dyDescent="0.3">
      <c r="A218" s="155" t="s">
        <v>856</v>
      </c>
      <c r="B218" s="155" t="s">
        <v>857</v>
      </c>
      <c r="C218" s="156">
        <v>38060</v>
      </c>
      <c r="D218" s="155">
        <v>10464</v>
      </c>
      <c r="E218" s="157">
        <v>1609.28</v>
      </c>
    </row>
    <row r="219" spans="1:5" x14ac:dyDescent="0.3">
      <c r="A219" s="155" t="s">
        <v>856</v>
      </c>
      <c r="B219" s="155" t="s">
        <v>868</v>
      </c>
      <c r="C219" s="156">
        <v>38060</v>
      </c>
      <c r="D219" s="155">
        <v>10465</v>
      </c>
      <c r="E219" s="157">
        <v>2518</v>
      </c>
    </row>
    <row r="220" spans="1:5" x14ac:dyDescent="0.3">
      <c r="A220" s="155" t="s">
        <v>856</v>
      </c>
      <c r="B220" s="155" t="s">
        <v>857</v>
      </c>
      <c r="C220" s="156">
        <v>38059</v>
      </c>
      <c r="D220" s="155">
        <v>10466</v>
      </c>
      <c r="E220" s="157">
        <v>216</v>
      </c>
    </row>
    <row r="221" spans="1:5" x14ac:dyDescent="0.3">
      <c r="A221" s="155" t="s">
        <v>856</v>
      </c>
      <c r="B221" s="155" t="s">
        <v>869</v>
      </c>
      <c r="C221" s="156">
        <v>38057</v>
      </c>
      <c r="D221" s="155">
        <v>10467</v>
      </c>
      <c r="E221" s="157">
        <v>235.2</v>
      </c>
    </row>
    <row r="222" spans="1:5" x14ac:dyDescent="0.3">
      <c r="A222" s="155" t="s">
        <v>856</v>
      </c>
      <c r="B222" s="155" t="s">
        <v>859</v>
      </c>
      <c r="C222" s="156">
        <v>38058</v>
      </c>
      <c r="D222" s="155">
        <v>10468</v>
      </c>
      <c r="E222" s="157">
        <v>717.6</v>
      </c>
    </row>
    <row r="223" spans="1:5" x14ac:dyDescent="0.3">
      <c r="A223" s="155" t="s">
        <v>856</v>
      </c>
      <c r="B223" s="155" t="s">
        <v>868</v>
      </c>
      <c r="C223" s="156">
        <v>38060</v>
      </c>
      <c r="D223" s="155">
        <v>10469</v>
      </c>
      <c r="E223" s="157">
        <v>956.67</v>
      </c>
    </row>
    <row r="224" spans="1:5" x14ac:dyDescent="0.3">
      <c r="A224" s="155" t="s">
        <v>856</v>
      </c>
      <c r="B224" s="155" t="s">
        <v>857</v>
      </c>
      <c r="C224" s="156">
        <v>38060</v>
      </c>
      <c r="D224" s="155">
        <v>10470</v>
      </c>
      <c r="E224" s="157">
        <v>1820.8</v>
      </c>
    </row>
    <row r="225" spans="1:5" x14ac:dyDescent="0.3">
      <c r="A225" s="155" t="s">
        <v>856</v>
      </c>
      <c r="B225" s="155" t="s">
        <v>873</v>
      </c>
      <c r="C225" s="156">
        <v>38064</v>
      </c>
      <c r="D225" s="155">
        <v>10471</v>
      </c>
      <c r="E225" s="157">
        <v>1328</v>
      </c>
    </row>
    <row r="226" spans="1:5" x14ac:dyDescent="0.3">
      <c r="A226" s="155" t="s">
        <v>856</v>
      </c>
      <c r="B226" s="155" t="s">
        <v>869</v>
      </c>
      <c r="C226" s="156">
        <v>38065</v>
      </c>
      <c r="D226" s="155">
        <v>10472</v>
      </c>
      <c r="E226" s="157">
        <v>1036.8</v>
      </c>
    </row>
    <row r="227" spans="1:5" x14ac:dyDescent="0.3">
      <c r="A227" s="155" t="s">
        <v>856</v>
      </c>
      <c r="B227" s="155" t="s">
        <v>868</v>
      </c>
      <c r="C227" s="156">
        <v>38067</v>
      </c>
      <c r="D227" s="155">
        <v>10473</v>
      </c>
      <c r="E227" s="157">
        <v>230.4</v>
      </c>
    </row>
    <row r="228" spans="1:5" x14ac:dyDescent="0.3">
      <c r="A228" s="155" t="s">
        <v>852</v>
      </c>
      <c r="B228" s="155" t="s">
        <v>853</v>
      </c>
      <c r="C228" s="156">
        <v>38067</v>
      </c>
      <c r="D228" s="155">
        <v>10474</v>
      </c>
      <c r="E228" s="157">
        <v>1249.0999999999999</v>
      </c>
    </row>
    <row r="229" spans="1:5" x14ac:dyDescent="0.3">
      <c r="A229" s="155" t="s">
        <v>852</v>
      </c>
      <c r="B229" s="155" t="s">
        <v>864</v>
      </c>
      <c r="C229" s="156">
        <v>38081</v>
      </c>
      <c r="D229" s="155">
        <v>10475</v>
      </c>
      <c r="E229" s="157">
        <v>1505.18</v>
      </c>
    </row>
    <row r="230" spans="1:5" x14ac:dyDescent="0.3">
      <c r="A230" s="155" t="s">
        <v>856</v>
      </c>
      <c r="B230" s="155" t="s">
        <v>869</v>
      </c>
      <c r="C230" s="156">
        <v>38070</v>
      </c>
      <c r="D230" s="155">
        <v>10476</v>
      </c>
      <c r="E230" s="157">
        <v>180.48</v>
      </c>
    </row>
    <row r="231" spans="1:5" x14ac:dyDescent="0.3">
      <c r="A231" s="155" t="s">
        <v>852</v>
      </c>
      <c r="B231" s="155" t="s">
        <v>853</v>
      </c>
      <c r="C231" s="156">
        <v>38071</v>
      </c>
      <c r="D231" s="155">
        <v>10477</v>
      </c>
      <c r="E231" s="157">
        <v>558</v>
      </c>
    </row>
    <row r="232" spans="1:5" x14ac:dyDescent="0.3">
      <c r="A232" s="155" t="s">
        <v>856</v>
      </c>
      <c r="B232" s="155" t="s">
        <v>873</v>
      </c>
      <c r="C232" s="156">
        <v>38072</v>
      </c>
      <c r="D232" s="155">
        <v>10478</v>
      </c>
      <c r="E232" s="157">
        <v>471.2</v>
      </c>
    </row>
    <row r="233" spans="1:5" x14ac:dyDescent="0.3">
      <c r="A233" s="155" t="s">
        <v>856</v>
      </c>
      <c r="B233" s="155" t="s">
        <v>859</v>
      </c>
      <c r="C233" s="156">
        <v>38067</v>
      </c>
      <c r="D233" s="155">
        <v>10479</v>
      </c>
      <c r="E233" s="157">
        <v>10495.6</v>
      </c>
    </row>
    <row r="234" spans="1:5" x14ac:dyDescent="0.3">
      <c r="A234" s="155" t="s">
        <v>852</v>
      </c>
      <c r="B234" s="155" t="s">
        <v>854</v>
      </c>
      <c r="C234" s="156">
        <v>38070</v>
      </c>
      <c r="D234" s="155">
        <v>10480</v>
      </c>
      <c r="E234" s="157">
        <v>756</v>
      </c>
    </row>
    <row r="235" spans="1:5" x14ac:dyDescent="0.3">
      <c r="A235" s="155" t="s">
        <v>856</v>
      </c>
      <c r="B235" s="155" t="s">
        <v>869</v>
      </c>
      <c r="C235" s="156">
        <v>38071</v>
      </c>
      <c r="D235" s="155">
        <v>10481</v>
      </c>
      <c r="E235" s="157">
        <v>1472</v>
      </c>
    </row>
    <row r="236" spans="1:5" x14ac:dyDescent="0.3">
      <c r="A236" s="155" t="s">
        <v>856</v>
      </c>
      <c r="B236" s="155" t="s">
        <v>868</v>
      </c>
      <c r="C236" s="156">
        <v>38087</v>
      </c>
      <c r="D236" s="155">
        <v>10482</v>
      </c>
      <c r="E236" s="157">
        <v>147</v>
      </c>
    </row>
    <row r="237" spans="1:5" x14ac:dyDescent="0.3">
      <c r="A237" s="155" t="s">
        <v>852</v>
      </c>
      <c r="B237" s="155" t="s">
        <v>874</v>
      </c>
      <c r="C237" s="156">
        <v>38102</v>
      </c>
      <c r="D237" s="155">
        <v>10483</v>
      </c>
      <c r="E237" s="157">
        <v>668.8</v>
      </c>
    </row>
    <row r="238" spans="1:5" x14ac:dyDescent="0.3">
      <c r="A238" s="155" t="s">
        <v>856</v>
      </c>
      <c r="B238" s="155" t="s">
        <v>859</v>
      </c>
      <c r="C238" s="156">
        <v>38078</v>
      </c>
      <c r="D238" s="155">
        <v>10484</v>
      </c>
      <c r="E238" s="157">
        <v>386.2</v>
      </c>
    </row>
    <row r="239" spans="1:5" x14ac:dyDescent="0.3">
      <c r="A239" s="155" t="s">
        <v>856</v>
      </c>
      <c r="B239" s="155" t="s">
        <v>857</v>
      </c>
      <c r="C239" s="156">
        <v>38077</v>
      </c>
      <c r="D239" s="155">
        <v>10485</v>
      </c>
      <c r="E239" s="157">
        <v>1584</v>
      </c>
    </row>
    <row r="240" spans="1:5" x14ac:dyDescent="0.3">
      <c r="A240" s="155" t="s">
        <v>856</v>
      </c>
      <c r="B240" s="155" t="s">
        <v>868</v>
      </c>
      <c r="C240" s="156">
        <v>38079</v>
      </c>
      <c r="D240" s="155">
        <v>10486</v>
      </c>
      <c r="E240" s="157">
        <v>1272</v>
      </c>
    </row>
    <row r="241" spans="1:5" x14ac:dyDescent="0.3">
      <c r="A241" s="155" t="s">
        <v>856</v>
      </c>
      <c r="B241" s="155" t="s">
        <v>873</v>
      </c>
      <c r="C241" s="156">
        <v>38074</v>
      </c>
      <c r="D241" s="155">
        <v>10487</v>
      </c>
      <c r="E241" s="157">
        <v>889.7</v>
      </c>
    </row>
    <row r="242" spans="1:5" x14ac:dyDescent="0.3">
      <c r="A242" s="155" t="s">
        <v>856</v>
      </c>
      <c r="B242" s="155" t="s">
        <v>869</v>
      </c>
      <c r="C242" s="156">
        <v>38079</v>
      </c>
      <c r="D242" s="155">
        <v>10488</v>
      </c>
      <c r="E242" s="157">
        <v>1512</v>
      </c>
    </row>
    <row r="243" spans="1:5" x14ac:dyDescent="0.3">
      <c r="A243" s="155" t="s">
        <v>852</v>
      </c>
      <c r="B243" s="155" t="s">
        <v>854</v>
      </c>
      <c r="C243" s="156">
        <v>38086</v>
      </c>
      <c r="D243" s="155">
        <v>10489</v>
      </c>
      <c r="E243" s="157">
        <v>439.2</v>
      </c>
    </row>
    <row r="244" spans="1:5" x14ac:dyDescent="0.3">
      <c r="A244" s="155" t="s">
        <v>852</v>
      </c>
      <c r="B244" s="155" t="s">
        <v>874</v>
      </c>
      <c r="C244" s="156">
        <v>38080</v>
      </c>
      <c r="D244" s="155">
        <v>10490</v>
      </c>
      <c r="E244" s="157">
        <v>3163.2</v>
      </c>
    </row>
    <row r="245" spans="1:5" x14ac:dyDescent="0.3">
      <c r="A245" s="155" t="s">
        <v>856</v>
      </c>
      <c r="B245" s="155" t="s">
        <v>869</v>
      </c>
      <c r="C245" s="156">
        <v>38085</v>
      </c>
      <c r="D245" s="155">
        <v>10491</v>
      </c>
      <c r="E245" s="157">
        <v>259.5</v>
      </c>
    </row>
    <row r="246" spans="1:5" x14ac:dyDescent="0.3">
      <c r="A246" s="155" t="s">
        <v>856</v>
      </c>
      <c r="B246" s="155" t="s">
        <v>859</v>
      </c>
      <c r="C246" s="156">
        <v>38088</v>
      </c>
      <c r="D246" s="155">
        <v>10492</v>
      </c>
      <c r="E246" s="157">
        <v>851.2</v>
      </c>
    </row>
    <row r="247" spans="1:5" x14ac:dyDescent="0.3">
      <c r="A247" s="155" t="s">
        <v>856</v>
      </c>
      <c r="B247" s="155" t="s">
        <v>857</v>
      </c>
      <c r="C247" s="156">
        <v>38087</v>
      </c>
      <c r="D247" s="155">
        <v>10493</v>
      </c>
      <c r="E247" s="157">
        <v>608.4</v>
      </c>
    </row>
    <row r="248" spans="1:5" x14ac:dyDescent="0.3">
      <c r="A248" s="155" t="s">
        <v>856</v>
      </c>
      <c r="B248" s="155" t="s">
        <v>857</v>
      </c>
      <c r="C248" s="156">
        <v>38086</v>
      </c>
      <c r="D248" s="155">
        <v>10494</v>
      </c>
      <c r="E248" s="157">
        <v>912</v>
      </c>
    </row>
    <row r="249" spans="1:5" x14ac:dyDescent="0.3">
      <c r="A249" s="155" t="s">
        <v>856</v>
      </c>
      <c r="B249" s="155" t="s">
        <v>859</v>
      </c>
      <c r="C249" s="156">
        <v>38088</v>
      </c>
      <c r="D249" s="155">
        <v>10495</v>
      </c>
      <c r="E249" s="157">
        <v>278</v>
      </c>
    </row>
    <row r="250" spans="1:5" x14ac:dyDescent="0.3">
      <c r="A250" s="155" t="s">
        <v>852</v>
      </c>
      <c r="B250" s="155" t="s">
        <v>874</v>
      </c>
      <c r="C250" s="156">
        <v>38084</v>
      </c>
      <c r="D250" s="155">
        <v>10496</v>
      </c>
      <c r="E250" s="157">
        <v>190</v>
      </c>
    </row>
    <row r="251" spans="1:5" x14ac:dyDescent="0.3">
      <c r="A251" s="155" t="s">
        <v>852</v>
      </c>
      <c r="B251" s="155" t="s">
        <v>874</v>
      </c>
      <c r="C251" s="156">
        <v>38084</v>
      </c>
      <c r="D251" s="155">
        <v>10497</v>
      </c>
      <c r="E251" s="157">
        <v>1380.6</v>
      </c>
    </row>
    <row r="252" spans="1:5" x14ac:dyDescent="0.3">
      <c r="A252" s="155" t="s">
        <v>856</v>
      </c>
      <c r="B252" s="155" t="s">
        <v>869</v>
      </c>
      <c r="C252" s="156">
        <v>38088</v>
      </c>
      <c r="D252" s="155">
        <v>10498</v>
      </c>
      <c r="E252" s="157">
        <v>575</v>
      </c>
    </row>
    <row r="253" spans="1:5" x14ac:dyDescent="0.3">
      <c r="A253" s="155" t="s">
        <v>856</v>
      </c>
      <c r="B253" s="155" t="s">
        <v>857</v>
      </c>
      <c r="C253" s="156">
        <v>38093</v>
      </c>
      <c r="D253" s="155">
        <v>10499</v>
      </c>
      <c r="E253" s="157">
        <v>1412</v>
      </c>
    </row>
    <row r="254" spans="1:5" x14ac:dyDescent="0.3">
      <c r="A254" s="155" t="s">
        <v>852</v>
      </c>
      <c r="B254" s="155" t="s">
        <v>854</v>
      </c>
      <c r="C254" s="156">
        <v>38094</v>
      </c>
      <c r="D254" s="155">
        <v>10500</v>
      </c>
      <c r="E254" s="157">
        <v>523.26</v>
      </c>
    </row>
    <row r="255" spans="1:5" x14ac:dyDescent="0.3">
      <c r="A255" s="155" t="s">
        <v>852</v>
      </c>
      <c r="B255" s="155" t="s">
        <v>864</v>
      </c>
      <c r="C255" s="156">
        <v>38093</v>
      </c>
      <c r="D255" s="155">
        <v>10501</v>
      </c>
      <c r="E255" s="157">
        <v>149</v>
      </c>
    </row>
    <row r="256" spans="1:5" x14ac:dyDescent="0.3">
      <c r="A256" s="155" t="s">
        <v>856</v>
      </c>
      <c r="B256" s="155" t="s">
        <v>873</v>
      </c>
      <c r="C256" s="156">
        <v>38106</v>
      </c>
      <c r="D256" s="155">
        <v>10502</v>
      </c>
      <c r="E256" s="157">
        <v>816.3</v>
      </c>
    </row>
    <row r="257" spans="1:5" x14ac:dyDescent="0.3">
      <c r="A257" s="155" t="s">
        <v>852</v>
      </c>
      <c r="B257" s="155" t="s">
        <v>854</v>
      </c>
      <c r="C257" s="156">
        <v>38093</v>
      </c>
      <c r="D257" s="155">
        <v>10503</v>
      </c>
      <c r="E257" s="157">
        <v>2048.5</v>
      </c>
    </row>
    <row r="258" spans="1:5" x14ac:dyDescent="0.3">
      <c r="A258" s="155" t="s">
        <v>856</v>
      </c>
      <c r="B258" s="155" t="s">
        <v>857</v>
      </c>
      <c r="C258" s="156">
        <v>38095</v>
      </c>
      <c r="D258" s="155">
        <v>10504</v>
      </c>
      <c r="E258" s="157">
        <v>1388.5</v>
      </c>
    </row>
    <row r="259" spans="1:5" x14ac:dyDescent="0.3">
      <c r="A259" s="155" t="s">
        <v>856</v>
      </c>
      <c r="B259" s="155" t="s">
        <v>859</v>
      </c>
      <c r="C259" s="156">
        <v>38098</v>
      </c>
      <c r="D259" s="155">
        <v>10505</v>
      </c>
      <c r="E259" s="157">
        <v>147.9</v>
      </c>
    </row>
    <row r="260" spans="1:5" x14ac:dyDescent="0.3">
      <c r="A260" s="155" t="s">
        <v>852</v>
      </c>
      <c r="B260" s="155" t="s">
        <v>864</v>
      </c>
      <c r="C260" s="156">
        <v>38109</v>
      </c>
      <c r="D260" s="155">
        <v>10506</v>
      </c>
      <c r="E260" s="157">
        <v>415.8</v>
      </c>
    </row>
    <row r="261" spans="1:5" x14ac:dyDescent="0.3">
      <c r="A261" s="155" t="s">
        <v>852</v>
      </c>
      <c r="B261" s="155" t="s">
        <v>874</v>
      </c>
      <c r="C261" s="156">
        <v>38099</v>
      </c>
      <c r="D261" s="155">
        <v>10507</v>
      </c>
      <c r="E261" s="157">
        <v>749.06</v>
      </c>
    </row>
    <row r="262" spans="1:5" x14ac:dyDescent="0.3">
      <c r="A262" s="155" t="s">
        <v>856</v>
      </c>
      <c r="B262" s="155" t="s">
        <v>868</v>
      </c>
      <c r="C262" s="156">
        <v>38120</v>
      </c>
      <c r="D262" s="155">
        <v>10508</v>
      </c>
      <c r="E262" s="157">
        <v>240</v>
      </c>
    </row>
    <row r="263" spans="1:5" x14ac:dyDescent="0.3">
      <c r="A263" s="155" t="s">
        <v>856</v>
      </c>
      <c r="B263" s="155" t="s">
        <v>857</v>
      </c>
      <c r="C263" s="156">
        <v>38106</v>
      </c>
      <c r="D263" s="155">
        <v>10509</v>
      </c>
      <c r="E263" s="157">
        <v>136.80000000000001</v>
      </c>
    </row>
    <row r="264" spans="1:5" x14ac:dyDescent="0.3">
      <c r="A264" s="155" t="s">
        <v>852</v>
      </c>
      <c r="B264" s="155" t="s">
        <v>854</v>
      </c>
      <c r="C264" s="156">
        <v>38105</v>
      </c>
      <c r="D264" s="155">
        <v>10510</v>
      </c>
      <c r="E264" s="157">
        <v>4707.54</v>
      </c>
    </row>
    <row r="265" spans="1:5" x14ac:dyDescent="0.3">
      <c r="A265" s="155" t="s">
        <v>856</v>
      </c>
      <c r="B265" s="155" t="s">
        <v>857</v>
      </c>
      <c r="C265" s="156">
        <v>38098</v>
      </c>
      <c r="D265" s="155">
        <v>10511</v>
      </c>
      <c r="E265" s="157">
        <v>2550</v>
      </c>
    </row>
    <row r="266" spans="1:5" x14ac:dyDescent="0.3">
      <c r="A266" s="155" t="s">
        <v>852</v>
      </c>
      <c r="B266" s="155" t="s">
        <v>874</v>
      </c>
      <c r="C266" s="156">
        <v>38101</v>
      </c>
      <c r="D266" s="155">
        <v>10512</v>
      </c>
      <c r="E266" s="157">
        <v>525.29999999999995</v>
      </c>
    </row>
    <row r="267" spans="1:5" x14ac:dyDescent="0.3">
      <c r="A267" s="155" t="s">
        <v>852</v>
      </c>
      <c r="B267" s="155" t="s">
        <v>874</v>
      </c>
      <c r="C267" s="156">
        <v>38105</v>
      </c>
      <c r="D267" s="155">
        <v>10513</v>
      </c>
      <c r="E267" s="157">
        <v>1942</v>
      </c>
    </row>
    <row r="268" spans="1:5" x14ac:dyDescent="0.3">
      <c r="A268" s="155" t="s">
        <v>856</v>
      </c>
      <c r="B268" s="155" t="s">
        <v>859</v>
      </c>
      <c r="C268" s="156">
        <v>38123</v>
      </c>
      <c r="D268" s="155">
        <v>10514</v>
      </c>
      <c r="E268" s="157">
        <v>8623.4500000000007</v>
      </c>
    </row>
    <row r="269" spans="1:5" x14ac:dyDescent="0.3">
      <c r="A269" s="155" t="s">
        <v>856</v>
      </c>
      <c r="B269" s="155" t="s">
        <v>873</v>
      </c>
      <c r="C269" s="156">
        <v>38130</v>
      </c>
      <c r="D269" s="155">
        <v>10515</v>
      </c>
      <c r="E269" s="157">
        <v>9921.2999999999993</v>
      </c>
    </row>
    <row r="270" spans="1:5" x14ac:dyDescent="0.3">
      <c r="A270" s="155" t="s">
        <v>856</v>
      </c>
      <c r="B270" s="155" t="s">
        <v>873</v>
      </c>
      <c r="C270" s="156">
        <v>38108</v>
      </c>
      <c r="D270" s="155">
        <v>10516</v>
      </c>
      <c r="E270" s="157">
        <v>2381.0500000000002</v>
      </c>
    </row>
    <row r="271" spans="1:5" x14ac:dyDescent="0.3">
      <c r="A271" s="155" t="s">
        <v>856</v>
      </c>
      <c r="B271" s="155" t="s">
        <v>859</v>
      </c>
      <c r="C271" s="156">
        <v>38106</v>
      </c>
      <c r="D271" s="155">
        <v>10517</v>
      </c>
      <c r="E271" s="157">
        <v>352</v>
      </c>
    </row>
    <row r="272" spans="1:5" x14ac:dyDescent="0.3">
      <c r="A272" s="155" t="s">
        <v>856</v>
      </c>
      <c r="B272" s="155" t="s">
        <v>857</v>
      </c>
      <c r="C272" s="156">
        <v>38112</v>
      </c>
      <c r="D272" s="155">
        <v>10518</v>
      </c>
      <c r="E272" s="157">
        <v>4150.05</v>
      </c>
    </row>
    <row r="273" spans="1:5" x14ac:dyDescent="0.3">
      <c r="A273" s="155" t="s">
        <v>852</v>
      </c>
      <c r="B273" s="155" t="s">
        <v>854</v>
      </c>
      <c r="C273" s="156">
        <v>38108</v>
      </c>
      <c r="D273" s="155">
        <v>10519</v>
      </c>
      <c r="E273" s="157">
        <v>2314.1999999999998</v>
      </c>
    </row>
    <row r="274" spans="1:5" x14ac:dyDescent="0.3">
      <c r="A274" s="155" t="s">
        <v>852</v>
      </c>
      <c r="B274" s="155" t="s">
        <v>874</v>
      </c>
      <c r="C274" s="156">
        <v>38108</v>
      </c>
      <c r="D274" s="155">
        <v>10520</v>
      </c>
      <c r="E274" s="157">
        <v>200</v>
      </c>
    </row>
    <row r="275" spans="1:5" x14ac:dyDescent="0.3">
      <c r="A275" s="155" t="s">
        <v>856</v>
      </c>
      <c r="B275" s="155" t="s">
        <v>869</v>
      </c>
      <c r="C275" s="156">
        <v>38109</v>
      </c>
      <c r="D275" s="155">
        <v>10521</v>
      </c>
      <c r="E275" s="157">
        <v>225.5</v>
      </c>
    </row>
    <row r="276" spans="1:5" x14ac:dyDescent="0.3">
      <c r="A276" s="155" t="s">
        <v>856</v>
      </c>
      <c r="B276" s="155" t="s">
        <v>857</v>
      </c>
      <c r="C276" s="156">
        <v>38113</v>
      </c>
      <c r="D276" s="155">
        <v>10522</v>
      </c>
      <c r="E276" s="157">
        <v>2318.2399999999998</v>
      </c>
    </row>
    <row r="277" spans="1:5" x14ac:dyDescent="0.3">
      <c r="A277" s="155" t="s">
        <v>852</v>
      </c>
      <c r="B277" s="155" t="s">
        <v>874</v>
      </c>
      <c r="C277" s="156">
        <v>38137</v>
      </c>
      <c r="D277" s="155">
        <v>10523</v>
      </c>
      <c r="E277" s="157">
        <v>2444.31</v>
      </c>
    </row>
    <row r="278" spans="1:5" x14ac:dyDescent="0.3">
      <c r="A278" s="155" t="s">
        <v>856</v>
      </c>
      <c r="B278" s="155" t="s">
        <v>868</v>
      </c>
      <c r="C278" s="156">
        <v>38114</v>
      </c>
      <c r="D278" s="155">
        <v>10524</v>
      </c>
      <c r="E278" s="157">
        <v>3192.65</v>
      </c>
    </row>
    <row r="279" spans="1:5" x14ac:dyDescent="0.3">
      <c r="A279" s="155" t="s">
        <v>856</v>
      </c>
      <c r="B279" s="155" t="s">
        <v>868</v>
      </c>
      <c r="C279" s="156">
        <v>38130</v>
      </c>
      <c r="D279" s="155">
        <v>10525</v>
      </c>
      <c r="E279" s="157">
        <v>818.4</v>
      </c>
    </row>
    <row r="280" spans="1:5" x14ac:dyDescent="0.3">
      <c r="A280" s="155" t="s">
        <v>856</v>
      </c>
      <c r="B280" s="155" t="s">
        <v>857</v>
      </c>
      <c r="C280" s="156">
        <v>38122</v>
      </c>
      <c r="D280" s="155">
        <v>10526</v>
      </c>
      <c r="E280" s="157">
        <v>1151.4000000000001</v>
      </c>
    </row>
    <row r="281" spans="1:5" x14ac:dyDescent="0.3">
      <c r="A281" s="155" t="s">
        <v>852</v>
      </c>
      <c r="B281" s="155" t="s">
        <v>874</v>
      </c>
      <c r="C281" s="156">
        <v>38114</v>
      </c>
      <c r="D281" s="155">
        <v>10527</v>
      </c>
      <c r="E281" s="157">
        <v>1503</v>
      </c>
    </row>
    <row r="282" spans="1:5" x14ac:dyDescent="0.3">
      <c r="A282" s="155" t="s">
        <v>852</v>
      </c>
      <c r="B282" s="155" t="s">
        <v>854</v>
      </c>
      <c r="C282" s="156">
        <v>38116</v>
      </c>
      <c r="D282" s="155">
        <v>10528</v>
      </c>
      <c r="E282" s="157">
        <v>392.2</v>
      </c>
    </row>
    <row r="283" spans="1:5" x14ac:dyDescent="0.3">
      <c r="A283" s="155" t="s">
        <v>852</v>
      </c>
      <c r="B283" s="155" t="s">
        <v>853</v>
      </c>
      <c r="C283" s="156">
        <v>38116</v>
      </c>
      <c r="D283" s="155">
        <v>10529</v>
      </c>
      <c r="E283" s="157">
        <v>946</v>
      </c>
    </row>
    <row r="284" spans="1:5" x14ac:dyDescent="0.3">
      <c r="A284" s="155" t="s">
        <v>856</v>
      </c>
      <c r="B284" s="155" t="s">
        <v>859</v>
      </c>
      <c r="C284" s="156">
        <v>38119</v>
      </c>
      <c r="D284" s="155">
        <v>10530</v>
      </c>
      <c r="E284" s="157">
        <v>4180</v>
      </c>
    </row>
    <row r="285" spans="1:5" x14ac:dyDescent="0.3">
      <c r="A285" s="155" t="s">
        <v>852</v>
      </c>
      <c r="B285" s="155" t="s">
        <v>874</v>
      </c>
      <c r="C285" s="156">
        <v>38126</v>
      </c>
      <c r="D285" s="155">
        <v>10531</v>
      </c>
      <c r="E285" s="157">
        <v>110</v>
      </c>
    </row>
    <row r="286" spans="1:5" x14ac:dyDescent="0.3">
      <c r="A286" s="155" t="s">
        <v>852</v>
      </c>
      <c r="B286" s="155" t="s">
        <v>874</v>
      </c>
      <c r="C286" s="156">
        <v>38119</v>
      </c>
      <c r="D286" s="155">
        <v>10532</v>
      </c>
      <c r="E286" s="157">
        <v>796.35</v>
      </c>
    </row>
    <row r="287" spans="1:5" x14ac:dyDescent="0.3">
      <c r="A287" s="155" t="s">
        <v>856</v>
      </c>
      <c r="B287" s="155" t="s">
        <v>869</v>
      </c>
      <c r="C287" s="156">
        <v>38129</v>
      </c>
      <c r="D287" s="155">
        <v>10533</v>
      </c>
      <c r="E287" s="157">
        <v>2222.1999999999998</v>
      </c>
    </row>
    <row r="288" spans="1:5" x14ac:dyDescent="0.3">
      <c r="A288" s="155" t="s">
        <v>856</v>
      </c>
      <c r="B288" s="155" t="s">
        <v>869</v>
      </c>
      <c r="C288" s="156">
        <v>38121</v>
      </c>
      <c r="D288" s="155">
        <v>10534</v>
      </c>
      <c r="E288" s="157">
        <v>465.7</v>
      </c>
    </row>
    <row r="289" spans="1:5" x14ac:dyDescent="0.3">
      <c r="A289" s="155" t="s">
        <v>856</v>
      </c>
      <c r="B289" s="155" t="s">
        <v>857</v>
      </c>
      <c r="C289" s="156">
        <v>38128</v>
      </c>
      <c r="D289" s="155">
        <v>10535</v>
      </c>
      <c r="E289" s="157">
        <v>1940.85</v>
      </c>
    </row>
    <row r="290" spans="1:5" x14ac:dyDescent="0.3">
      <c r="A290" s="155" t="s">
        <v>856</v>
      </c>
      <c r="B290" s="155" t="s">
        <v>859</v>
      </c>
      <c r="C290" s="156">
        <v>38144</v>
      </c>
      <c r="D290" s="155">
        <v>10536</v>
      </c>
      <c r="E290" s="157">
        <v>1645</v>
      </c>
    </row>
    <row r="291" spans="1:5" x14ac:dyDescent="0.3">
      <c r="A291" s="155" t="s">
        <v>856</v>
      </c>
      <c r="B291" s="155" t="s">
        <v>868</v>
      </c>
      <c r="C291" s="156">
        <v>38126</v>
      </c>
      <c r="D291" s="155">
        <v>10537</v>
      </c>
      <c r="E291" s="157">
        <v>1823.8</v>
      </c>
    </row>
    <row r="292" spans="1:5" x14ac:dyDescent="0.3">
      <c r="A292" s="155" t="s">
        <v>852</v>
      </c>
      <c r="B292" s="155" t="s">
        <v>864</v>
      </c>
      <c r="C292" s="156">
        <v>38123</v>
      </c>
      <c r="D292" s="155">
        <v>10538</v>
      </c>
      <c r="E292" s="157">
        <v>139.80000000000001</v>
      </c>
    </row>
    <row r="293" spans="1:5" x14ac:dyDescent="0.3">
      <c r="A293" s="155" t="s">
        <v>852</v>
      </c>
      <c r="B293" s="155" t="s">
        <v>854</v>
      </c>
      <c r="C293" s="156">
        <v>38130</v>
      </c>
      <c r="D293" s="155">
        <v>10539</v>
      </c>
      <c r="E293" s="157">
        <v>355.5</v>
      </c>
    </row>
    <row r="294" spans="1:5" x14ac:dyDescent="0.3">
      <c r="A294" s="155" t="s">
        <v>856</v>
      </c>
      <c r="B294" s="155" t="s">
        <v>859</v>
      </c>
      <c r="C294" s="156">
        <v>38151</v>
      </c>
      <c r="D294" s="155">
        <v>10540</v>
      </c>
      <c r="E294" s="157">
        <v>10191.700000000001</v>
      </c>
    </row>
    <row r="295" spans="1:5" x14ac:dyDescent="0.3">
      <c r="A295" s="155" t="s">
        <v>856</v>
      </c>
      <c r="B295" s="155" t="s">
        <v>873</v>
      </c>
      <c r="C295" s="156">
        <v>38136</v>
      </c>
      <c r="D295" s="155">
        <v>10541</v>
      </c>
      <c r="E295" s="157">
        <v>1946.52</v>
      </c>
    </row>
    <row r="296" spans="1:5" x14ac:dyDescent="0.3">
      <c r="A296" s="155" t="s">
        <v>856</v>
      </c>
      <c r="B296" s="155" t="s">
        <v>868</v>
      </c>
      <c r="C296" s="156">
        <v>38133</v>
      </c>
      <c r="D296" s="155">
        <v>10542</v>
      </c>
      <c r="E296" s="157">
        <v>469.11</v>
      </c>
    </row>
    <row r="297" spans="1:5" x14ac:dyDescent="0.3">
      <c r="A297" s="155" t="s">
        <v>856</v>
      </c>
      <c r="B297" s="155" t="s">
        <v>869</v>
      </c>
      <c r="C297" s="156">
        <v>38130</v>
      </c>
      <c r="D297" s="155">
        <v>10543</v>
      </c>
      <c r="E297" s="157">
        <v>1504.5</v>
      </c>
    </row>
    <row r="298" spans="1:5" x14ac:dyDescent="0.3">
      <c r="A298" s="155" t="s">
        <v>856</v>
      </c>
      <c r="B298" s="155" t="s">
        <v>857</v>
      </c>
      <c r="C298" s="156">
        <v>38137</v>
      </c>
      <c r="D298" s="155">
        <v>10544</v>
      </c>
      <c r="E298" s="157">
        <v>417.2</v>
      </c>
    </row>
    <row r="299" spans="1:5" x14ac:dyDescent="0.3">
      <c r="A299" s="155" t="s">
        <v>856</v>
      </c>
      <c r="B299" s="155" t="s">
        <v>869</v>
      </c>
      <c r="C299" s="156">
        <v>38164</v>
      </c>
      <c r="D299" s="155">
        <v>10545</v>
      </c>
      <c r="E299" s="157">
        <v>210</v>
      </c>
    </row>
    <row r="300" spans="1:5" x14ac:dyDescent="0.3">
      <c r="A300" s="155" t="s">
        <v>856</v>
      </c>
      <c r="B300" s="155" t="s">
        <v>868</v>
      </c>
      <c r="C300" s="156">
        <v>38134</v>
      </c>
      <c r="D300" s="155">
        <v>10546</v>
      </c>
      <c r="E300" s="157">
        <v>2812</v>
      </c>
    </row>
    <row r="301" spans="1:5" x14ac:dyDescent="0.3">
      <c r="A301" s="155" t="s">
        <v>856</v>
      </c>
      <c r="B301" s="155" t="s">
        <v>859</v>
      </c>
      <c r="C301" s="156">
        <v>38140</v>
      </c>
      <c r="D301" s="155">
        <v>10547</v>
      </c>
      <c r="E301" s="157">
        <v>1792.8</v>
      </c>
    </row>
    <row r="302" spans="1:5" x14ac:dyDescent="0.3">
      <c r="A302" s="155" t="s">
        <v>856</v>
      </c>
      <c r="B302" s="155" t="s">
        <v>859</v>
      </c>
      <c r="C302" s="156">
        <v>38140</v>
      </c>
      <c r="D302" s="155">
        <v>10548</v>
      </c>
      <c r="E302" s="157">
        <v>240.1</v>
      </c>
    </row>
    <row r="303" spans="1:5" x14ac:dyDescent="0.3">
      <c r="A303" s="155" t="s">
        <v>852</v>
      </c>
      <c r="B303" s="155" t="s">
        <v>853</v>
      </c>
      <c r="C303" s="156">
        <v>38137</v>
      </c>
      <c r="D303" s="155">
        <v>10549</v>
      </c>
      <c r="E303" s="157">
        <v>3554.27</v>
      </c>
    </row>
    <row r="304" spans="1:5" x14ac:dyDescent="0.3">
      <c r="A304" s="155" t="s">
        <v>852</v>
      </c>
      <c r="B304" s="155" t="s">
        <v>874</v>
      </c>
      <c r="C304" s="156">
        <v>38144</v>
      </c>
      <c r="D304" s="155">
        <v>10550</v>
      </c>
      <c r="E304" s="157">
        <v>683.3</v>
      </c>
    </row>
    <row r="305" spans="1:5" x14ac:dyDescent="0.3">
      <c r="A305" s="155" t="s">
        <v>856</v>
      </c>
      <c r="B305" s="155" t="s">
        <v>857</v>
      </c>
      <c r="C305" s="156">
        <v>38144</v>
      </c>
      <c r="D305" s="155">
        <v>10551</v>
      </c>
      <c r="E305" s="157">
        <v>1677.3</v>
      </c>
    </row>
    <row r="306" spans="1:5" x14ac:dyDescent="0.3">
      <c r="A306" s="155" t="s">
        <v>856</v>
      </c>
      <c r="B306" s="155" t="s">
        <v>873</v>
      </c>
      <c r="C306" s="156">
        <v>38143</v>
      </c>
      <c r="D306" s="155">
        <v>10552</v>
      </c>
      <c r="E306" s="157">
        <v>880.5</v>
      </c>
    </row>
    <row r="307" spans="1:5" x14ac:dyDescent="0.3">
      <c r="A307" s="155" t="s">
        <v>856</v>
      </c>
      <c r="B307" s="155" t="s">
        <v>873</v>
      </c>
      <c r="C307" s="156">
        <v>38141</v>
      </c>
      <c r="D307" s="155">
        <v>10553</v>
      </c>
      <c r="E307" s="157">
        <v>1546.3</v>
      </c>
    </row>
    <row r="308" spans="1:5" x14ac:dyDescent="0.3">
      <c r="A308" s="155" t="s">
        <v>856</v>
      </c>
      <c r="B308" s="155" t="s">
        <v>857</v>
      </c>
      <c r="C308" s="156">
        <v>38143</v>
      </c>
      <c r="D308" s="155">
        <v>10554</v>
      </c>
      <c r="E308" s="157">
        <v>1728.52</v>
      </c>
    </row>
    <row r="309" spans="1:5" x14ac:dyDescent="0.3">
      <c r="A309" s="155" t="s">
        <v>852</v>
      </c>
      <c r="B309" s="155" t="s">
        <v>854</v>
      </c>
      <c r="C309" s="156">
        <v>38142</v>
      </c>
      <c r="D309" s="155">
        <v>10555</v>
      </c>
      <c r="E309" s="157">
        <v>2944.4</v>
      </c>
    </row>
    <row r="310" spans="1:5" x14ac:dyDescent="0.3">
      <c r="A310" s="155" t="s">
        <v>856</v>
      </c>
      <c r="B310" s="155" t="s">
        <v>873</v>
      </c>
      <c r="C310" s="156">
        <v>38151</v>
      </c>
      <c r="D310" s="155">
        <v>10556</v>
      </c>
      <c r="E310" s="157">
        <v>835.2</v>
      </c>
    </row>
    <row r="311" spans="1:5" x14ac:dyDescent="0.3">
      <c r="A311" s="155" t="s">
        <v>852</v>
      </c>
      <c r="B311" s="155" t="s">
        <v>864</v>
      </c>
      <c r="C311" s="156">
        <v>38144</v>
      </c>
      <c r="D311" s="155">
        <v>10557</v>
      </c>
      <c r="E311" s="157">
        <v>1152.5</v>
      </c>
    </row>
    <row r="312" spans="1:5" x14ac:dyDescent="0.3">
      <c r="A312" s="155" t="s">
        <v>856</v>
      </c>
      <c r="B312" s="155" t="s">
        <v>868</v>
      </c>
      <c r="C312" s="156">
        <v>38148</v>
      </c>
      <c r="D312" s="155">
        <v>10558</v>
      </c>
      <c r="E312" s="157">
        <v>2142.9</v>
      </c>
    </row>
    <row r="313" spans="1:5" x14ac:dyDescent="0.3">
      <c r="A313" s="155" t="s">
        <v>852</v>
      </c>
      <c r="B313" s="155" t="s">
        <v>854</v>
      </c>
      <c r="C313" s="156">
        <v>38151</v>
      </c>
      <c r="D313" s="155">
        <v>10559</v>
      </c>
      <c r="E313" s="157">
        <v>520.41</v>
      </c>
    </row>
    <row r="314" spans="1:5" x14ac:dyDescent="0.3">
      <c r="A314" s="155" t="s">
        <v>856</v>
      </c>
      <c r="B314" s="155" t="s">
        <v>869</v>
      </c>
      <c r="C314" s="156">
        <v>38147</v>
      </c>
      <c r="D314" s="155">
        <v>10560</v>
      </c>
      <c r="E314" s="157">
        <v>1072.42</v>
      </c>
    </row>
    <row r="315" spans="1:5" x14ac:dyDescent="0.3">
      <c r="A315" s="155" t="s">
        <v>856</v>
      </c>
      <c r="B315" s="155" t="s">
        <v>873</v>
      </c>
      <c r="C315" s="156">
        <v>38147</v>
      </c>
      <c r="D315" s="155">
        <v>10561</v>
      </c>
      <c r="E315" s="157">
        <v>2844.5</v>
      </c>
    </row>
    <row r="316" spans="1:5" x14ac:dyDescent="0.3">
      <c r="A316" s="155" t="s">
        <v>856</v>
      </c>
      <c r="B316" s="155" t="s">
        <v>868</v>
      </c>
      <c r="C316" s="156">
        <v>38150</v>
      </c>
      <c r="D316" s="155">
        <v>10562</v>
      </c>
      <c r="E316" s="157">
        <v>488.7</v>
      </c>
    </row>
    <row r="317" spans="1:5" x14ac:dyDescent="0.3">
      <c r="A317" s="155" t="s">
        <v>856</v>
      </c>
      <c r="B317" s="155" t="s">
        <v>873</v>
      </c>
      <c r="C317" s="156">
        <v>38162</v>
      </c>
      <c r="D317" s="155">
        <v>10563</v>
      </c>
      <c r="E317" s="157">
        <v>965</v>
      </c>
    </row>
    <row r="318" spans="1:5" x14ac:dyDescent="0.3">
      <c r="A318" s="155" t="s">
        <v>856</v>
      </c>
      <c r="B318" s="155" t="s">
        <v>857</v>
      </c>
      <c r="C318" s="156">
        <v>38154</v>
      </c>
      <c r="D318" s="155">
        <v>10564</v>
      </c>
      <c r="E318" s="157">
        <v>1234.05</v>
      </c>
    </row>
    <row r="319" spans="1:5" x14ac:dyDescent="0.3">
      <c r="A319" s="155" t="s">
        <v>856</v>
      </c>
      <c r="B319" s="155" t="s">
        <v>869</v>
      </c>
      <c r="C319" s="156">
        <v>38156</v>
      </c>
      <c r="D319" s="155">
        <v>10565</v>
      </c>
      <c r="E319" s="157">
        <v>639.9</v>
      </c>
    </row>
    <row r="320" spans="1:5" x14ac:dyDescent="0.3">
      <c r="A320" s="155" t="s">
        <v>852</v>
      </c>
      <c r="B320" s="155" t="s">
        <v>864</v>
      </c>
      <c r="C320" s="156">
        <v>38156</v>
      </c>
      <c r="D320" s="155">
        <v>10566</v>
      </c>
      <c r="E320" s="157">
        <v>1761</v>
      </c>
    </row>
    <row r="321" spans="1:5" x14ac:dyDescent="0.3">
      <c r="A321" s="155" t="s">
        <v>856</v>
      </c>
      <c r="B321" s="155" t="s">
        <v>868</v>
      </c>
      <c r="C321" s="156">
        <v>38155</v>
      </c>
      <c r="D321" s="155">
        <v>10567</v>
      </c>
      <c r="E321" s="157">
        <v>2519</v>
      </c>
    </row>
    <row r="322" spans="1:5" x14ac:dyDescent="0.3">
      <c r="A322" s="155" t="s">
        <v>856</v>
      </c>
      <c r="B322" s="155" t="s">
        <v>859</v>
      </c>
      <c r="C322" s="156">
        <v>38177</v>
      </c>
      <c r="D322" s="155">
        <v>10568</v>
      </c>
      <c r="E322" s="157">
        <v>155</v>
      </c>
    </row>
    <row r="323" spans="1:5" x14ac:dyDescent="0.3">
      <c r="A323" s="155" t="s">
        <v>852</v>
      </c>
      <c r="B323" s="155" t="s">
        <v>853</v>
      </c>
      <c r="C323" s="156">
        <v>38179</v>
      </c>
      <c r="D323" s="155">
        <v>10569</v>
      </c>
      <c r="E323" s="157">
        <v>890</v>
      </c>
    </row>
    <row r="324" spans="1:5" x14ac:dyDescent="0.3">
      <c r="A324" s="155" t="s">
        <v>856</v>
      </c>
      <c r="B324" s="155" t="s">
        <v>859</v>
      </c>
      <c r="C324" s="156">
        <v>38157</v>
      </c>
      <c r="D324" s="155">
        <v>10570</v>
      </c>
      <c r="E324" s="157">
        <v>2465.25</v>
      </c>
    </row>
    <row r="325" spans="1:5" x14ac:dyDescent="0.3">
      <c r="A325" s="155" t="s">
        <v>856</v>
      </c>
      <c r="B325" s="155" t="s">
        <v>869</v>
      </c>
      <c r="C325" s="156">
        <v>38172</v>
      </c>
      <c r="D325" s="155">
        <v>10571</v>
      </c>
      <c r="E325" s="157">
        <v>550.59</v>
      </c>
    </row>
    <row r="326" spans="1:5" x14ac:dyDescent="0.3">
      <c r="A326" s="155" t="s">
        <v>856</v>
      </c>
      <c r="B326" s="155" t="s">
        <v>859</v>
      </c>
      <c r="C326" s="156">
        <v>38163</v>
      </c>
      <c r="D326" s="155">
        <v>10572</v>
      </c>
      <c r="E326" s="157">
        <v>1501.08</v>
      </c>
    </row>
    <row r="327" spans="1:5" x14ac:dyDescent="0.3">
      <c r="A327" s="155" t="s">
        <v>852</v>
      </c>
      <c r="B327" s="155" t="s">
        <v>874</v>
      </c>
      <c r="C327" s="156">
        <v>38158</v>
      </c>
      <c r="D327" s="155">
        <v>10573</v>
      </c>
      <c r="E327" s="157">
        <v>2082</v>
      </c>
    </row>
    <row r="328" spans="1:5" x14ac:dyDescent="0.3">
      <c r="A328" s="155" t="s">
        <v>856</v>
      </c>
      <c r="B328" s="155" t="s">
        <v>857</v>
      </c>
      <c r="C328" s="156">
        <v>38168</v>
      </c>
      <c r="D328" s="155">
        <v>10574</v>
      </c>
      <c r="E328" s="157">
        <v>764.3</v>
      </c>
    </row>
    <row r="329" spans="1:5" x14ac:dyDescent="0.3">
      <c r="A329" s="155" t="s">
        <v>852</v>
      </c>
      <c r="B329" s="155" t="s">
        <v>853</v>
      </c>
      <c r="C329" s="156">
        <v>38168</v>
      </c>
      <c r="D329" s="155">
        <v>10575</v>
      </c>
      <c r="E329" s="157">
        <v>2147.4</v>
      </c>
    </row>
    <row r="330" spans="1:5" x14ac:dyDescent="0.3">
      <c r="A330" s="155" t="s">
        <v>856</v>
      </c>
      <c r="B330" s="155" t="s">
        <v>859</v>
      </c>
      <c r="C330" s="156">
        <v>38168</v>
      </c>
      <c r="D330" s="155">
        <v>10576</v>
      </c>
      <c r="E330" s="157">
        <v>838.45</v>
      </c>
    </row>
    <row r="331" spans="1:5" x14ac:dyDescent="0.3">
      <c r="A331" s="155" t="s">
        <v>852</v>
      </c>
      <c r="B331" s="155" t="s">
        <v>864</v>
      </c>
      <c r="C331" s="156">
        <v>38168</v>
      </c>
      <c r="D331" s="155">
        <v>10577</v>
      </c>
      <c r="E331" s="157">
        <v>569</v>
      </c>
    </row>
    <row r="332" spans="1:5" x14ac:dyDescent="0.3">
      <c r="A332" s="155" t="s">
        <v>856</v>
      </c>
      <c r="B332" s="155" t="s">
        <v>857</v>
      </c>
      <c r="C332" s="156">
        <v>38193</v>
      </c>
      <c r="D332" s="155">
        <v>10578</v>
      </c>
      <c r="E332" s="157">
        <v>477</v>
      </c>
    </row>
    <row r="333" spans="1:5" x14ac:dyDescent="0.3">
      <c r="A333" s="155" t="s">
        <v>856</v>
      </c>
      <c r="B333" s="155" t="s">
        <v>868</v>
      </c>
      <c r="C333" s="156">
        <v>38172</v>
      </c>
      <c r="D333" s="155">
        <v>10579</v>
      </c>
      <c r="E333" s="157">
        <v>317.75</v>
      </c>
    </row>
    <row r="334" spans="1:5" x14ac:dyDescent="0.3">
      <c r="A334" s="155" t="s">
        <v>856</v>
      </c>
      <c r="B334" s="155" t="s">
        <v>857</v>
      </c>
      <c r="C334" s="156">
        <v>38169</v>
      </c>
      <c r="D334" s="155">
        <v>10580</v>
      </c>
      <c r="E334" s="157">
        <v>1013.74</v>
      </c>
    </row>
    <row r="335" spans="1:5" x14ac:dyDescent="0.3">
      <c r="A335" s="155" t="s">
        <v>856</v>
      </c>
      <c r="B335" s="155" t="s">
        <v>859</v>
      </c>
      <c r="C335" s="156">
        <v>38170</v>
      </c>
      <c r="D335" s="155">
        <v>10581</v>
      </c>
      <c r="E335" s="157">
        <v>310</v>
      </c>
    </row>
    <row r="336" spans="1:5" x14ac:dyDescent="0.3">
      <c r="A336" s="155" t="s">
        <v>856</v>
      </c>
      <c r="B336" s="155" t="s">
        <v>859</v>
      </c>
      <c r="C336" s="156">
        <v>38182</v>
      </c>
      <c r="D336" s="155">
        <v>10582</v>
      </c>
      <c r="E336" s="157">
        <v>330</v>
      </c>
    </row>
    <row r="337" spans="1:5" x14ac:dyDescent="0.3">
      <c r="A337" s="155" t="s">
        <v>856</v>
      </c>
      <c r="B337" s="155" t="s">
        <v>873</v>
      </c>
      <c r="C337" s="156">
        <v>38172</v>
      </c>
      <c r="D337" s="155">
        <v>10583</v>
      </c>
      <c r="E337" s="157">
        <v>2237.5</v>
      </c>
    </row>
    <row r="338" spans="1:5" x14ac:dyDescent="0.3">
      <c r="A338" s="155" t="s">
        <v>856</v>
      </c>
      <c r="B338" s="155" t="s">
        <v>857</v>
      </c>
      <c r="C338" s="156">
        <v>38172</v>
      </c>
      <c r="D338" s="155">
        <v>10584</v>
      </c>
      <c r="E338" s="157">
        <v>593.75</v>
      </c>
    </row>
    <row r="339" spans="1:5" x14ac:dyDescent="0.3">
      <c r="A339" s="155" t="s">
        <v>852</v>
      </c>
      <c r="B339" s="155" t="s">
        <v>874</v>
      </c>
      <c r="C339" s="156">
        <v>38178</v>
      </c>
      <c r="D339" s="155">
        <v>10585</v>
      </c>
      <c r="E339" s="157">
        <v>142.5</v>
      </c>
    </row>
    <row r="340" spans="1:5" x14ac:dyDescent="0.3">
      <c r="A340" s="155" t="s">
        <v>852</v>
      </c>
      <c r="B340" s="155" t="s">
        <v>864</v>
      </c>
      <c r="C340" s="156">
        <v>38177</v>
      </c>
      <c r="D340" s="155">
        <v>10586</v>
      </c>
      <c r="E340" s="157">
        <v>23.8</v>
      </c>
    </row>
    <row r="341" spans="1:5" x14ac:dyDescent="0.3">
      <c r="A341" s="155" t="s">
        <v>856</v>
      </c>
      <c r="B341" s="155" t="s">
        <v>868</v>
      </c>
      <c r="C341" s="156">
        <v>38177</v>
      </c>
      <c r="D341" s="155">
        <v>10587</v>
      </c>
      <c r="E341" s="157">
        <v>807.38</v>
      </c>
    </row>
    <row r="342" spans="1:5" x14ac:dyDescent="0.3">
      <c r="A342" s="155" t="s">
        <v>856</v>
      </c>
      <c r="B342" s="155" t="s">
        <v>873</v>
      </c>
      <c r="C342" s="156">
        <v>38178</v>
      </c>
      <c r="D342" s="155">
        <v>10588</v>
      </c>
      <c r="E342" s="157">
        <v>3120</v>
      </c>
    </row>
    <row r="343" spans="1:5" x14ac:dyDescent="0.3">
      <c r="A343" s="155" t="s">
        <v>856</v>
      </c>
      <c r="B343" s="155" t="s">
        <v>869</v>
      </c>
      <c r="C343" s="156">
        <v>38182</v>
      </c>
      <c r="D343" s="155">
        <v>10589</v>
      </c>
      <c r="E343" s="157">
        <v>72</v>
      </c>
    </row>
    <row r="344" spans="1:5" x14ac:dyDescent="0.3">
      <c r="A344" s="155" t="s">
        <v>856</v>
      </c>
      <c r="B344" s="155" t="s">
        <v>857</v>
      </c>
      <c r="C344" s="156">
        <v>38182</v>
      </c>
      <c r="D344" s="155">
        <v>10590</v>
      </c>
      <c r="E344" s="157">
        <v>1101</v>
      </c>
    </row>
    <row r="345" spans="1:5" x14ac:dyDescent="0.3">
      <c r="A345" s="155" t="s">
        <v>856</v>
      </c>
      <c r="B345" s="155" t="s">
        <v>868</v>
      </c>
      <c r="C345" s="156">
        <v>38184</v>
      </c>
      <c r="D345" s="155">
        <v>10591</v>
      </c>
      <c r="E345" s="157">
        <v>812.5</v>
      </c>
    </row>
    <row r="346" spans="1:5" x14ac:dyDescent="0.3">
      <c r="A346" s="155" t="s">
        <v>856</v>
      </c>
      <c r="B346" s="155" t="s">
        <v>859</v>
      </c>
      <c r="C346" s="156">
        <v>38184</v>
      </c>
      <c r="D346" s="155">
        <v>10592</v>
      </c>
      <c r="E346" s="157">
        <v>516.46</v>
      </c>
    </row>
    <row r="347" spans="1:5" x14ac:dyDescent="0.3">
      <c r="A347" s="155" t="s">
        <v>852</v>
      </c>
      <c r="B347" s="155" t="s">
        <v>874</v>
      </c>
      <c r="C347" s="156">
        <v>38212</v>
      </c>
      <c r="D347" s="155">
        <v>10593</v>
      </c>
      <c r="E347" s="157">
        <v>1994.4</v>
      </c>
    </row>
    <row r="348" spans="1:5" x14ac:dyDescent="0.3">
      <c r="A348" s="155" t="s">
        <v>856</v>
      </c>
      <c r="B348" s="155" t="s">
        <v>859</v>
      </c>
      <c r="C348" s="156">
        <v>38184</v>
      </c>
      <c r="D348" s="155">
        <v>10594</v>
      </c>
      <c r="E348" s="157">
        <v>565.5</v>
      </c>
    </row>
    <row r="349" spans="1:5" x14ac:dyDescent="0.3">
      <c r="A349" s="155" t="s">
        <v>856</v>
      </c>
      <c r="B349" s="155" t="s">
        <v>873</v>
      </c>
      <c r="C349" s="156">
        <v>38182</v>
      </c>
      <c r="D349" s="155">
        <v>10595</v>
      </c>
      <c r="E349" s="157">
        <v>4725</v>
      </c>
    </row>
    <row r="350" spans="1:5" x14ac:dyDescent="0.3">
      <c r="A350" s="155" t="s">
        <v>856</v>
      </c>
      <c r="B350" s="155" t="s">
        <v>869</v>
      </c>
      <c r="C350" s="156">
        <v>38211</v>
      </c>
      <c r="D350" s="155">
        <v>10596</v>
      </c>
      <c r="E350" s="157">
        <v>1180.8800000000001</v>
      </c>
    </row>
    <row r="351" spans="1:5" x14ac:dyDescent="0.3">
      <c r="A351" s="155" t="s">
        <v>852</v>
      </c>
      <c r="B351" s="155" t="s">
        <v>874</v>
      </c>
      <c r="C351" s="156">
        <v>38186</v>
      </c>
      <c r="D351" s="155">
        <v>10597</v>
      </c>
      <c r="E351" s="157">
        <v>718.08</v>
      </c>
    </row>
    <row r="352" spans="1:5" x14ac:dyDescent="0.3">
      <c r="A352" s="155" t="s">
        <v>856</v>
      </c>
      <c r="B352" s="155" t="s">
        <v>868</v>
      </c>
      <c r="C352" s="156">
        <v>38186</v>
      </c>
      <c r="D352" s="155">
        <v>10598</v>
      </c>
      <c r="E352" s="157">
        <v>2388.5</v>
      </c>
    </row>
    <row r="353" spans="1:5" x14ac:dyDescent="0.3">
      <c r="A353" s="155" t="s">
        <v>852</v>
      </c>
      <c r="B353" s="155" t="s">
        <v>854</v>
      </c>
      <c r="C353" s="156">
        <v>38189</v>
      </c>
      <c r="D353" s="155">
        <v>10599</v>
      </c>
      <c r="E353" s="157">
        <v>493</v>
      </c>
    </row>
    <row r="354" spans="1:5" x14ac:dyDescent="0.3">
      <c r="A354" s="155" t="s">
        <v>856</v>
      </c>
      <c r="B354" s="155" t="s">
        <v>857</v>
      </c>
      <c r="C354" s="156">
        <v>38189</v>
      </c>
      <c r="D354" s="155">
        <v>10600</v>
      </c>
      <c r="E354" s="157">
        <v>479.8</v>
      </c>
    </row>
    <row r="355" spans="1:5" x14ac:dyDescent="0.3">
      <c r="A355" s="155" t="s">
        <v>852</v>
      </c>
      <c r="B355" s="155" t="s">
        <v>874</v>
      </c>
      <c r="C355" s="156">
        <v>38190</v>
      </c>
      <c r="D355" s="155">
        <v>10601</v>
      </c>
      <c r="E355" s="157">
        <v>2285</v>
      </c>
    </row>
    <row r="356" spans="1:5" x14ac:dyDescent="0.3">
      <c r="A356" s="155" t="s">
        <v>856</v>
      </c>
      <c r="B356" s="155" t="s">
        <v>869</v>
      </c>
      <c r="C356" s="156">
        <v>38190</v>
      </c>
      <c r="D356" s="155">
        <v>10602</v>
      </c>
      <c r="E356" s="157">
        <v>48.75</v>
      </c>
    </row>
    <row r="357" spans="1:5" x14ac:dyDescent="0.3">
      <c r="A357" s="155" t="s">
        <v>856</v>
      </c>
      <c r="B357" s="155" t="s">
        <v>869</v>
      </c>
      <c r="C357" s="156">
        <v>38207</v>
      </c>
      <c r="D357" s="155">
        <v>10603</v>
      </c>
      <c r="E357" s="157">
        <v>1483</v>
      </c>
    </row>
    <row r="358" spans="1:5" x14ac:dyDescent="0.3">
      <c r="A358" s="155" t="s">
        <v>856</v>
      </c>
      <c r="B358" s="155" t="s">
        <v>868</v>
      </c>
      <c r="C358" s="156">
        <v>38197</v>
      </c>
      <c r="D358" s="155">
        <v>10604</v>
      </c>
      <c r="E358" s="157">
        <v>230.85</v>
      </c>
    </row>
    <row r="359" spans="1:5" x14ac:dyDescent="0.3">
      <c r="A359" s="155" t="s">
        <v>856</v>
      </c>
      <c r="B359" s="155" t="s">
        <v>868</v>
      </c>
      <c r="C359" s="156">
        <v>38197</v>
      </c>
      <c r="D359" s="155">
        <v>10605</v>
      </c>
      <c r="E359" s="157">
        <v>4109.6899999999996</v>
      </c>
    </row>
    <row r="360" spans="1:5" x14ac:dyDescent="0.3">
      <c r="A360" s="155" t="s">
        <v>856</v>
      </c>
      <c r="B360" s="155" t="s">
        <v>857</v>
      </c>
      <c r="C360" s="156">
        <v>38199</v>
      </c>
      <c r="D360" s="155">
        <v>10606</v>
      </c>
      <c r="E360" s="157">
        <v>1130.4000000000001</v>
      </c>
    </row>
    <row r="361" spans="1:5" x14ac:dyDescent="0.3">
      <c r="A361" s="155" t="s">
        <v>852</v>
      </c>
      <c r="B361" s="155" t="s">
        <v>853</v>
      </c>
      <c r="C361" s="156">
        <v>38193</v>
      </c>
      <c r="D361" s="155">
        <v>10607</v>
      </c>
      <c r="E361" s="157">
        <v>6475.4</v>
      </c>
    </row>
    <row r="362" spans="1:5" x14ac:dyDescent="0.3">
      <c r="A362" s="155" t="s">
        <v>856</v>
      </c>
      <c r="B362" s="155" t="s">
        <v>857</v>
      </c>
      <c r="C362" s="156">
        <v>38200</v>
      </c>
      <c r="D362" s="155">
        <v>10608</v>
      </c>
      <c r="E362" s="157">
        <v>1064</v>
      </c>
    </row>
    <row r="363" spans="1:5" x14ac:dyDescent="0.3">
      <c r="A363" s="155" t="s">
        <v>852</v>
      </c>
      <c r="B363" s="155" t="s">
        <v>874</v>
      </c>
      <c r="C363" s="156">
        <v>38198</v>
      </c>
      <c r="D363" s="155">
        <v>10609</v>
      </c>
      <c r="E363" s="157">
        <v>424</v>
      </c>
    </row>
    <row r="364" spans="1:5" x14ac:dyDescent="0.3">
      <c r="A364" s="155" t="s">
        <v>856</v>
      </c>
      <c r="B364" s="155" t="s">
        <v>869</v>
      </c>
      <c r="C364" s="156">
        <v>38205</v>
      </c>
      <c r="D364" s="155">
        <v>10610</v>
      </c>
      <c r="E364" s="157">
        <v>299.25</v>
      </c>
    </row>
    <row r="365" spans="1:5" x14ac:dyDescent="0.3">
      <c r="A365" s="155" t="s">
        <v>852</v>
      </c>
      <c r="B365" s="155" t="s">
        <v>854</v>
      </c>
      <c r="C365" s="156">
        <v>38200</v>
      </c>
      <c r="D365" s="155">
        <v>10611</v>
      </c>
      <c r="E365" s="157">
        <v>808</v>
      </c>
    </row>
    <row r="366" spans="1:5" x14ac:dyDescent="0.3">
      <c r="A366" s="155" t="s">
        <v>856</v>
      </c>
      <c r="B366" s="155" t="s">
        <v>868</v>
      </c>
      <c r="C366" s="156">
        <v>38200</v>
      </c>
      <c r="D366" s="155">
        <v>10612</v>
      </c>
      <c r="E366" s="157">
        <v>6375</v>
      </c>
    </row>
    <row r="367" spans="1:5" x14ac:dyDescent="0.3">
      <c r="A367" s="155" t="s">
        <v>856</v>
      </c>
      <c r="B367" s="155" t="s">
        <v>857</v>
      </c>
      <c r="C367" s="156">
        <v>38200</v>
      </c>
      <c r="D367" s="155">
        <v>10613</v>
      </c>
      <c r="E367" s="157">
        <v>353.2</v>
      </c>
    </row>
    <row r="368" spans="1:5" x14ac:dyDescent="0.3">
      <c r="A368" s="155" t="s">
        <v>856</v>
      </c>
      <c r="B368" s="155" t="s">
        <v>869</v>
      </c>
      <c r="C368" s="156">
        <v>38200</v>
      </c>
      <c r="D368" s="155">
        <v>10614</v>
      </c>
      <c r="E368" s="157">
        <v>464</v>
      </c>
    </row>
    <row r="369" spans="1:5" x14ac:dyDescent="0.3">
      <c r="A369" s="155" t="s">
        <v>856</v>
      </c>
      <c r="B369" s="155" t="s">
        <v>873</v>
      </c>
      <c r="C369" s="156">
        <v>38205</v>
      </c>
      <c r="D369" s="155">
        <v>10615</v>
      </c>
      <c r="E369" s="157">
        <v>120</v>
      </c>
    </row>
    <row r="370" spans="1:5" x14ac:dyDescent="0.3">
      <c r="A370" s="155" t="s">
        <v>856</v>
      </c>
      <c r="B370" s="155" t="s">
        <v>868</v>
      </c>
      <c r="C370" s="156">
        <v>38204</v>
      </c>
      <c r="D370" s="155">
        <v>10616</v>
      </c>
      <c r="E370" s="157">
        <v>4806.99</v>
      </c>
    </row>
    <row r="371" spans="1:5" x14ac:dyDescent="0.3">
      <c r="A371" s="155" t="s">
        <v>856</v>
      </c>
      <c r="B371" s="155" t="s">
        <v>857</v>
      </c>
      <c r="C371" s="156">
        <v>38203</v>
      </c>
      <c r="D371" s="155">
        <v>10617</v>
      </c>
      <c r="E371" s="157">
        <v>1402.5</v>
      </c>
    </row>
    <row r="372" spans="1:5" x14ac:dyDescent="0.3">
      <c r="A372" s="155" t="s">
        <v>856</v>
      </c>
      <c r="B372" s="155" t="s">
        <v>868</v>
      </c>
      <c r="C372" s="156">
        <v>38207</v>
      </c>
      <c r="D372" s="155">
        <v>10618</v>
      </c>
      <c r="E372" s="157">
        <v>2697.5</v>
      </c>
    </row>
    <row r="373" spans="1:5" x14ac:dyDescent="0.3">
      <c r="A373" s="155" t="s">
        <v>856</v>
      </c>
      <c r="B373" s="155" t="s">
        <v>859</v>
      </c>
      <c r="C373" s="156">
        <v>38206</v>
      </c>
      <c r="D373" s="155">
        <v>10619</v>
      </c>
      <c r="E373" s="157">
        <v>1260</v>
      </c>
    </row>
    <row r="374" spans="1:5" x14ac:dyDescent="0.3">
      <c r="A374" s="155" t="s">
        <v>856</v>
      </c>
      <c r="B374" s="155" t="s">
        <v>873</v>
      </c>
      <c r="C374" s="156">
        <v>38213</v>
      </c>
      <c r="D374" s="155">
        <v>10620</v>
      </c>
      <c r="E374" s="157">
        <v>57.5</v>
      </c>
    </row>
    <row r="375" spans="1:5" x14ac:dyDescent="0.3">
      <c r="A375" s="155" t="s">
        <v>856</v>
      </c>
      <c r="B375" s="155" t="s">
        <v>857</v>
      </c>
      <c r="C375" s="156">
        <v>38210</v>
      </c>
      <c r="D375" s="155">
        <v>10621</v>
      </c>
      <c r="E375" s="157">
        <v>758.5</v>
      </c>
    </row>
    <row r="376" spans="1:5" x14ac:dyDescent="0.3">
      <c r="A376" s="155" t="s">
        <v>856</v>
      </c>
      <c r="B376" s="155" t="s">
        <v>857</v>
      </c>
      <c r="C376" s="156">
        <v>38210</v>
      </c>
      <c r="D376" s="155">
        <v>10622</v>
      </c>
      <c r="E376" s="157">
        <v>560</v>
      </c>
    </row>
    <row r="377" spans="1:5" x14ac:dyDescent="0.3">
      <c r="A377" s="155" t="s">
        <v>856</v>
      </c>
      <c r="B377" s="155" t="s">
        <v>869</v>
      </c>
      <c r="C377" s="156">
        <v>38211</v>
      </c>
      <c r="D377" s="155">
        <v>10623</v>
      </c>
      <c r="E377" s="157">
        <v>1336.95</v>
      </c>
    </row>
    <row r="378" spans="1:5" x14ac:dyDescent="0.3">
      <c r="A378" s="155" t="s">
        <v>856</v>
      </c>
      <c r="B378" s="155" t="s">
        <v>857</v>
      </c>
      <c r="C378" s="156">
        <v>38218</v>
      </c>
      <c r="D378" s="155">
        <v>10624</v>
      </c>
      <c r="E378" s="157">
        <v>1393.24</v>
      </c>
    </row>
    <row r="379" spans="1:5" x14ac:dyDescent="0.3">
      <c r="A379" s="155" t="s">
        <v>856</v>
      </c>
      <c r="B379" s="155" t="s">
        <v>859</v>
      </c>
      <c r="C379" s="156">
        <v>38213</v>
      </c>
      <c r="D379" s="155">
        <v>10625</v>
      </c>
      <c r="E379" s="157">
        <v>479.75</v>
      </c>
    </row>
    <row r="380" spans="1:5" x14ac:dyDescent="0.3">
      <c r="A380" s="155" t="s">
        <v>856</v>
      </c>
      <c r="B380" s="155" t="s">
        <v>868</v>
      </c>
      <c r="C380" s="156">
        <v>38219</v>
      </c>
      <c r="D380" s="155">
        <v>10626</v>
      </c>
      <c r="E380" s="157">
        <v>1503.6</v>
      </c>
    </row>
    <row r="381" spans="1:5" x14ac:dyDescent="0.3">
      <c r="A381" s="155" t="s">
        <v>856</v>
      </c>
      <c r="B381" s="155" t="s">
        <v>869</v>
      </c>
      <c r="C381" s="156">
        <v>38220</v>
      </c>
      <c r="D381" s="155">
        <v>10627</v>
      </c>
      <c r="E381" s="157">
        <v>1185.75</v>
      </c>
    </row>
    <row r="382" spans="1:5" x14ac:dyDescent="0.3">
      <c r="A382" s="155" t="s">
        <v>856</v>
      </c>
      <c r="B382" s="155" t="s">
        <v>857</v>
      </c>
      <c r="C382" s="156">
        <v>38219</v>
      </c>
      <c r="D382" s="155">
        <v>10628</v>
      </c>
      <c r="E382" s="157">
        <v>450</v>
      </c>
    </row>
    <row r="383" spans="1:5" x14ac:dyDescent="0.3">
      <c r="A383" s="155" t="s">
        <v>856</v>
      </c>
      <c r="B383" s="155" t="s">
        <v>857</v>
      </c>
      <c r="C383" s="156">
        <v>38219</v>
      </c>
      <c r="D383" s="155">
        <v>10629</v>
      </c>
      <c r="E383" s="157">
        <v>2775.05</v>
      </c>
    </row>
    <row r="384" spans="1:5" x14ac:dyDescent="0.3">
      <c r="A384" s="155" t="s">
        <v>856</v>
      </c>
      <c r="B384" s="155" t="s">
        <v>868</v>
      </c>
      <c r="C384" s="156">
        <v>38218</v>
      </c>
      <c r="D384" s="155">
        <v>10630</v>
      </c>
      <c r="E384" s="157">
        <v>903.6</v>
      </c>
    </row>
    <row r="385" spans="1:5" x14ac:dyDescent="0.3">
      <c r="A385" s="155" t="s">
        <v>856</v>
      </c>
      <c r="B385" s="155" t="s">
        <v>869</v>
      </c>
      <c r="C385" s="156">
        <v>38214</v>
      </c>
      <c r="D385" s="155">
        <v>10631</v>
      </c>
      <c r="E385" s="157">
        <v>55.8</v>
      </c>
    </row>
    <row r="386" spans="1:5" x14ac:dyDescent="0.3">
      <c r="A386" s="155" t="s">
        <v>856</v>
      </c>
      <c r="B386" s="155" t="s">
        <v>869</v>
      </c>
      <c r="C386" s="156">
        <v>38218</v>
      </c>
      <c r="D386" s="155">
        <v>10632</v>
      </c>
      <c r="E386" s="157">
        <v>589</v>
      </c>
    </row>
    <row r="387" spans="1:5" x14ac:dyDescent="0.3">
      <c r="A387" s="155" t="s">
        <v>852</v>
      </c>
      <c r="B387" s="155" t="s">
        <v>874</v>
      </c>
      <c r="C387" s="156">
        <v>38217</v>
      </c>
      <c r="D387" s="155">
        <v>10633</v>
      </c>
      <c r="E387" s="157">
        <v>5510.59</v>
      </c>
    </row>
    <row r="388" spans="1:5" x14ac:dyDescent="0.3">
      <c r="A388" s="155" t="s">
        <v>856</v>
      </c>
      <c r="B388" s="155" t="s">
        <v>857</v>
      </c>
      <c r="C388" s="156">
        <v>38220</v>
      </c>
      <c r="D388" s="155">
        <v>10634</v>
      </c>
      <c r="E388" s="157">
        <v>4985.5</v>
      </c>
    </row>
    <row r="389" spans="1:5" x14ac:dyDescent="0.3">
      <c r="A389" s="155" t="s">
        <v>856</v>
      </c>
      <c r="B389" s="155" t="s">
        <v>869</v>
      </c>
      <c r="C389" s="156">
        <v>38220</v>
      </c>
      <c r="D389" s="155">
        <v>10635</v>
      </c>
      <c r="E389" s="157">
        <v>1326.22</v>
      </c>
    </row>
    <row r="390" spans="1:5" x14ac:dyDescent="0.3">
      <c r="A390" s="155" t="s">
        <v>856</v>
      </c>
      <c r="B390" s="155" t="s">
        <v>857</v>
      </c>
      <c r="C390" s="156">
        <v>38225</v>
      </c>
      <c r="D390" s="155">
        <v>10636</v>
      </c>
      <c r="E390" s="157">
        <v>629.5</v>
      </c>
    </row>
    <row r="391" spans="1:5" x14ac:dyDescent="0.3">
      <c r="A391" s="155" t="s">
        <v>852</v>
      </c>
      <c r="B391" s="155" t="s">
        <v>854</v>
      </c>
      <c r="C391" s="156">
        <v>38225</v>
      </c>
      <c r="D391" s="155">
        <v>10637</v>
      </c>
      <c r="E391" s="157">
        <v>2761.94</v>
      </c>
    </row>
    <row r="392" spans="1:5" x14ac:dyDescent="0.3">
      <c r="A392" s="155" t="s">
        <v>856</v>
      </c>
      <c r="B392" s="155" t="s">
        <v>859</v>
      </c>
      <c r="C392" s="156">
        <v>38231</v>
      </c>
      <c r="D392" s="155">
        <v>10638</v>
      </c>
      <c r="E392" s="157">
        <v>2720.05</v>
      </c>
    </row>
    <row r="393" spans="1:5" x14ac:dyDescent="0.3">
      <c r="A393" s="155" t="s">
        <v>852</v>
      </c>
      <c r="B393" s="155" t="s">
        <v>874</v>
      </c>
      <c r="C393" s="156">
        <v>38226</v>
      </c>
      <c r="D393" s="155">
        <v>10639</v>
      </c>
      <c r="E393" s="157">
        <v>500</v>
      </c>
    </row>
    <row r="394" spans="1:5" x14ac:dyDescent="0.3">
      <c r="A394" s="155" t="s">
        <v>856</v>
      </c>
      <c r="B394" s="155" t="s">
        <v>857</v>
      </c>
      <c r="C394" s="156">
        <v>38227</v>
      </c>
      <c r="D394" s="155">
        <v>10640</v>
      </c>
      <c r="E394" s="157">
        <v>708.75</v>
      </c>
    </row>
    <row r="395" spans="1:5" x14ac:dyDescent="0.3">
      <c r="A395" s="155" t="s">
        <v>856</v>
      </c>
      <c r="B395" s="155" t="s">
        <v>857</v>
      </c>
      <c r="C395" s="156">
        <v>38225</v>
      </c>
      <c r="D395" s="155">
        <v>10641</v>
      </c>
      <c r="E395" s="157">
        <v>2054</v>
      </c>
    </row>
    <row r="396" spans="1:5" x14ac:dyDescent="0.3">
      <c r="A396" s="155" t="s">
        <v>852</v>
      </c>
      <c r="B396" s="155" t="s">
        <v>874</v>
      </c>
      <c r="C396" s="156">
        <v>38235</v>
      </c>
      <c r="D396" s="155">
        <v>10642</v>
      </c>
      <c r="E396" s="157">
        <v>696</v>
      </c>
    </row>
    <row r="397" spans="1:5" x14ac:dyDescent="0.3">
      <c r="A397" s="155" t="s">
        <v>852</v>
      </c>
      <c r="B397" s="155" t="s">
        <v>854</v>
      </c>
      <c r="C397" s="156">
        <v>38232</v>
      </c>
      <c r="D397" s="155">
        <v>10643</v>
      </c>
      <c r="E397" s="157">
        <v>814.5</v>
      </c>
    </row>
    <row r="398" spans="1:5" x14ac:dyDescent="0.3">
      <c r="A398" s="155" t="s">
        <v>856</v>
      </c>
      <c r="B398" s="155" t="s">
        <v>859</v>
      </c>
      <c r="C398" s="156">
        <v>38231</v>
      </c>
      <c r="D398" s="155">
        <v>10644</v>
      </c>
      <c r="E398" s="157">
        <v>1371.8</v>
      </c>
    </row>
    <row r="399" spans="1:5" x14ac:dyDescent="0.3">
      <c r="A399" s="155" t="s">
        <v>856</v>
      </c>
      <c r="B399" s="155" t="s">
        <v>857</v>
      </c>
      <c r="C399" s="156">
        <v>38232</v>
      </c>
      <c r="D399" s="155">
        <v>10645</v>
      </c>
      <c r="E399" s="157">
        <v>1535</v>
      </c>
    </row>
    <row r="400" spans="1:5" x14ac:dyDescent="0.3">
      <c r="A400" s="155" t="s">
        <v>852</v>
      </c>
      <c r="B400" s="155" t="s">
        <v>864</v>
      </c>
      <c r="C400" s="156">
        <v>38233</v>
      </c>
      <c r="D400" s="155">
        <v>10646</v>
      </c>
      <c r="E400" s="157">
        <v>1446</v>
      </c>
    </row>
    <row r="401" spans="1:5" x14ac:dyDescent="0.3">
      <c r="A401" s="155" t="s">
        <v>856</v>
      </c>
      <c r="B401" s="155" t="s">
        <v>857</v>
      </c>
      <c r="C401" s="156">
        <v>38233</v>
      </c>
      <c r="D401" s="155">
        <v>10647</v>
      </c>
      <c r="E401" s="157">
        <v>636</v>
      </c>
    </row>
    <row r="402" spans="1:5" x14ac:dyDescent="0.3">
      <c r="A402" s="155" t="s">
        <v>852</v>
      </c>
      <c r="B402" s="155" t="s">
        <v>853</v>
      </c>
      <c r="C402" s="156">
        <v>38239</v>
      </c>
      <c r="D402" s="155">
        <v>10648</v>
      </c>
      <c r="E402" s="157">
        <v>372.37</v>
      </c>
    </row>
    <row r="403" spans="1:5" x14ac:dyDescent="0.3">
      <c r="A403" s="155" t="s">
        <v>852</v>
      </c>
      <c r="B403" s="155" t="s">
        <v>853</v>
      </c>
      <c r="C403" s="156">
        <v>38228</v>
      </c>
      <c r="D403" s="155">
        <v>10649</v>
      </c>
      <c r="E403" s="157">
        <v>1434</v>
      </c>
    </row>
    <row r="404" spans="1:5" x14ac:dyDescent="0.3">
      <c r="A404" s="155" t="s">
        <v>852</v>
      </c>
      <c r="B404" s="155" t="s">
        <v>853</v>
      </c>
      <c r="C404" s="156">
        <v>38233</v>
      </c>
      <c r="D404" s="155">
        <v>10650</v>
      </c>
      <c r="E404" s="157">
        <v>1779.2</v>
      </c>
    </row>
    <row r="405" spans="1:5" x14ac:dyDescent="0.3">
      <c r="A405" s="155" t="s">
        <v>856</v>
      </c>
      <c r="B405" s="155" t="s">
        <v>869</v>
      </c>
      <c r="C405" s="156">
        <v>38241</v>
      </c>
      <c r="D405" s="155">
        <v>10651</v>
      </c>
      <c r="E405" s="157">
        <v>397.8</v>
      </c>
    </row>
    <row r="406" spans="1:5" x14ac:dyDescent="0.3">
      <c r="A406" s="155" t="s">
        <v>856</v>
      </c>
      <c r="B406" s="155" t="s">
        <v>857</v>
      </c>
      <c r="C406" s="156">
        <v>38238</v>
      </c>
      <c r="D406" s="155">
        <v>10652</v>
      </c>
      <c r="E406" s="157">
        <v>318.83999999999997</v>
      </c>
    </row>
    <row r="407" spans="1:5" x14ac:dyDescent="0.3">
      <c r="A407" s="155" t="s">
        <v>856</v>
      </c>
      <c r="B407" s="155" t="s">
        <v>868</v>
      </c>
      <c r="C407" s="156">
        <v>38249</v>
      </c>
      <c r="D407" s="155">
        <v>10653</v>
      </c>
      <c r="E407" s="157">
        <v>1083.1500000000001</v>
      </c>
    </row>
    <row r="408" spans="1:5" x14ac:dyDescent="0.3">
      <c r="A408" s="155" t="s">
        <v>852</v>
      </c>
      <c r="B408" s="155" t="s">
        <v>853</v>
      </c>
      <c r="C408" s="156">
        <v>38241</v>
      </c>
      <c r="D408" s="155">
        <v>10654</v>
      </c>
      <c r="E408" s="157">
        <v>601.83000000000004</v>
      </c>
    </row>
    <row r="409" spans="1:5" x14ac:dyDescent="0.3">
      <c r="A409" s="155" t="s">
        <v>856</v>
      </c>
      <c r="B409" s="155" t="s">
        <v>868</v>
      </c>
      <c r="C409" s="156">
        <v>38241</v>
      </c>
      <c r="D409" s="155">
        <v>10655</v>
      </c>
      <c r="E409" s="157">
        <v>154.4</v>
      </c>
    </row>
    <row r="410" spans="1:5" x14ac:dyDescent="0.3">
      <c r="A410" s="155" t="s">
        <v>852</v>
      </c>
      <c r="B410" s="155" t="s">
        <v>854</v>
      </c>
      <c r="C410" s="156">
        <v>38240</v>
      </c>
      <c r="D410" s="155">
        <v>10656</v>
      </c>
      <c r="E410" s="157">
        <v>604.21</v>
      </c>
    </row>
    <row r="411" spans="1:5" x14ac:dyDescent="0.3">
      <c r="A411" s="155" t="s">
        <v>856</v>
      </c>
      <c r="B411" s="155" t="s">
        <v>873</v>
      </c>
      <c r="C411" s="156">
        <v>38245</v>
      </c>
      <c r="D411" s="155">
        <v>10657</v>
      </c>
      <c r="E411" s="157">
        <v>4371.6000000000004</v>
      </c>
    </row>
    <row r="412" spans="1:5" x14ac:dyDescent="0.3">
      <c r="A412" s="155" t="s">
        <v>856</v>
      </c>
      <c r="B412" s="155" t="s">
        <v>857</v>
      </c>
      <c r="C412" s="156">
        <v>38238</v>
      </c>
      <c r="D412" s="155">
        <v>10658</v>
      </c>
      <c r="E412" s="157">
        <v>4464.6000000000004</v>
      </c>
    </row>
    <row r="413" spans="1:5" x14ac:dyDescent="0.3">
      <c r="A413" s="155" t="s">
        <v>852</v>
      </c>
      <c r="B413" s="155" t="s">
        <v>874</v>
      </c>
      <c r="C413" s="156">
        <v>38240</v>
      </c>
      <c r="D413" s="155">
        <v>10659</v>
      </c>
      <c r="E413" s="157">
        <v>1227.02</v>
      </c>
    </row>
    <row r="414" spans="1:5" x14ac:dyDescent="0.3">
      <c r="A414" s="155" t="s">
        <v>856</v>
      </c>
      <c r="B414" s="155" t="s">
        <v>869</v>
      </c>
      <c r="C414" s="156">
        <v>38275</v>
      </c>
      <c r="D414" s="155">
        <v>10660</v>
      </c>
      <c r="E414" s="157">
        <v>1701</v>
      </c>
    </row>
    <row r="415" spans="1:5" x14ac:dyDescent="0.3">
      <c r="A415" s="155" t="s">
        <v>852</v>
      </c>
      <c r="B415" s="155" t="s">
        <v>874</v>
      </c>
      <c r="C415" s="156">
        <v>38245</v>
      </c>
      <c r="D415" s="155">
        <v>10661</v>
      </c>
      <c r="E415" s="157">
        <v>562.6</v>
      </c>
    </row>
    <row r="416" spans="1:5" x14ac:dyDescent="0.3">
      <c r="A416" s="155" t="s">
        <v>856</v>
      </c>
      <c r="B416" s="155" t="s">
        <v>859</v>
      </c>
      <c r="C416" s="156">
        <v>38248</v>
      </c>
      <c r="D416" s="155">
        <v>10662</v>
      </c>
      <c r="E416" s="157">
        <v>125</v>
      </c>
    </row>
    <row r="417" spans="1:5" x14ac:dyDescent="0.3">
      <c r="A417" s="155" t="s">
        <v>856</v>
      </c>
      <c r="B417" s="155" t="s">
        <v>873</v>
      </c>
      <c r="C417" s="156">
        <v>38263</v>
      </c>
      <c r="D417" s="155">
        <v>10663</v>
      </c>
      <c r="E417" s="157">
        <v>1930.4</v>
      </c>
    </row>
    <row r="418" spans="1:5" x14ac:dyDescent="0.3">
      <c r="A418" s="155" t="s">
        <v>856</v>
      </c>
      <c r="B418" s="155" t="s">
        <v>868</v>
      </c>
      <c r="C418" s="156">
        <v>38249</v>
      </c>
      <c r="D418" s="155">
        <v>10664</v>
      </c>
      <c r="E418" s="157">
        <v>1288.3900000000001</v>
      </c>
    </row>
    <row r="419" spans="1:5" x14ac:dyDescent="0.3">
      <c r="A419" s="155" t="s">
        <v>856</v>
      </c>
      <c r="B419" s="155" t="s">
        <v>868</v>
      </c>
      <c r="C419" s="156">
        <v>38247</v>
      </c>
      <c r="D419" s="155">
        <v>10665</v>
      </c>
      <c r="E419" s="157">
        <v>1295</v>
      </c>
    </row>
    <row r="420" spans="1:5" x14ac:dyDescent="0.3">
      <c r="A420" s="155" t="s">
        <v>852</v>
      </c>
      <c r="B420" s="155" t="s">
        <v>874</v>
      </c>
      <c r="C420" s="156">
        <v>38252</v>
      </c>
      <c r="D420" s="155">
        <v>10666</v>
      </c>
      <c r="E420" s="157">
        <v>4666.9399999999996</v>
      </c>
    </row>
    <row r="421" spans="1:5" x14ac:dyDescent="0.3">
      <c r="A421" s="155" t="s">
        <v>852</v>
      </c>
      <c r="B421" s="155" t="s">
        <v>874</v>
      </c>
      <c r="C421" s="156">
        <v>38249</v>
      </c>
      <c r="D421" s="155">
        <v>10667</v>
      </c>
      <c r="E421" s="157">
        <v>1536.8</v>
      </c>
    </row>
    <row r="422" spans="1:5" x14ac:dyDescent="0.3">
      <c r="A422" s="155" t="s">
        <v>856</v>
      </c>
      <c r="B422" s="155" t="s">
        <v>868</v>
      </c>
      <c r="C422" s="156">
        <v>38253</v>
      </c>
      <c r="D422" s="155">
        <v>10668</v>
      </c>
      <c r="E422" s="157">
        <v>625.27</v>
      </c>
    </row>
    <row r="423" spans="1:5" x14ac:dyDescent="0.3">
      <c r="A423" s="155" t="s">
        <v>856</v>
      </c>
      <c r="B423" s="155" t="s">
        <v>873</v>
      </c>
      <c r="C423" s="156">
        <v>38252</v>
      </c>
      <c r="D423" s="155">
        <v>10669</v>
      </c>
      <c r="E423" s="157">
        <v>570</v>
      </c>
    </row>
    <row r="424" spans="1:5" x14ac:dyDescent="0.3">
      <c r="A424" s="155" t="s">
        <v>856</v>
      </c>
      <c r="B424" s="155" t="s">
        <v>857</v>
      </c>
      <c r="C424" s="156">
        <v>38248</v>
      </c>
      <c r="D424" s="155">
        <v>10670</v>
      </c>
      <c r="E424" s="157">
        <v>2301.75</v>
      </c>
    </row>
    <row r="425" spans="1:5" x14ac:dyDescent="0.3">
      <c r="A425" s="155" t="s">
        <v>856</v>
      </c>
      <c r="B425" s="155" t="s">
        <v>868</v>
      </c>
      <c r="C425" s="156">
        <v>38254</v>
      </c>
      <c r="D425" s="155">
        <v>10671</v>
      </c>
      <c r="E425" s="157">
        <v>920.1</v>
      </c>
    </row>
    <row r="426" spans="1:5" x14ac:dyDescent="0.3">
      <c r="A426" s="155" t="s">
        <v>852</v>
      </c>
      <c r="B426" s="155" t="s">
        <v>864</v>
      </c>
      <c r="C426" s="156">
        <v>38256</v>
      </c>
      <c r="D426" s="155">
        <v>10672</v>
      </c>
      <c r="E426" s="157">
        <v>3815.25</v>
      </c>
    </row>
    <row r="427" spans="1:5" x14ac:dyDescent="0.3">
      <c r="A427" s="155" t="s">
        <v>856</v>
      </c>
      <c r="B427" s="155" t="s">
        <v>873</v>
      </c>
      <c r="C427" s="156">
        <v>38249</v>
      </c>
      <c r="D427" s="155">
        <v>10673</v>
      </c>
      <c r="E427" s="157">
        <v>412.35</v>
      </c>
    </row>
    <row r="428" spans="1:5" x14ac:dyDescent="0.3">
      <c r="A428" s="155" t="s">
        <v>856</v>
      </c>
      <c r="B428" s="155" t="s">
        <v>857</v>
      </c>
      <c r="C428" s="156">
        <v>38260</v>
      </c>
      <c r="D428" s="155">
        <v>10674</v>
      </c>
      <c r="E428" s="157">
        <v>45</v>
      </c>
    </row>
    <row r="429" spans="1:5" x14ac:dyDescent="0.3">
      <c r="A429" s="155" t="s">
        <v>852</v>
      </c>
      <c r="B429" s="155" t="s">
        <v>853</v>
      </c>
      <c r="C429" s="156">
        <v>38253</v>
      </c>
      <c r="D429" s="155">
        <v>10675</v>
      </c>
      <c r="E429" s="157">
        <v>1423</v>
      </c>
    </row>
    <row r="430" spans="1:5" x14ac:dyDescent="0.3">
      <c r="A430" s="155" t="s">
        <v>856</v>
      </c>
      <c r="B430" s="155" t="s">
        <v>873</v>
      </c>
      <c r="C430" s="156">
        <v>38259</v>
      </c>
      <c r="D430" s="155">
        <v>10676</v>
      </c>
      <c r="E430" s="157">
        <v>534.85</v>
      </c>
    </row>
    <row r="431" spans="1:5" x14ac:dyDescent="0.3">
      <c r="A431" s="155" t="s">
        <v>856</v>
      </c>
      <c r="B431" s="155" t="s">
        <v>868</v>
      </c>
      <c r="C431" s="156">
        <v>38256</v>
      </c>
      <c r="D431" s="155">
        <v>10677</v>
      </c>
      <c r="E431" s="157">
        <v>813.36</v>
      </c>
    </row>
    <row r="432" spans="1:5" x14ac:dyDescent="0.3">
      <c r="A432" s="155" t="s">
        <v>852</v>
      </c>
      <c r="B432" s="155" t="s">
        <v>874</v>
      </c>
      <c r="C432" s="156">
        <v>38276</v>
      </c>
      <c r="D432" s="155">
        <v>10678</v>
      </c>
      <c r="E432" s="157">
        <v>5256.5</v>
      </c>
    </row>
    <row r="433" spans="1:5" x14ac:dyDescent="0.3">
      <c r="A433" s="155" t="s">
        <v>856</v>
      </c>
      <c r="B433" s="155" t="s">
        <v>869</v>
      </c>
      <c r="C433" s="156">
        <v>38260</v>
      </c>
      <c r="D433" s="155">
        <v>10679</v>
      </c>
      <c r="E433" s="157">
        <v>660</v>
      </c>
    </row>
    <row r="434" spans="1:5" x14ac:dyDescent="0.3">
      <c r="A434" s="155" t="s">
        <v>856</v>
      </c>
      <c r="B434" s="155" t="s">
        <v>868</v>
      </c>
      <c r="C434" s="156">
        <v>38256</v>
      </c>
      <c r="D434" s="155">
        <v>10680</v>
      </c>
      <c r="E434" s="157">
        <v>1261.8800000000001</v>
      </c>
    </row>
    <row r="435" spans="1:5" x14ac:dyDescent="0.3">
      <c r="A435" s="155" t="s">
        <v>856</v>
      </c>
      <c r="B435" s="155" t="s">
        <v>859</v>
      </c>
      <c r="C435" s="156">
        <v>38260</v>
      </c>
      <c r="D435" s="155">
        <v>10681</v>
      </c>
      <c r="E435" s="157">
        <v>1287.4000000000001</v>
      </c>
    </row>
    <row r="436" spans="1:5" x14ac:dyDescent="0.3">
      <c r="A436" s="155" t="s">
        <v>856</v>
      </c>
      <c r="B436" s="155" t="s">
        <v>859</v>
      </c>
      <c r="C436" s="156">
        <v>38261</v>
      </c>
      <c r="D436" s="155">
        <v>10682</v>
      </c>
      <c r="E436" s="157">
        <v>375.5</v>
      </c>
    </row>
    <row r="437" spans="1:5" x14ac:dyDescent="0.3">
      <c r="A437" s="155" t="s">
        <v>856</v>
      </c>
      <c r="B437" s="155" t="s">
        <v>873</v>
      </c>
      <c r="C437" s="156">
        <v>38261</v>
      </c>
      <c r="D437" s="155">
        <v>10683</v>
      </c>
      <c r="E437" s="157">
        <v>63</v>
      </c>
    </row>
    <row r="438" spans="1:5" x14ac:dyDescent="0.3">
      <c r="A438" s="155" t="s">
        <v>856</v>
      </c>
      <c r="B438" s="155" t="s">
        <v>859</v>
      </c>
      <c r="C438" s="156">
        <v>38260</v>
      </c>
      <c r="D438" s="155">
        <v>10684</v>
      </c>
      <c r="E438" s="157">
        <v>1768</v>
      </c>
    </row>
    <row r="439" spans="1:5" x14ac:dyDescent="0.3">
      <c r="A439" s="155" t="s">
        <v>856</v>
      </c>
      <c r="B439" s="155" t="s">
        <v>857</v>
      </c>
      <c r="C439" s="156">
        <v>38263</v>
      </c>
      <c r="D439" s="155">
        <v>10685</v>
      </c>
      <c r="E439" s="157">
        <v>801.1</v>
      </c>
    </row>
    <row r="440" spans="1:5" x14ac:dyDescent="0.3">
      <c r="A440" s="155" t="s">
        <v>856</v>
      </c>
      <c r="B440" s="155" t="s">
        <v>873</v>
      </c>
      <c r="C440" s="156">
        <v>38268</v>
      </c>
      <c r="D440" s="155">
        <v>10686</v>
      </c>
      <c r="E440" s="157">
        <v>1404.45</v>
      </c>
    </row>
    <row r="441" spans="1:5" x14ac:dyDescent="0.3">
      <c r="A441" s="155" t="s">
        <v>852</v>
      </c>
      <c r="B441" s="155" t="s">
        <v>864</v>
      </c>
      <c r="C441" s="156">
        <v>38290</v>
      </c>
      <c r="D441" s="155">
        <v>10687</v>
      </c>
      <c r="E441" s="157">
        <v>4960.8999999999996</v>
      </c>
    </row>
    <row r="442" spans="1:5" x14ac:dyDescent="0.3">
      <c r="A442" s="155" t="s">
        <v>856</v>
      </c>
      <c r="B442" s="155" t="s">
        <v>857</v>
      </c>
      <c r="C442" s="156">
        <v>38267</v>
      </c>
      <c r="D442" s="155">
        <v>10688</v>
      </c>
      <c r="E442" s="157">
        <v>3160.6</v>
      </c>
    </row>
    <row r="443" spans="1:5" x14ac:dyDescent="0.3">
      <c r="A443" s="155" t="s">
        <v>856</v>
      </c>
      <c r="B443" s="155" t="s">
        <v>868</v>
      </c>
      <c r="C443" s="156">
        <v>38267</v>
      </c>
      <c r="D443" s="155">
        <v>10689</v>
      </c>
      <c r="E443" s="157">
        <v>472.5</v>
      </c>
    </row>
    <row r="444" spans="1:5" x14ac:dyDescent="0.3">
      <c r="A444" s="155" t="s">
        <v>856</v>
      </c>
      <c r="B444" s="155" t="s">
        <v>868</v>
      </c>
      <c r="C444" s="156">
        <v>38263</v>
      </c>
      <c r="D444" s="155">
        <v>10690</v>
      </c>
      <c r="E444" s="157">
        <v>862.5</v>
      </c>
    </row>
    <row r="445" spans="1:5" x14ac:dyDescent="0.3">
      <c r="A445" s="155" t="s">
        <v>856</v>
      </c>
      <c r="B445" s="155" t="s">
        <v>873</v>
      </c>
      <c r="C445" s="156">
        <v>38282</v>
      </c>
      <c r="D445" s="155">
        <v>10691</v>
      </c>
      <c r="E445" s="157">
        <v>10164.799999999999</v>
      </c>
    </row>
    <row r="446" spans="1:5" x14ac:dyDescent="0.3">
      <c r="A446" s="155" t="s">
        <v>856</v>
      </c>
      <c r="B446" s="155" t="s">
        <v>857</v>
      </c>
      <c r="C446" s="156">
        <v>38273</v>
      </c>
      <c r="D446" s="155">
        <v>10692</v>
      </c>
      <c r="E446" s="157">
        <v>878</v>
      </c>
    </row>
    <row r="447" spans="1:5" x14ac:dyDescent="0.3">
      <c r="A447" s="155" t="s">
        <v>856</v>
      </c>
      <c r="B447" s="155" t="s">
        <v>859</v>
      </c>
      <c r="C447" s="156">
        <v>38270</v>
      </c>
      <c r="D447" s="155">
        <v>10693</v>
      </c>
      <c r="E447" s="157">
        <v>2071.1999999999998</v>
      </c>
    </row>
    <row r="448" spans="1:5" x14ac:dyDescent="0.3">
      <c r="A448" s="155" t="s">
        <v>856</v>
      </c>
      <c r="B448" s="155" t="s">
        <v>869</v>
      </c>
      <c r="C448" s="156">
        <v>38269</v>
      </c>
      <c r="D448" s="155">
        <v>10694</v>
      </c>
      <c r="E448" s="157">
        <v>4825</v>
      </c>
    </row>
    <row r="449" spans="1:5" x14ac:dyDescent="0.3">
      <c r="A449" s="155" t="s">
        <v>852</v>
      </c>
      <c r="B449" s="155" t="s">
        <v>874</v>
      </c>
      <c r="C449" s="156">
        <v>38274</v>
      </c>
      <c r="D449" s="155">
        <v>10695</v>
      </c>
      <c r="E449" s="157">
        <v>642</v>
      </c>
    </row>
    <row r="450" spans="1:5" x14ac:dyDescent="0.3">
      <c r="A450" s="155" t="s">
        <v>856</v>
      </c>
      <c r="B450" s="155" t="s">
        <v>869</v>
      </c>
      <c r="C450" s="156">
        <v>38274</v>
      </c>
      <c r="D450" s="155">
        <v>10696</v>
      </c>
      <c r="E450" s="157">
        <v>996</v>
      </c>
    </row>
    <row r="451" spans="1:5" x14ac:dyDescent="0.3">
      <c r="A451" s="155" t="s">
        <v>856</v>
      </c>
      <c r="B451" s="155" t="s">
        <v>859</v>
      </c>
      <c r="C451" s="156">
        <v>38274</v>
      </c>
      <c r="D451" s="155">
        <v>10697</v>
      </c>
      <c r="E451" s="157">
        <v>805.43</v>
      </c>
    </row>
    <row r="452" spans="1:5" x14ac:dyDescent="0.3">
      <c r="A452" s="155" t="s">
        <v>856</v>
      </c>
      <c r="B452" s="155" t="s">
        <v>857</v>
      </c>
      <c r="C452" s="156">
        <v>38277</v>
      </c>
      <c r="D452" s="155">
        <v>10698</v>
      </c>
      <c r="E452" s="157">
        <v>3436.45</v>
      </c>
    </row>
    <row r="453" spans="1:5" x14ac:dyDescent="0.3">
      <c r="A453" s="155" t="s">
        <v>856</v>
      </c>
      <c r="B453" s="155" t="s">
        <v>859</v>
      </c>
      <c r="C453" s="156">
        <v>38273</v>
      </c>
      <c r="D453" s="155">
        <v>10699</v>
      </c>
      <c r="E453" s="157">
        <v>114</v>
      </c>
    </row>
    <row r="454" spans="1:5" x14ac:dyDescent="0.3">
      <c r="A454" s="155" t="s">
        <v>856</v>
      </c>
      <c r="B454" s="155" t="s">
        <v>859</v>
      </c>
      <c r="C454" s="156">
        <v>38276</v>
      </c>
      <c r="D454" s="155">
        <v>10700</v>
      </c>
      <c r="E454" s="157">
        <v>1638.4</v>
      </c>
    </row>
    <row r="455" spans="1:5" x14ac:dyDescent="0.3">
      <c r="A455" s="155" t="s">
        <v>852</v>
      </c>
      <c r="B455" s="155" t="s">
        <v>854</v>
      </c>
      <c r="C455" s="156">
        <v>38275</v>
      </c>
      <c r="D455" s="155">
        <v>10701</v>
      </c>
      <c r="E455" s="157">
        <v>2864.5</v>
      </c>
    </row>
    <row r="456" spans="1:5" x14ac:dyDescent="0.3">
      <c r="A456" s="155" t="s">
        <v>856</v>
      </c>
      <c r="B456" s="155" t="s">
        <v>857</v>
      </c>
      <c r="C456" s="156">
        <v>38281</v>
      </c>
      <c r="D456" s="155">
        <v>10702</v>
      </c>
      <c r="E456" s="157">
        <v>330</v>
      </c>
    </row>
    <row r="457" spans="1:5" x14ac:dyDescent="0.3">
      <c r="A457" s="155" t="s">
        <v>852</v>
      </c>
      <c r="B457" s="155" t="s">
        <v>854</v>
      </c>
      <c r="C457" s="156">
        <v>38280</v>
      </c>
      <c r="D457" s="155">
        <v>10703</v>
      </c>
      <c r="E457" s="157">
        <v>2545</v>
      </c>
    </row>
    <row r="458" spans="1:5" x14ac:dyDescent="0.3">
      <c r="A458" s="155" t="s">
        <v>852</v>
      </c>
      <c r="B458" s="155" t="s">
        <v>854</v>
      </c>
      <c r="C458" s="156">
        <v>38298</v>
      </c>
      <c r="D458" s="155">
        <v>10704</v>
      </c>
      <c r="E458" s="157">
        <v>595.5</v>
      </c>
    </row>
    <row r="459" spans="1:5" x14ac:dyDescent="0.3">
      <c r="A459" s="155" t="s">
        <v>852</v>
      </c>
      <c r="B459" s="155" t="s">
        <v>864</v>
      </c>
      <c r="C459" s="156">
        <v>38309</v>
      </c>
      <c r="D459" s="155">
        <v>10705</v>
      </c>
      <c r="E459" s="157">
        <v>378</v>
      </c>
    </row>
    <row r="460" spans="1:5" x14ac:dyDescent="0.3">
      <c r="A460" s="155" t="s">
        <v>856</v>
      </c>
      <c r="B460" s="155" t="s">
        <v>869</v>
      </c>
      <c r="C460" s="156">
        <v>38281</v>
      </c>
      <c r="D460" s="155">
        <v>10706</v>
      </c>
      <c r="E460" s="157">
        <v>1893</v>
      </c>
    </row>
    <row r="461" spans="1:5" x14ac:dyDescent="0.3">
      <c r="A461" s="155" t="s">
        <v>856</v>
      </c>
      <c r="B461" s="155" t="s">
        <v>857</v>
      </c>
      <c r="C461" s="156">
        <v>38283</v>
      </c>
      <c r="D461" s="155">
        <v>10707</v>
      </c>
      <c r="E461" s="157">
        <v>1641</v>
      </c>
    </row>
    <row r="462" spans="1:5" x14ac:dyDescent="0.3">
      <c r="A462" s="155" t="s">
        <v>852</v>
      </c>
      <c r="B462" s="155" t="s">
        <v>854</v>
      </c>
      <c r="C462" s="156">
        <v>38296</v>
      </c>
      <c r="D462" s="155">
        <v>10708</v>
      </c>
      <c r="E462" s="157">
        <v>180.4</v>
      </c>
    </row>
    <row r="463" spans="1:5" x14ac:dyDescent="0.3">
      <c r="A463" s="155" t="s">
        <v>856</v>
      </c>
      <c r="B463" s="155" t="s">
        <v>868</v>
      </c>
      <c r="C463" s="156">
        <v>38311</v>
      </c>
      <c r="D463" s="155">
        <v>10709</v>
      </c>
      <c r="E463" s="157">
        <v>3424</v>
      </c>
    </row>
    <row r="464" spans="1:5" x14ac:dyDescent="0.3">
      <c r="A464" s="155" t="s">
        <v>856</v>
      </c>
      <c r="B464" s="155" t="s">
        <v>868</v>
      </c>
      <c r="C464" s="156">
        <v>38283</v>
      </c>
      <c r="D464" s="155">
        <v>10710</v>
      </c>
      <c r="E464" s="157">
        <v>93.5</v>
      </c>
    </row>
    <row r="465" spans="1:5" x14ac:dyDescent="0.3">
      <c r="A465" s="155" t="s">
        <v>852</v>
      </c>
      <c r="B465" s="155" t="s">
        <v>853</v>
      </c>
      <c r="C465" s="156">
        <v>38289</v>
      </c>
      <c r="D465" s="155">
        <v>10711</v>
      </c>
      <c r="E465" s="157">
        <v>4451.7</v>
      </c>
    </row>
    <row r="466" spans="1:5" x14ac:dyDescent="0.3">
      <c r="A466" s="155" t="s">
        <v>856</v>
      </c>
      <c r="B466" s="155" t="s">
        <v>859</v>
      </c>
      <c r="C466" s="156">
        <v>38291</v>
      </c>
      <c r="D466" s="155">
        <v>10712</v>
      </c>
      <c r="E466" s="157">
        <v>1233.48</v>
      </c>
    </row>
    <row r="467" spans="1:5" x14ac:dyDescent="0.3">
      <c r="A467" s="155" t="s">
        <v>856</v>
      </c>
      <c r="B467" s="155" t="s">
        <v>868</v>
      </c>
      <c r="C467" s="156">
        <v>38284</v>
      </c>
      <c r="D467" s="155">
        <v>10713</v>
      </c>
      <c r="E467" s="157">
        <v>2827.9</v>
      </c>
    </row>
    <row r="468" spans="1:5" x14ac:dyDescent="0.3">
      <c r="A468" s="155" t="s">
        <v>852</v>
      </c>
      <c r="B468" s="155" t="s">
        <v>853</v>
      </c>
      <c r="C468" s="156">
        <v>38287</v>
      </c>
      <c r="D468" s="155">
        <v>10714</v>
      </c>
      <c r="E468" s="157">
        <v>2205.75</v>
      </c>
    </row>
    <row r="469" spans="1:5" x14ac:dyDescent="0.3">
      <c r="A469" s="155" t="s">
        <v>856</v>
      </c>
      <c r="B469" s="155" t="s">
        <v>859</v>
      </c>
      <c r="C469" s="156">
        <v>38289</v>
      </c>
      <c r="D469" s="155">
        <v>10715</v>
      </c>
      <c r="E469" s="157">
        <v>1296</v>
      </c>
    </row>
    <row r="470" spans="1:5" x14ac:dyDescent="0.3">
      <c r="A470" s="155" t="s">
        <v>856</v>
      </c>
      <c r="B470" s="155" t="s">
        <v>857</v>
      </c>
      <c r="C470" s="156">
        <v>38287</v>
      </c>
      <c r="D470" s="155">
        <v>10716</v>
      </c>
      <c r="E470" s="157">
        <v>706</v>
      </c>
    </row>
    <row r="471" spans="1:5" x14ac:dyDescent="0.3">
      <c r="A471" s="155" t="s">
        <v>856</v>
      </c>
      <c r="B471" s="155" t="s">
        <v>868</v>
      </c>
      <c r="C471" s="156">
        <v>38289</v>
      </c>
      <c r="D471" s="155">
        <v>10717</v>
      </c>
      <c r="E471" s="157">
        <v>1270.75</v>
      </c>
    </row>
    <row r="472" spans="1:5" x14ac:dyDescent="0.3">
      <c r="A472" s="155" t="s">
        <v>856</v>
      </c>
      <c r="B472" s="155" t="s">
        <v>868</v>
      </c>
      <c r="C472" s="156">
        <v>38289</v>
      </c>
      <c r="D472" s="155">
        <v>10718</v>
      </c>
      <c r="E472" s="157">
        <v>3463</v>
      </c>
    </row>
    <row r="473" spans="1:5" x14ac:dyDescent="0.3">
      <c r="A473" s="155" t="s">
        <v>856</v>
      </c>
      <c r="B473" s="155" t="s">
        <v>869</v>
      </c>
      <c r="C473" s="156">
        <v>38296</v>
      </c>
      <c r="D473" s="155">
        <v>10719</v>
      </c>
      <c r="E473" s="157">
        <v>844.25</v>
      </c>
    </row>
    <row r="474" spans="1:5" x14ac:dyDescent="0.3">
      <c r="A474" s="155" t="s">
        <v>856</v>
      </c>
      <c r="B474" s="155" t="s">
        <v>869</v>
      </c>
      <c r="C474" s="156">
        <v>38296</v>
      </c>
      <c r="D474" s="155">
        <v>10720</v>
      </c>
      <c r="E474" s="157">
        <v>550</v>
      </c>
    </row>
    <row r="475" spans="1:5" x14ac:dyDescent="0.3">
      <c r="A475" s="155" t="s">
        <v>852</v>
      </c>
      <c r="B475" s="155" t="s">
        <v>853</v>
      </c>
      <c r="C475" s="156">
        <v>38291</v>
      </c>
      <c r="D475" s="155">
        <v>10721</v>
      </c>
      <c r="E475" s="157">
        <v>923.87</v>
      </c>
    </row>
    <row r="476" spans="1:5" x14ac:dyDescent="0.3">
      <c r="A476" s="155" t="s">
        <v>856</v>
      </c>
      <c r="B476" s="155" t="s">
        <v>869</v>
      </c>
      <c r="C476" s="156">
        <v>38295</v>
      </c>
      <c r="D476" s="155">
        <v>10722</v>
      </c>
      <c r="E476" s="157">
        <v>1570</v>
      </c>
    </row>
    <row r="477" spans="1:5" x14ac:dyDescent="0.3">
      <c r="A477" s="155" t="s">
        <v>856</v>
      </c>
      <c r="B477" s="155" t="s">
        <v>859</v>
      </c>
      <c r="C477" s="156">
        <v>38316</v>
      </c>
      <c r="D477" s="155">
        <v>10723</v>
      </c>
      <c r="E477" s="157">
        <v>468.45</v>
      </c>
    </row>
    <row r="478" spans="1:5" x14ac:dyDescent="0.3">
      <c r="A478" s="155" t="s">
        <v>856</v>
      </c>
      <c r="B478" s="155" t="s">
        <v>869</v>
      </c>
      <c r="C478" s="156">
        <v>38296</v>
      </c>
      <c r="D478" s="155">
        <v>10724</v>
      </c>
      <c r="E478" s="157">
        <v>638.5</v>
      </c>
    </row>
    <row r="479" spans="1:5" x14ac:dyDescent="0.3">
      <c r="A479" s="155" t="s">
        <v>856</v>
      </c>
      <c r="B479" s="155" t="s">
        <v>857</v>
      </c>
      <c r="C479" s="156">
        <v>38296</v>
      </c>
      <c r="D479" s="155">
        <v>10725</v>
      </c>
      <c r="E479" s="157">
        <v>287.8</v>
      </c>
    </row>
    <row r="480" spans="1:5" x14ac:dyDescent="0.3">
      <c r="A480" s="155" t="s">
        <v>856</v>
      </c>
      <c r="B480" s="155" t="s">
        <v>857</v>
      </c>
      <c r="C480" s="156">
        <v>38326</v>
      </c>
      <c r="D480" s="155">
        <v>10726</v>
      </c>
      <c r="E480" s="157">
        <v>655</v>
      </c>
    </row>
    <row r="481" spans="1:5" x14ac:dyDescent="0.3">
      <c r="A481" s="155" t="s">
        <v>856</v>
      </c>
      <c r="B481" s="155" t="s">
        <v>873</v>
      </c>
      <c r="C481" s="156">
        <v>38326</v>
      </c>
      <c r="D481" s="155">
        <v>10727</v>
      </c>
      <c r="E481" s="157">
        <v>1624.5</v>
      </c>
    </row>
    <row r="482" spans="1:5" x14ac:dyDescent="0.3">
      <c r="A482" s="155" t="s">
        <v>856</v>
      </c>
      <c r="B482" s="155" t="s">
        <v>857</v>
      </c>
      <c r="C482" s="156">
        <v>38302</v>
      </c>
      <c r="D482" s="155">
        <v>10728</v>
      </c>
      <c r="E482" s="157">
        <v>1296.75</v>
      </c>
    </row>
    <row r="483" spans="1:5" x14ac:dyDescent="0.3">
      <c r="A483" s="155" t="s">
        <v>856</v>
      </c>
      <c r="B483" s="155" t="s">
        <v>869</v>
      </c>
      <c r="C483" s="156">
        <v>38305</v>
      </c>
      <c r="D483" s="155">
        <v>10729</v>
      </c>
      <c r="E483" s="157">
        <v>1850</v>
      </c>
    </row>
    <row r="484" spans="1:5" x14ac:dyDescent="0.3">
      <c r="A484" s="155" t="s">
        <v>852</v>
      </c>
      <c r="B484" s="155" t="s">
        <v>853</v>
      </c>
      <c r="C484" s="156">
        <v>38305</v>
      </c>
      <c r="D484" s="155">
        <v>10730</v>
      </c>
      <c r="E484" s="157">
        <v>484.25</v>
      </c>
    </row>
    <row r="485" spans="1:5" x14ac:dyDescent="0.3">
      <c r="A485" s="155" t="s">
        <v>852</v>
      </c>
      <c r="B485" s="155" t="s">
        <v>874</v>
      </c>
      <c r="C485" s="156">
        <v>38305</v>
      </c>
      <c r="D485" s="155">
        <v>10731</v>
      </c>
      <c r="E485" s="157">
        <v>1890.5</v>
      </c>
    </row>
    <row r="486" spans="1:5" x14ac:dyDescent="0.3">
      <c r="A486" s="155" t="s">
        <v>856</v>
      </c>
      <c r="B486" s="155" t="s">
        <v>859</v>
      </c>
      <c r="C486" s="156">
        <v>38298</v>
      </c>
      <c r="D486" s="155">
        <v>10732</v>
      </c>
      <c r="E486" s="157">
        <v>360</v>
      </c>
    </row>
    <row r="487" spans="1:5" x14ac:dyDescent="0.3">
      <c r="A487" s="155" t="s">
        <v>856</v>
      </c>
      <c r="B487" s="155" t="s">
        <v>868</v>
      </c>
      <c r="C487" s="156">
        <v>38301</v>
      </c>
      <c r="D487" s="155">
        <v>10733</v>
      </c>
      <c r="E487" s="157">
        <v>1459</v>
      </c>
    </row>
    <row r="488" spans="1:5" x14ac:dyDescent="0.3">
      <c r="A488" s="155" t="s">
        <v>856</v>
      </c>
      <c r="B488" s="155" t="s">
        <v>873</v>
      </c>
      <c r="C488" s="156">
        <v>38303</v>
      </c>
      <c r="D488" s="155">
        <v>10734</v>
      </c>
      <c r="E488" s="157">
        <v>1498.35</v>
      </c>
    </row>
    <row r="489" spans="1:5" x14ac:dyDescent="0.3">
      <c r="A489" s="155" t="s">
        <v>852</v>
      </c>
      <c r="B489" s="155" t="s">
        <v>854</v>
      </c>
      <c r="C489" s="156">
        <v>38312</v>
      </c>
      <c r="D489" s="155">
        <v>10735</v>
      </c>
      <c r="E489" s="157">
        <v>536.4</v>
      </c>
    </row>
    <row r="490" spans="1:5" x14ac:dyDescent="0.3">
      <c r="A490" s="155" t="s">
        <v>852</v>
      </c>
      <c r="B490" s="155" t="s">
        <v>864</v>
      </c>
      <c r="C490" s="156">
        <v>38312</v>
      </c>
      <c r="D490" s="155">
        <v>10736</v>
      </c>
      <c r="E490" s="157">
        <v>997</v>
      </c>
    </row>
    <row r="491" spans="1:5" x14ac:dyDescent="0.3">
      <c r="A491" s="155" t="s">
        <v>856</v>
      </c>
      <c r="B491" s="155" t="s">
        <v>873</v>
      </c>
      <c r="C491" s="156">
        <v>38309</v>
      </c>
      <c r="D491" s="155">
        <v>10737</v>
      </c>
      <c r="E491" s="157">
        <v>139.80000000000001</v>
      </c>
    </row>
    <row r="492" spans="1:5" x14ac:dyDescent="0.3">
      <c r="A492" s="155" t="s">
        <v>856</v>
      </c>
      <c r="B492" s="155" t="s">
        <v>873</v>
      </c>
      <c r="C492" s="156">
        <v>38309</v>
      </c>
      <c r="D492" s="155">
        <v>10738</v>
      </c>
      <c r="E492" s="157">
        <v>52.35</v>
      </c>
    </row>
    <row r="493" spans="1:5" x14ac:dyDescent="0.3">
      <c r="A493" s="155" t="s">
        <v>856</v>
      </c>
      <c r="B493" s="155" t="s">
        <v>859</v>
      </c>
      <c r="C493" s="156">
        <v>38308</v>
      </c>
      <c r="D493" s="155">
        <v>10739</v>
      </c>
      <c r="E493" s="157">
        <v>240</v>
      </c>
    </row>
    <row r="494" spans="1:5" x14ac:dyDescent="0.3">
      <c r="A494" s="155" t="s">
        <v>856</v>
      </c>
      <c r="B494" s="155" t="s">
        <v>857</v>
      </c>
      <c r="C494" s="156">
        <v>38316</v>
      </c>
      <c r="D494" s="155">
        <v>10740</v>
      </c>
      <c r="E494" s="157">
        <v>1416</v>
      </c>
    </row>
    <row r="495" spans="1:5" x14ac:dyDescent="0.3">
      <c r="A495" s="155" t="s">
        <v>856</v>
      </c>
      <c r="B495" s="155" t="s">
        <v>857</v>
      </c>
      <c r="C495" s="156">
        <v>38309</v>
      </c>
      <c r="D495" s="155">
        <v>10741</v>
      </c>
      <c r="E495" s="157">
        <v>228</v>
      </c>
    </row>
    <row r="496" spans="1:5" x14ac:dyDescent="0.3">
      <c r="A496" s="155" t="s">
        <v>856</v>
      </c>
      <c r="B496" s="155" t="s">
        <v>859</v>
      </c>
      <c r="C496" s="156">
        <v>38309</v>
      </c>
      <c r="D496" s="155">
        <v>10742</v>
      </c>
      <c r="E496" s="157">
        <v>3118</v>
      </c>
    </row>
    <row r="497" spans="1:5" x14ac:dyDescent="0.3">
      <c r="A497" s="155" t="s">
        <v>856</v>
      </c>
      <c r="B497" s="155" t="s">
        <v>868</v>
      </c>
      <c r="C497" s="156">
        <v>38312</v>
      </c>
      <c r="D497" s="155">
        <v>10743</v>
      </c>
      <c r="E497" s="157">
        <v>319.2</v>
      </c>
    </row>
    <row r="498" spans="1:5" x14ac:dyDescent="0.3">
      <c r="A498" s="155" t="s">
        <v>852</v>
      </c>
      <c r="B498" s="155" t="s">
        <v>854</v>
      </c>
      <c r="C498" s="156">
        <v>38315</v>
      </c>
      <c r="D498" s="155">
        <v>10744</v>
      </c>
      <c r="E498" s="157">
        <v>736</v>
      </c>
    </row>
    <row r="499" spans="1:5" x14ac:dyDescent="0.3">
      <c r="A499" s="155" t="s">
        <v>852</v>
      </c>
      <c r="B499" s="155" t="s">
        <v>864</v>
      </c>
      <c r="C499" s="156">
        <v>38318</v>
      </c>
      <c r="D499" s="155">
        <v>10745</v>
      </c>
      <c r="E499" s="157">
        <v>4529.8</v>
      </c>
    </row>
    <row r="500" spans="1:5" x14ac:dyDescent="0.3">
      <c r="A500" s="155" t="s">
        <v>856</v>
      </c>
      <c r="B500" s="155" t="s">
        <v>868</v>
      </c>
      <c r="C500" s="156">
        <v>38312</v>
      </c>
      <c r="D500" s="155">
        <v>10746</v>
      </c>
      <c r="E500" s="157">
        <v>2311.6999999999998</v>
      </c>
    </row>
    <row r="501" spans="1:5" x14ac:dyDescent="0.3">
      <c r="A501" s="155" t="s">
        <v>852</v>
      </c>
      <c r="B501" s="155" t="s">
        <v>854</v>
      </c>
      <c r="C501" s="156">
        <v>38317</v>
      </c>
      <c r="D501" s="155">
        <v>10747</v>
      </c>
      <c r="E501" s="157">
        <v>1912.85</v>
      </c>
    </row>
    <row r="502" spans="1:5" x14ac:dyDescent="0.3">
      <c r="A502" s="155" t="s">
        <v>856</v>
      </c>
      <c r="B502" s="155" t="s">
        <v>859</v>
      </c>
      <c r="C502" s="156">
        <v>38319</v>
      </c>
      <c r="D502" s="155">
        <v>10748</v>
      </c>
      <c r="E502" s="157">
        <v>2196</v>
      </c>
    </row>
    <row r="503" spans="1:5" x14ac:dyDescent="0.3">
      <c r="A503" s="155" t="s">
        <v>856</v>
      </c>
      <c r="B503" s="155" t="s">
        <v>857</v>
      </c>
      <c r="C503" s="156">
        <v>38340</v>
      </c>
      <c r="D503" s="155">
        <v>10749</v>
      </c>
      <c r="E503" s="157">
        <v>1080</v>
      </c>
    </row>
    <row r="504" spans="1:5" x14ac:dyDescent="0.3">
      <c r="A504" s="155" t="s">
        <v>852</v>
      </c>
      <c r="B504" s="155" t="s">
        <v>864</v>
      </c>
      <c r="C504" s="156">
        <v>38315</v>
      </c>
      <c r="D504" s="155">
        <v>10750</v>
      </c>
      <c r="E504" s="157">
        <v>1590.56</v>
      </c>
    </row>
    <row r="505" spans="1:5" x14ac:dyDescent="0.3">
      <c r="A505" s="155" t="s">
        <v>856</v>
      </c>
      <c r="B505" s="155" t="s">
        <v>859</v>
      </c>
      <c r="C505" s="156">
        <v>38324</v>
      </c>
      <c r="D505" s="155">
        <v>10751</v>
      </c>
      <c r="E505" s="157">
        <v>1631.48</v>
      </c>
    </row>
    <row r="506" spans="1:5" x14ac:dyDescent="0.3">
      <c r="A506" s="155" t="s">
        <v>856</v>
      </c>
      <c r="B506" s="155" t="s">
        <v>873</v>
      </c>
      <c r="C506" s="156">
        <v>38319</v>
      </c>
      <c r="D506" s="155">
        <v>10752</v>
      </c>
      <c r="E506" s="157">
        <v>252</v>
      </c>
    </row>
    <row r="507" spans="1:5" x14ac:dyDescent="0.3">
      <c r="A507" s="155" t="s">
        <v>856</v>
      </c>
      <c r="B507" s="155" t="s">
        <v>859</v>
      </c>
      <c r="C507" s="156">
        <v>38318</v>
      </c>
      <c r="D507" s="155">
        <v>10753</v>
      </c>
      <c r="E507" s="157">
        <v>88</v>
      </c>
    </row>
    <row r="508" spans="1:5" x14ac:dyDescent="0.3">
      <c r="A508" s="155" t="s">
        <v>852</v>
      </c>
      <c r="B508" s="155" t="s">
        <v>854</v>
      </c>
      <c r="C508" s="156">
        <v>38318</v>
      </c>
      <c r="D508" s="155">
        <v>10754</v>
      </c>
      <c r="E508" s="157">
        <v>55.2</v>
      </c>
    </row>
    <row r="509" spans="1:5" x14ac:dyDescent="0.3">
      <c r="A509" s="155" t="s">
        <v>856</v>
      </c>
      <c r="B509" s="155" t="s">
        <v>857</v>
      </c>
      <c r="C509" s="156">
        <v>38319</v>
      </c>
      <c r="D509" s="155">
        <v>10755</v>
      </c>
      <c r="E509" s="157">
        <v>1948.5</v>
      </c>
    </row>
    <row r="510" spans="1:5" x14ac:dyDescent="0.3">
      <c r="A510" s="155" t="s">
        <v>856</v>
      </c>
      <c r="B510" s="155" t="s">
        <v>869</v>
      </c>
      <c r="C510" s="156">
        <v>38323</v>
      </c>
      <c r="D510" s="155">
        <v>10756</v>
      </c>
      <c r="E510" s="157">
        <v>1990</v>
      </c>
    </row>
    <row r="511" spans="1:5" x14ac:dyDescent="0.3">
      <c r="A511" s="155" t="s">
        <v>852</v>
      </c>
      <c r="B511" s="155" t="s">
        <v>854</v>
      </c>
      <c r="C511" s="156">
        <v>38336</v>
      </c>
      <c r="D511" s="155">
        <v>10757</v>
      </c>
      <c r="E511" s="157">
        <v>3082</v>
      </c>
    </row>
    <row r="512" spans="1:5" x14ac:dyDescent="0.3">
      <c r="A512" s="155" t="s">
        <v>856</v>
      </c>
      <c r="B512" s="155" t="s">
        <v>859</v>
      </c>
      <c r="C512" s="156">
        <v>38325</v>
      </c>
      <c r="D512" s="155">
        <v>10758</v>
      </c>
      <c r="E512" s="157">
        <v>1644.6</v>
      </c>
    </row>
    <row r="513" spans="1:5" x14ac:dyDescent="0.3">
      <c r="A513" s="155" t="s">
        <v>856</v>
      </c>
      <c r="B513" s="155" t="s">
        <v>859</v>
      </c>
      <c r="C513" s="156">
        <v>38333</v>
      </c>
      <c r="D513" s="155">
        <v>10759</v>
      </c>
      <c r="E513" s="157">
        <v>320</v>
      </c>
    </row>
    <row r="514" spans="1:5" x14ac:dyDescent="0.3">
      <c r="A514" s="155" t="s">
        <v>856</v>
      </c>
      <c r="B514" s="155" t="s">
        <v>857</v>
      </c>
      <c r="C514" s="156">
        <v>38331</v>
      </c>
      <c r="D514" s="155">
        <v>10760</v>
      </c>
      <c r="E514" s="157">
        <v>2917</v>
      </c>
    </row>
    <row r="515" spans="1:5" x14ac:dyDescent="0.3">
      <c r="A515" s="155" t="s">
        <v>852</v>
      </c>
      <c r="B515" s="155" t="s">
        <v>853</v>
      </c>
      <c r="C515" s="156">
        <v>38329</v>
      </c>
      <c r="D515" s="155">
        <v>10761</v>
      </c>
      <c r="E515" s="157">
        <v>507</v>
      </c>
    </row>
    <row r="516" spans="1:5" x14ac:dyDescent="0.3">
      <c r="A516" s="155" t="s">
        <v>856</v>
      </c>
      <c r="B516" s="155" t="s">
        <v>859</v>
      </c>
      <c r="C516" s="156">
        <v>38330</v>
      </c>
      <c r="D516" s="155">
        <v>10762</v>
      </c>
      <c r="E516" s="157">
        <v>4337</v>
      </c>
    </row>
    <row r="517" spans="1:5" x14ac:dyDescent="0.3">
      <c r="A517" s="155" t="s">
        <v>856</v>
      </c>
      <c r="B517" s="155" t="s">
        <v>859</v>
      </c>
      <c r="C517" s="156">
        <v>38329</v>
      </c>
      <c r="D517" s="155">
        <v>10763</v>
      </c>
      <c r="E517" s="157">
        <v>616</v>
      </c>
    </row>
    <row r="518" spans="1:5" x14ac:dyDescent="0.3">
      <c r="A518" s="155" t="s">
        <v>852</v>
      </c>
      <c r="B518" s="155" t="s">
        <v>854</v>
      </c>
      <c r="C518" s="156">
        <v>38329</v>
      </c>
      <c r="D518" s="155">
        <v>10764</v>
      </c>
      <c r="E518" s="157">
        <v>2286</v>
      </c>
    </row>
    <row r="519" spans="1:5" x14ac:dyDescent="0.3">
      <c r="A519" s="155" t="s">
        <v>856</v>
      </c>
      <c r="B519" s="155" t="s">
        <v>859</v>
      </c>
      <c r="C519" s="156">
        <v>38330</v>
      </c>
      <c r="D519" s="155">
        <v>10765</v>
      </c>
      <c r="E519" s="157">
        <v>1515.6</v>
      </c>
    </row>
    <row r="520" spans="1:5" x14ac:dyDescent="0.3">
      <c r="A520" s="155" t="s">
        <v>856</v>
      </c>
      <c r="B520" s="155" t="s">
        <v>857</v>
      </c>
      <c r="C520" s="156">
        <v>38330</v>
      </c>
      <c r="D520" s="155">
        <v>10766</v>
      </c>
      <c r="E520" s="157">
        <v>2310</v>
      </c>
    </row>
    <row r="521" spans="1:5" x14ac:dyDescent="0.3">
      <c r="A521" s="155" t="s">
        <v>856</v>
      </c>
      <c r="B521" s="155" t="s">
        <v>857</v>
      </c>
      <c r="C521" s="156">
        <v>38336</v>
      </c>
      <c r="D521" s="155">
        <v>10767</v>
      </c>
      <c r="E521" s="157">
        <v>28</v>
      </c>
    </row>
    <row r="522" spans="1:5" x14ac:dyDescent="0.3">
      <c r="A522" s="155" t="s">
        <v>856</v>
      </c>
      <c r="B522" s="155" t="s">
        <v>859</v>
      </c>
      <c r="C522" s="156">
        <v>38336</v>
      </c>
      <c r="D522" s="155">
        <v>10768</v>
      </c>
      <c r="E522" s="157">
        <v>1477</v>
      </c>
    </row>
    <row r="523" spans="1:5" x14ac:dyDescent="0.3">
      <c r="A523" s="155" t="s">
        <v>856</v>
      </c>
      <c r="B523" s="155" t="s">
        <v>859</v>
      </c>
      <c r="C523" s="156">
        <v>38333</v>
      </c>
      <c r="D523" s="155">
        <v>10769</v>
      </c>
      <c r="E523" s="157">
        <v>1684.27</v>
      </c>
    </row>
    <row r="524" spans="1:5" x14ac:dyDescent="0.3">
      <c r="A524" s="155" t="s">
        <v>856</v>
      </c>
      <c r="B524" s="155" t="s">
        <v>869</v>
      </c>
      <c r="C524" s="156">
        <v>38338</v>
      </c>
      <c r="D524" s="155">
        <v>10770</v>
      </c>
      <c r="E524" s="157">
        <v>236.25</v>
      </c>
    </row>
    <row r="525" spans="1:5" x14ac:dyDescent="0.3">
      <c r="A525" s="155" t="s">
        <v>852</v>
      </c>
      <c r="B525" s="155" t="s">
        <v>864</v>
      </c>
      <c r="C525" s="156">
        <v>37988</v>
      </c>
      <c r="D525" s="155">
        <v>10771</v>
      </c>
      <c r="E525" s="157">
        <v>344</v>
      </c>
    </row>
    <row r="526" spans="1:5" x14ac:dyDescent="0.3">
      <c r="A526" s="155" t="s">
        <v>856</v>
      </c>
      <c r="B526" s="155" t="s">
        <v>859</v>
      </c>
      <c r="C526" s="156">
        <v>38340</v>
      </c>
      <c r="D526" s="155">
        <v>10772</v>
      </c>
      <c r="E526" s="157">
        <v>3603.22</v>
      </c>
    </row>
    <row r="527" spans="1:5" x14ac:dyDescent="0.3">
      <c r="A527" s="155" t="s">
        <v>856</v>
      </c>
      <c r="B527" s="155" t="s">
        <v>868</v>
      </c>
      <c r="C527" s="156">
        <v>38337</v>
      </c>
      <c r="D527" s="155">
        <v>10773</v>
      </c>
      <c r="E527" s="157">
        <v>2030.4</v>
      </c>
    </row>
    <row r="528" spans="1:5" x14ac:dyDescent="0.3">
      <c r="A528" s="155" t="s">
        <v>856</v>
      </c>
      <c r="B528" s="155" t="s">
        <v>857</v>
      </c>
      <c r="C528" s="156">
        <v>38333</v>
      </c>
      <c r="D528" s="155">
        <v>10774</v>
      </c>
      <c r="E528" s="157">
        <v>868.75</v>
      </c>
    </row>
    <row r="529" spans="1:5" x14ac:dyDescent="0.3">
      <c r="A529" s="155" t="s">
        <v>852</v>
      </c>
      <c r="B529" s="155" t="s">
        <v>874</v>
      </c>
      <c r="C529" s="156">
        <v>38347</v>
      </c>
      <c r="D529" s="155">
        <v>10775</v>
      </c>
      <c r="E529" s="157">
        <v>228</v>
      </c>
    </row>
    <row r="530" spans="1:5" x14ac:dyDescent="0.3">
      <c r="A530" s="155" t="s">
        <v>856</v>
      </c>
      <c r="B530" s="155" t="s">
        <v>868</v>
      </c>
      <c r="C530" s="156">
        <v>38339</v>
      </c>
      <c r="D530" s="155">
        <v>10776</v>
      </c>
      <c r="E530" s="157">
        <v>6635.27</v>
      </c>
    </row>
    <row r="531" spans="1:5" x14ac:dyDescent="0.3">
      <c r="A531" s="155" t="s">
        <v>852</v>
      </c>
      <c r="B531" s="155" t="s">
        <v>874</v>
      </c>
      <c r="C531" s="156">
        <v>38373</v>
      </c>
      <c r="D531" s="155">
        <v>10777</v>
      </c>
      <c r="E531" s="157">
        <v>224</v>
      </c>
    </row>
    <row r="532" spans="1:5" x14ac:dyDescent="0.3">
      <c r="A532" s="155" t="s">
        <v>856</v>
      </c>
      <c r="B532" s="155" t="s">
        <v>859</v>
      </c>
      <c r="C532" s="156">
        <v>38345</v>
      </c>
      <c r="D532" s="155">
        <v>10778</v>
      </c>
      <c r="E532" s="157">
        <v>96.5</v>
      </c>
    </row>
    <row r="533" spans="1:5" x14ac:dyDescent="0.3">
      <c r="A533" s="155" t="s">
        <v>856</v>
      </c>
      <c r="B533" s="155" t="s">
        <v>859</v>
      </c>
      <c r="C533" s="156">
        <v>38366</v>
      </c>
      <c r="D533" s="155">
        <v>10779</v>
      </c>
      <c r="E533" s="157">
        <v>1335</v>
      </c>
    </row>
    <row r="534" spans="1:5" x14ac:dyDescent="0.3">
      <c r="A534" s="155" t="s">
        <v>856</v>
      </c>
      <c r="B534" s="155" t="s">
        <v>873</v>
      </c>
      <c r="C534" s="156">
        <v>38346</v>
      </c>
      <c r="D534" s="155">
        <v>10780</v>
      </c>
      <c r="E534" s="157">
        <v>720</v>
      </c>
    </row>
    <row r="535" spans="1:5" x14ac:dyDescent="0.3">
      <c r="A535" s="155" t="s">
        <v>856</v>
      </c>
      <c r="B535" s="155" t="s">
        <v>873</v>
      </c>
      <c r="C535" s="156">
        <v>38340</v>
      </c>
      <c r="D535" s="155">
        <v>10781</v>
      </c>
      <c r="E535" s="157">
        <v>975.88</v>
      </c>
    </row>
    <row r="536" spans="1:5" x14ac:dyDescent="0.3">
      <c r="A536" s="155" t="s">
        <v>852</v>
      </c>
      <c r="B536" s="155" t="s">
        <v>864</v>
      </c>
      <c r="C536" s="156">
        <v>38343</v>
      </c>
      <c r="D536" s="155">
        <v>10782</v>
      </c>
      <c r="E536" s="157">
        <v>12.5</v>
      </c>
    </row>
    <row r="537" spans="1:5" x14ac:dyDescent="0.3">
      <c r="A537" s="155" t="s">
        <v>856</v>
      </c>
      <c r="B537" s="155" t="s">
        <v>857</v>
      </c>
      <c r="C537" s="156">
        <v>38340</v>
      </c>
      <c r="D537" s="155">
        <v>10783</v>
      </c>
      <c r="E537" s="157">
        <v>1442.5</v>
      </c>
    </row>
    <row r="538" spans="1:5" x14ac:dyDescent="0.3">
      <c r="A538" s="155" t="s">
        <v>856</v>
      </c>
      <c r="B538" s="155" t="s">
        <v>857</v>
      </c>
      <c r="C538" s="156">
        <v>38343</v>
      </c>
      <c r="D538" s="155">
        <v>10784</v>
      </c>
      <c r="E538" s="157">
        <v>1488</v>
      </c>
    </row>
    <row r="539" spans="1:5" x14ac:dyDescent="0.3">
      <c r="A539" s="155" t="s">
        <v>856</v>
      </c>
      <c r="B539" s="155" t="s">
        <v>868</v>
      </c>
      <c r="C539" s="156">
        <v>38345</v>
      </c>
      <c r="D539" s="155">
        <v>10785</v>
      </c>
      <c r="E539" s="157">
        <v>387.5</v>
      </c>
    </row>
    <row r="540" spans="1:5" x14ac:dyDescent="0.3">
      <c r="A540" s="155" t="s">
        <v>856</v>
      </c>
      <c r="B540" s="155" t="s">
        <v>869</v>
      </c>
      <c r="C540" s="156">
        <v>38344</v>
      </c>
      <c r="D540" s="155">
        <v>10786</v>
      </c>
      <c r="E540" s="157">
        <v>1531.08</v>
      </c>
    </row>
    <row r="541" spans="1:5" x14ac:dyDescent="0.3">
      <c r="A541" s="155" t="s">
        <v>856</v>
      </c>
      <c r="B541" s="155" t="s">
        <v>873</v>
      </c>
      <c r="C541" s="156">
        <v>38347</v>
      </c>
      <c r="D541" s="155">
        <v>10787</v>
      </c>
      <c r="E541" s="157">
        <v>2622.76</v>
      </c>
    </row>
    <row r="542" spans="1:5" x14ac:dyDescent="0.3">
      <c r="A542" s="155" t="s">
        <v>856</v>
      </c>
      <c r="B542" s="155" t="s">
        <v>868</v>
      </c>
      <c r="C542" s="156">
        <v>38371</v>
      </c>
      <c r="D542" s="155">
        <v>10788</v>
      </c>
      <c r="E542" s="157">
        <v>731.5</v>
      </c>
    </row>
    <row r="543" spans="1:5" x14ac:dyDescent="0.3">
      <c r="A543" s="155" t="s">
        <v>856</v>
      </c>
      <c r="B543" s="155" t="s">
        <v>868</v>
      </c>
      <c r="C543" s="156">
        <v>38352</v>
      </c>
      <c r="D543" s="155">
        <v>10789</v>
      </c>
      <c r="E543" s="157">
        <v>3687</v>
      </c>
    </row>
    <row r="544" spans="1:5" x14ac:dyDescent="0.3">
      <c r="A544" s="155" t="s">
        <v>852</v>
      </c>
      <c r="B544" s="155" t="s">
        <v>854</v>
      </c>
      <c r="C544" s="156">
        <v>38347</v>
      </c>
      <c r="D544" s="155">
        <v>10790</v>
      </c>
      <c r="E544" s="157">
        <v>722.5</v>
      </c>
    </row>
    <row r="545" spans="1:5" x14ac:dyDescent="0.3">
      <c r="A545" s="155" t="s">
        <v>852</v>
      </c>
      <c r="B545" s="155" t="s">
        <v>854</v>
      </c>
      <c r="C545" s="156">
        <v>38353</v>
      </c>
      <c r="D545" s="155">
        <v>10791</v>
      </c>
      <c r="E545" s="157">
        <v>1829.76</v>
      </c>
    </row>
    <row r="546" spans="1:5" x14ac:dyDescent="0.3">
      <c r="A546" s="155" t="s">
        <v>856</v>
      </c>
      <c r="B546" s="155" t="s">
        <v>868</v>
      </c>
      <c r="C546" s="156">
        <v>38352</v>
      </c>
      <c r="D546" s="155">
        <v>10792</v>
      </c>
      <c r="E546" s="157">
        <v>399.85</v>
      </c>
    </row>
    <row r="547" spans="1:5" x14ac:dyDescent="0.3">
      <c r="A547" s="155" t="s">
        <v>856</v>
      </c>
      <c r="B547" s="155" t="s">
        <v>859</v>
      </c>
      <c r="C547" s="156">
        <v>38360</v>
      </c>
      <c r="D547" s="155">
        <v>10793</v>
      </c>
      <c r="E547" s="157">
        <v>191.1</v>
      </c>
    </row>
    <row r="548" spans="1:5" x14ac:dyDescent="0.3">
      <c r="A548" s="155" t="s">
        <v>852</v>
      </c>
      <c r="B548" s="155" t="s">
        <v>854</v>
      </c>
      <c r="C548" s="156">
        <v>38354</v>
      </c>
      <c r="D548" s="155">
        <v>10794</v>
      </c>
      <c r="E548" s="157">
        <v>314.76</v>
      </c>
    </row>
    <row r="549" spans="1:5" x14ac:dyDescent="0.3">
      <c r="A549" s="155" t="s">
        <v>856</v>
      </c>
      <c r="B549" s="155" t="s">
        <v>869</v>
      </c>
      <c r="C549" s="156">
        <v>38372</v>
      </c>
      <c r="D549" s="155">
        <v>10795</v>
      </c>
      <c r="E549" s="157">
        <v>2158</v>
      </c>
    </row>
    <row r="550" spans="1:5" x14ac:dyDescent="0.3">
      <c r="A550" s="155" t="s">
        <v>856</v>
      </c>
      <c r="B550" s="155" t="s">
        <v>859</v>
      </c>
      <c r="C550" s="156">
        <v>38366</v>
      </c>
      <c r="D550" s="155">
        <v>10796</v>
      </c>
      <c r="E550" s="157">
        <v>2341.36</v>
      </c>
    </row>
    <row r="551" spans="1:5" x14ac:dyDescent="0.3">
      <c r="A551" s="155" t="s">
        <v>852</v>
      </c>
      <c r="B551" s="155" t="s">
        <v>874</v>
      </c>
      <c r="C551" s="156">
        <v>38357</v>
      </c>
      <c r="D551" s="155">
        <v>10797</v>
      </c>
      <c r="E551" s="157">
        <v>420</v>
      </c>
    </row>
    <row r="552" spans="1:5" x14ac:dyDescent="0.3">
      <c r="A552" s="155" t="s">
        <v>856</v>
      </c>
      <c r="B552" s="155" t="s">
        <v>873</v>
      </c>
      <c r="C552" s="156">
        <v>38357</v>
      </c>
      <c r="D552" s="155">
        <v>10798</v>
      </c>
      <c r="E552" s="157">
        <v>446.6</v>
      </c>
    </row>
    <row r="553" spans="1:5" x14ac:dyDescent="0.3">
      <c r="A553" s="155" t="s">
        <v>852</v>
      </c>
      <c r="B553" s="155" t="s">
        <v>864</v>
      </c>
      <c r="C553" s="156">
        <v>38357</v>
      </c>
      <c r="D553" s="155">
        <v>10799</v>
      </c>
      <c r="E553" s="157">
        <v>1553.5</v>
      </c>
    </row>
    <row r="554" spans="1:5" x14ac:dyDescent="0.3">
      <c r="A554" s="155" t="s">
        <v>856</v>
      </c>
      <c r="B554" s="155" t="s">
        <v>868</v>
      </c>
      <c r="C554" s="156">
        <v>38357</v>
      </c>
      <c r="D554" s="155">
        <v>10800</v>
      </c>
      <c r="E554" s="157">
        <v>1468.93</v>
      </c>
    </row>
    <row r="555" spans="1:5" x14ac:dyDescent="0.3">
      <c r="A555" s="155" t="s">
        <v>856</v>
      </c>
      <c r="B555" s="155" t="s">
        <v>857</v>
      </c>
      <c r="C555" s="156">
        <v>38352</v>
      </c>
      <c r="D555" s="155">
        <v>10801</v>
      </c>
      <c r="E555" s="157">
        <v>3026.85</v>
      </c>
    </row>
    <row r="556" spans="1:5" x14ac:dyDescent="0.3">
      <c r="A556" s="155" t="s">
        <v>856</v>
      </c>
      <c r="B556" s="155" t="s">
        <v>857</v>
      </c>
      <c r="C556" s="156">
        <v>38354</v>
      </c>
      <c r="D556" s="155">
        <v>10802</v>
      </c>
      <c r="E556" s="157">
        <v>2942.81</v>
      </c>
    </row>
    <row r="557" spans="1:5" x14ac:dyDescent="0.3">
      <c r="A557" s="155" t="s">
        <v>856</v>
      </c>
      <c r="B557" s="155" t="s">
        <v>857</v>
      </c>
      <c r="C557" s="156">
        <v>38358</v>
      </c>
      <c r="D557" s="155">
        <v>10803</v>
      </c>
      <c r="E557" s="157">
        <v>1193.01</v>
      </c>
    </row>
    <row r="558" spans="1:5" x14ac:dyDescent="0.3">
      <c r="A558" s="155" t="s">
        <v>852</v>
      </c>
      <c r="B558" s="155" t="s">
        <v>854</v>
      </c>
      <c r="C558" s="156">
        <v>38359</v>
      </c>
      <c r="D558" s="155">
        <v>10804</v>
      </c>
      <c r="E558" s="157">
        <v>2278.4</v>
      </c>
    </row>
    <row r="559" spans="1:5" x14ac:dyDescent="0.3">
      <c r="A559" s="155" t="s">
        <v>856</v>
      </c>
      <c r="B559" s="155" t="s">
        <v>873</v>
      </c>
      <c r="C559" s="156">
        <v>38361</v>
      </c>
      <c r="D559" s="155">
        <v>10805</v>
      </c>
      <c r="E559" s="157">
        <v>2775</v>
      </c>
    </row>
    <row r="560" spans="1:5" x14ac:dyDescent="0.3">
      <c r="A560" s="155" t="s">
        <v>856</v>
      </c>
      <c r="B560" s="155" t="s">
        <v>859</v>
      </c>
      <c r="C560" s="156">
        <v>38357</v>
      </c>
      <c r="D560" s="155">
        <v>10806</v>
      </c>
      <c r="E560" s="157">
        <v>439.6</v>
      </c>
    </row>
    <row r="561" spans="1:5" x14ac:dyDescent="0.3">
      <c r="A561" s="155" t="s">
        <v>856</v>
      </c>
      <c r="B561" s="155" t="s">
        <v>857</v>
      </c>
      <c r="C561" s="156">
        <v>38382</v>
      </c>
      <c r="D561" s="155">
        <v>10807</v>
      </c>
      <c r="E561" s="157">
        <v>18.399999999999999</v>
      </c>
    </row>
    <row r="562" spans="1:5" x14ac:dyDescent="0.3">
      <c r="A562" s="155" t="s">
        <v>856</v>
      </c>
      <c r="B562" s="155" t="s">
        <v>873</v>
      </c>
      <c r="C562" s="156">
        <v>38361</v>
      </c>
      <c r="D562" s="155">
        <v>10808</v>
      </c>
      <c r="E562" s="157">
        <v>1411</v>
      </c>
    </row>
    <row r="563" spans="1:5" x14ac:dyDescent="0.3">
      <c r="A563" s="155" t="s">
        <v>852</v>
      </c>
      <c r="B563" s="155" t="s">
        <v>874</v>
      </c>
      <c r="C563" s="156">
        <v>38359</v>
      </c>
      <c r="D563" s="155">
        <v>10809</v>
      </c>
      <c r="E563" s="157">
        <v>140</v>
      </c>
    </row>
    <row r="564" spans="1:5" x14ac:dyDescent="0.3">
      <c r="A564" s="155" t="s">
        <v>856</v>
      </c>
      <c r="B564" s="155" t="s">
        <v>873</v>
      </c>
      <c r="C564" s="156">
        <v>38359</v>
      </c>
      <c r="D564" s="155">
        <v>10810</v>
      </c>
      <c r="E564" s="157">
        <v>187</v>
      </c>
    </row>
    <row r="565" spans="1:5" x14ac:dyDescent="0.3">
      <c r="A565" s="155" t="s">
        <v>856</v>
      </c>
      <c r="B565" s="155" t="s">
        <v>869</v>
      </c>
      <c r="C565" s="156">
        <v>38360</v>
      </c>
      <c r="D565" s="155">
        <v>10811</v>
      </c>
      <c r="E565" s="157">
        <v>852</v>
      </c>
    </row>
    <row r="566" spans="1:5" x14ac:dyDescent="0.3">
      <c r="A566" s="155" t="s">
        <v>852</v>
      </c>
      <c r="B566" s="155" t="s">
        <v>853</v>
      </c>
      <c r="C566" s="156">
        <v>38364</v>
      </c>
      <c r="D566" s="155">
        <v>10812</v>
      </c>
      <c r="E566" s="157">
        <v>1692.8</v>
      </c>
    </row>
    <row r="567" spans="1:5" x14ac:dyDescent="0.3">
      <c r="A567" s="155" t="s">
        <v>856</v>
      </c>
      <c r="B567" s="155" t="s">
        <v>868</v>
      </c>
      <c r="C567" s="156">
        <v>38361</v>
      </c>
      <c r="D567" s="155">
        <v>10813</v>
      </c>
      <c r="E567" s="157">
        <v>602.4</v>
      </c>
    </row>
    <row r="568" spans="1:5" x14ac:dyDescent="0.3">
      <c r="A568" s="155" t="s">
        <v>856</v>
      </c>
      <c r="B568" s="155" t="s">
        <v>859</v>
      </c>
      <c r="C568" s="156">
        <v>38366</v>
      </c>
      <c r="D568" s="155">
        <v>10814</v>
      </c>
      <c r="E568" s="157">
        <v>1788.45</v>
      </c>
    </row>
    <row r="569" spans="1:5" x14ac:dyDescent="0.3">
      <c r="A569" s="155" t="s">
        <v>856</v>
      </c>
      <c r="B569" s="155" t="s">
        <v>873</v>
      </c>
      <c r="C569" s="156">
        <v>38366</v>
      </c>
      <c r="D569" s="155">
        <v>10815</v>
      </c>
      <c r="E569" s="157">
        <v>40</v>
      </c>
    </row>
    <row r="570" spans="1:5" x14ac:dyDescent="0.3">
      <c r="A570" s="155" t="s">
        <v>856</v>
      </c>
      <c r="B570" s="155" t="s">
        <v>857</v>
      </c>
      <c r="C570" s="156">
        <v>38387</v>
      </c>
      <c r="D570" s="155">
        <v>10816</v>
      </c>
      <c r="E570" s="157">
        <v>8446.4500000000007</v>
      </c>
    </row>
    <row r="571" spans="1:5" x14ac:dyDescent="0.3">
      <c r="A571" s="155" t="s">
        <v>856</v>
      </c>
      <c r="B571" s="155" t="s">
        <v>859</v>
      </c>
      <c r="C571" s="156">
        <v>38365</v>
      </c>
      <c r="D571" s="155">
        <v>10817</v>
      </c>
      <c r="E571" s="157">
        <v>10952.84</v>
      </c>
    </row>
    <row r="572" spans="1:5" x14ac:dyDescent="0.3">
      <c r="A572" s="155" t="s">
        <v>852</v>
      </c>
      <c r="B572" s="155" t="s">
        <v>874</v>
      </c>
      <c r="C572" s="156">
        <v>38364</v>
      </c>
      <c r="D572" s="155">
        <v>10818</v>
      </c>
      <c r="E572" s="157">
        <v>833</v>
      </c>
    </row>
    <row r="573" spans="1:5" x14ac:dyDescent="0.3">
      <c r="A573" s="155" t="s">
        <v>856</v>
      </c>
      <c r="B573" s="155" t="s">
        <v>873</v>
      </c>
      <c r="C573" s="156">
        <v>38368</v>
      </c>
      <c r="D573" s="155">
        <v>10819</v>
      </c>
      <c r="E573" s="157">
        <v>477</v>
      </c>
    </row>
    <row r="574" spans="1:5" x14ac:dyDescent="0.3">
      <c r="A574" s="155" t="s">
        <v>856</v>
      </c>
      <c r="B574" s="155" t="s">
        <v>859</v>
      </c>
      <c r="C574" s="156">
        <v>38365</v>
      </c>
      <c r="D574" s="155">
        <v>10820</v>
      </c>
      <c r="E574" s="157">
        <v>1140</v>
      </c>
    </row>
    <row r="575" spans="1:5" x14ac:dyDescent="0.3">
      <c r="A575" s="155" t="s">
        <v>856</v>
      </c>
      <c r="B575" s="155" t="s">
        <v>868</v>
      </c>
      <c r="C575" s="156">
        <v>38367</v>
      </c>
      <c r="D575" s="155">
        <v>10821</v>
      </c>
      <c r="E575" s="157">
        <v>678</v>
      </c>
    </row>
    <row r="576" spans="1:5" x14ac:dyDescent="0.3">
      <c r="A576" s="155" t="s">
        <v>852</v>
      </c>
      <c r="B576" s="155" t="s">
        <v>854</v>
      </c>
      <c r="C576" s="156">
        <v>38368</v>
      </c>
      <c r="D576" s="155">
        <v>10822</v>
      </c>
      <c r="E576" s="157">
        <v>237.9</v>
      </c>
    </row>
    <row r="577" spans="1:5" x14ac:dyDescent="0.3">
      <c r="A577" s="155" t="s">
        <v>852</v>
      </c>
      <c r="B577" s="155" t="s">
        <v>853</v>
      </c>
      <c r="C577" s="156">
        <v>38365</v>
      </c>
      <c r="D577" s="155">
        <v>10823</v>
      </c>
      <c r="E577" s="157">
        <v>2826</v>
      </c>
    </row>
    <row r="578" spans="1:5" x14ac:dyDescent="0.3">
      <c r="A578" s="155" t="s">
        <v>856</v>
      </c>
      <c r="B578" s="155" t="s">
        <v>869</v>
      </c>
      <c r="C578" s="156">
        <v>38382</v>
      </c>
      <c r="D578" s="155">
        <v>10824</v>
      </c>
      <c r="E578" s="157">
        <v>250.8</v>
      </c>
    </row>
    <row r="579" spans="1:5" x14ac:dyDescent="0.3">
      <c r="A579" s="155" t="s">
        <v>856</v>
      </c>
      <c r="B579" s="155" t="s">
        <v>868</v>
      </c>
      <c r="C579" s="156">
        <v>38366</v>
      </c>
      <c r="D579" s="155">
        <v>10825</v>
      </c>
      <c r="E579" s="157">
        <v>1030.76</v>
      </c>
    </row>
    <row r="580" spans="1:5" x14ac:dyDescent="0.3">
      <c r="A580" s="155" t="s">
        <v>852</v>
      </c>
      <c r="B580" s="155" t="s">
        <v>854</v>
      </c>
      <c r="C580" s="156">
        <v>38389</v>
      </c>
      <c r="D580" s="155">
        <v>10826</v>
      </c>
      <c r="E580" s="157">
        <v>730</v>
      </c>
    </row>
    <row r="581" spans="1:5" x14ac:dyDescent="0.3">
      <c r="A581" s="155" t="s">
        <v>856</v>
      </c>
      <c r="B581" s="155" t="s">
        <v>868</v>
      </c>
      <c r="C581" s="156">
        <v>38389</v>
      </c>
      <c r="D581" s="155">
        <v>10827</v>
      </c>
      <c r="E581" s="157">
        <v>843</v>
      </c>
    </row>
    <row r="582" spans="1:5" x14ac:dyDescent="0.3">
      <c r="A582" s="155" t="s">
        <v>852</v>
      </c>
      <c r="B582" s="155" t="s">
        <v>864</v>
      </c>
      <c r="C582" s="156">
        <v>38387</v>
      </c>
      <c r="D582" s="155">
        <v>10828</v>
      </c>
      <c r="E582" s="157">
        <v>932</v>
      </c>
    </row>
    <row r="583" spans="1:5" x14ac:dyDescent="0.3">
      <c r="A583" s="155" t="s">
        <v>852</v>
      </c>
      <c r="B583" s="155" t="s">
        <v>864</v>
      </c>
      <c r="C583" s="156">
        <v>38375</v>
      </c>
      <c r="D583" s="155">
        <v>10829</v>
      </c>
      <c r="E583" s="157">
        <v>1764</v>
      </c>
    </row>
    <row r="584" spans="1:5" x14ac:dyDescent="0.3">
      <c r="A584" s="155" t="s">
        <v>856</v>
      </c>
      <c r="B584" s="155" t="s">
        <v>857</v>
      </c>
      <c r="C584" s="156">
        <v>38373</v>
      </c>
      <c r="D584" s="155">
        <v>10830</v>
      </c>
      <c r="E584" s="157">
        <v>1974</v>
      </c>
    </row>
    <row r="585" spans="1:5" x14ac:dyDescent="0.3">
      <c r="A585" s="155" t="s">
        <v>856</v>
      </c>
      <c r="B585" s="155" t="s">
        <v>859</v>
      </c>
      <c r="C585" s="156">
        <v>38375</v>
      </c>
      <c r="D585" s="155">
        <v>10831</v>
      </c>
      <c r="E585" s="157">
        <v>2684.4</v>
      </c>
    </row>
    <row r="586" spans="1:5" x14ac:dyDescent="0.3">
      <c r="A586" s="155" t="s">
        <v>856</v>
      </c>
      <c r="B586" s="155" t="s">
        <v>873</v>
      </c>
      <c r="C586" s="156">
        <v>38371</v>
      </c>
      <c r="D586" s="155">
        <v>10832</v>
      </c>
      <c r="E586" s="157">
        <v>475.11</v>
      </c>
    </row>
    <row r="587" spans="1:5" x14ac:dyDescent="0.3">
      <c r="A587" s="155" t="s">
        <v>852</v>
      </c>
      <c r="B587" s="155" t="s">
        <v>854</v>
      </c>
      <c r="C587" s="156">
        <v>38375</v>
      </c>
      <c r="D587" s="155">
        <v>10833</v>
      </c>
      <c r="E587" s="157">
        <v>906.93</v>
      </c>
    </row>
    <row r="588" spans="1:5" x14ac:dyDescent="0.3">
      <c r="A588" s="155" t="s">
        <v>856</v>
      </c>
      <c r="B588" s="155" t="s">
        <v>868</v>
      </c>
      <c r="C588" s="156">
        <v>38371</v>
      </c>
      <c r="D588" s="155">
        <v>10834</v>
      </c>
      <c r="E588" s="157">
        <v>1432.71</v>
      </c>
    </row>
    <row r="589" spans="1:5" x14ac:dyDescent="0.3">
      <c r="A589" s="155" t="s">
        <v>856</v>
      </c>
      <c r="B589" s="155" t="s">
        <v>868</v>
      </c>
      <c r="C589" s="156">
        <v>38373</v>
      </c>
      <c r="D589" s="155">
        <v>10835</v>
      </c>
      <c r="E589" s="157">
        <v>845.8</v>
      </c>
    </row>
    <row r="590" spans="1:5" x14ac:dyDescent="0.3">
      <c r="A590" s="155" t="s">
        <v>852</v>
      </c>
      <c r="B590" s="155" t="s">
        <v>874</v>
      </c>
      <c r="C590" s="156">
        <v>38373</v>
      </c>
      <c r="D590" s="155">
        <v>10836</v>
      </c>
      <c r="E590" s="157">
        <v>4705.5</v>
      </c>
    </row>
    <row r="591" spans="1:5" x14ac:dyDescent="0.3">
      <c r="A591" s="155" t="s">
        <v>852</v>
      </c>
      <c r="B591" s="155" t="s">
        <v>864</v>
      </c>
      <c r="C591" s="156">
        <v>38375</v>
      </c>
      <c r="D591" s="155">
        <v>10837</v>
      </c>
      <c r="E591" s="157">
        <v>1064.5</v>
      </c>
    </row>
    <row r="592" spans="1:5" x14ac:dyDescent="0.3">
      <c r="A592" s="155" t="s">
        <v>856</v>
      </c>
      <c r="B592" s="155" t="s">
        <v>859</v>
      </c>
      <c r="C592" s="156">
        <v>38375</v>
      </c>
      <c r="D592" s="155">
        <v>10838</v>
      </c>
      <c r="E592" s="157">
        <v>1938.38</v>
      </c>
    </row>
    <row r="593" spans="1:5" x14ac:dyDescent="0.3">
      <c r="A593" s="155" t="s">
        <v>856</v>
      </c>
      <c r="B593" s="155" t="s">
        <v>859</v>
      </c>
      <c r="C593" s="156">
        <v>38374</v>
      </c>
      <c r="D593" s="155">
        <v>10839</v>
      </c>
      <c r="E593" s="157">
        <v>827.55</v>
      </c>
    </row>
    <row r="594" spans="1:5" x14ac:dyDescent="0.3">
      <c r="A594" s="155" t="s">
        <v>856</v>
      </c>
      <c r="B594" s="155" t="s">
        <v>857</v>
      </c>
      <c r="C594" s="156">
        <v>38399</v>
      </c>
      <c r="D594" s="155">
        <v>10840</v>
      </c>
      <c r="E594" s="157">
        <v>211.2</v>
      </c>
    </row>
    <row r="595" spans="1:5" x14ac:dyDescent="0.3">
      <c r="A595" s="155" t="s">
        <v>852</v>
      </c>
      <c r="B595" s="155" t="s">
        <v>853</v>
      </c>
      <c r="C595" s="156">
        <v>38381</v>
      </c>
      <c r="D595" s="155">
        <v>10841</v>
      </c>
      <c r="E595" s="157">
        <v>4581</v>
      </c>
    </row>
    <row r="596" spans="1:5" x14ac:dyDescent="0.3">
      <c r="A596" s="155" t="s">
        <v>856</v>
      </c>
      <c r="B596" s="155" t="s">
        <v>868</v>
      </c>
      <c r="C596" s="156">
        <v>38381</v>
      </c>
      <c r="D596" s="155">
        <v>10842</v>
      </c>
      <c r="E596" s="157">
        <v>975</v>
      </c>
    </row>
    <row r="597" spans="1:5" x14ac:dyDescent="0.3">
      <c r="A597" s="155" t="s">
        <v>856</v>
      </c>
      <c r="B597" s="155" t="s">
        <v>857</v>
      </c>
      <c r="C597" s="156">
        <v>38378</v>
      </c>
      <c r="D597" s="155">
        <v>10843</v>
      </c>
      <c r="E597" s="157">
        <v>159</v>
      </c>
    </row>
    <row r="598" spans="1:5" x14ac:dyDescent="0.3">
      <c r="A598" s="155" t="s">
        <v>856</v>
      </c>
      <c r="B598" s="155" t="s">
        <v>869</v>
      </c>
      <c r="C598" s="156">
        <v>38378</v>
      </c>
      <c r="D598" s="155">
        <v>10844</v>
      </c>
      <c r="E598" s="157">
        <v>735</v>
      </c>
    </row>
    <row r="599" spans="1:5" x14ac:dyDescent="0.3">
      <c r="A599" s="155" t="s">
        <v>856</v>
      </c>
      <c r="B599" s="155" t="s">
        <v>869</v>
      </c>
      <c r="C599" s="156">
        <v>38382</v>
      </c>
      <c r="D599" s="155">
        <v>10845</v>
      </c>
      <c r="E599" s="157">
        <v>3812.7</v>
      </c>
    </row>
    <row r="600" spans="1:5" x14ac:dyDescent="0.3">
      <c r="A600" s="155" t="s">
        <v>856</v>
      </c>
      <c r="B600" s="155" t="s">
        <v>873</v>
      </c>
      <c r="C600" s="156">
        <v>38375</v>
      </c>
      <c r="D600" s="155">
        <v>10846</v>
      </c>
      <c r="E600" s="157">
        <v>1112</v>
      </c>
    </row>
    <row r="601" spans="1:5" x14ac:dyDescent="0.3">
      <c r="A601" s="155" t="s">
        <v>856</v>
      </c>
      <c r="B601" s="155" t="s">
        <v>857</v>
      </c>
      <c r="C601" s="156">
        <v>38393</v>
      </c>
      <c r="D601" s="155">
        <v>10847</v>
      </c>
      <c r="E601" s="157">
        <v>4931.92</v>
      </c>
    </row>
    <row r="602" spans="1:5" x14ac:dyDescent="0.3">
      <c r="A602" s="155" t="s">
        <v>852</v>
      </c>
      <c r="B602" s="155" t="s">
        <v>874</v>
      </c>
      <c r="C602" s="156">
        <v>38381</v>
      </c>
      <c r="D602" s="155">
        <v>10848</v>
      </c>
      <c r="E602" s="157">
        <v>931.5</v>
      </c>
    </row>
    <row r="603" spans="1:5" x14ac:dyDescent="0.3">
      <c r="A603" s="155" t="s">
        <v>852</v>
      </c>
      <c r="B603" s="155" t="s">
        <v>864</v>
      </c>
      <c r="C603" s="156">
        <v>38382</v>
      </c>
      <c r="D603" s="155">
        <v>10849</v>
      </c>
      <c r="E603" s="157">
        <v>967.82</v>
      </c>
    </row>
    <row r="604" spans="1:5" x14ac:dyDescent="0.3">
      <c r="A604" s="155" t="s">
        <v>856</v>
      </c>
      <c r="B604" s="155" t="s">
        <v>868</v>
      </c>
      <c r="C604" s="156">
        <v>38382</v>
      </c>
      <c r="D604" s="155">
        <v>10850</v>
      </c>
      <c r="E604" s="157">
        <v>629</v>
      </c>
    </row>
    <row r="605" spans="1:5" x14ac:dyDescent="0.3">
      <c r="A605" s="155" t="s">
        <v>852</v>
      </c>
      <c r="B605" s="155" t="s">
        <v>853</v>
      </c>
      <c r="C605" s="156">
        <v>38385</v>
      </c>
      <c r="D605" s="155">
        <v>10851</v>
      </c>
      <c r="E605" s="157">
        <v>2603</v>
      </c>
    </row>
    <row r="606" spans="1:5" x14ac:dyDescent="0.3">
      <c r="A606" s="155" t="s">
        <v>856</v>
      </c>
      <c r="B606" s="155" t="s">
        <v>869</v>
      </c>
      <c r="C606" s="156">
        <v>38382</v>
      </c>
      <c r="D606" s="155">
        <v>10852</v>
      </c>
      <c r="E606" s="157">
        <v>2984</v>
      </c>
    </row>
    <row r="607" spans="1:5" x14ac:dyDescent="0.3">
      <c r="A607" s="155" t="s">
        <v>852</v>
      </c>
      <c r="B607" s="155" t="s">
        <v>864</v>
      </c>
      <c r="C607" s="156">
        <v>38386</v>
      </c>
      <c r="D607" s="155">
        <v>10853</v>
      </c>
      <c r="E607" s="157">
        <v>625</v>
      </c>
    </row>
    <row r="608" spans="1:5" x14ac:dyDescent="0.3">
      <c r="A608" s="155" t="s">
        <v>856</v>
      </c>
      <c r="B608" s="155" t="s">
        <v>859</v>
      </c>
      <c r="C608" s="156">
        <v>38388</v>
      </c>
      <c r="D608" s="155">
        <v>10854</v>
      </c>
      <c r="E608" s="157">
        <v>2966.5</v>
      </c>
    </row>
    <row r="609" spans="1:5" x14ac:dyDescent="0.3">
      <c r="A609" s="155" t="s">
        <v>856</v>
      </c>
      <c r="B609" s="155" t="s">
        <v>859</v>
      </c>
      <c r="C609" s="156">
        <v>38387</v>
      </c>
      <c r="D609" s="155">
        <v>10855</v>
      </c>
      <c r="E609" s="157">
        <v>2227.89</v>
      </c>
    </row>
    <row r="610" spans="1:5" x14ac:dyDescent="0.3">
      <c r="A610" s="155" t="s">
        <v>856</v>
      </c>
      <c r="B610" s="155" t="s">
        <v>859</v>
      </c>
      <c r="C610" s="156">
        <v>38393</v>
      </c>
      <c r="D610" s="155">
        <v>10856</v>
      </c>
      <c r="E610" s="157">
        <v>660</v>
      </c>
    </row>
    <row r="611" spans="1:5" x14ac:dyDescent="0.3">
      <c r="A611" s="155" t="s">
        <v>856</v>
      </c>
      <c r="B611" s="155" t="s">
        <v>869</v>
      </c>
      <c r="C611" s="156">
        <v>38389</v>
      </c>
      <c r="D611" s="155">
        <v>10857</v>
      </c>
      <c r="E611" s="157">
        <v>2048.2199999999998</v>
      </c>
    </row>
    <row r="612" spans="1:5" x14ac:dyDescent="0.3">
      <c r="A612" s="155" t="s">
        <v>856</v>
      </c>
      <c r="B612" s="155" t="s">
        <v>873</v>
      </c>
      <c r="C612" s="156">
        <v>38386</v>
      </c>
      <c r="D612" s="155">
        <v>10858</v>
      </c>
      <c r="E612" s="157">
        <v>649</v>
      </c>
    </row>
    <row r="613" spans="1:5" x14ac:dyDescent="0.3">
      <c r="A613" s="155" t="s">
        <v>856</v>
      </c>
      <c r="B613" s="155" t="s">
        <v>868</v>
      </c>
      <c r="C613" s="156">
        <v>38385</v>
      </c>
      <c r="D613" s="155">
        <v>10859</v>
      </c>
      <c r="E613" s="157">
        <v>1078.69</v>
      </c>
    </row>
    <row r="614" spans="1:5" x14ac:dyDescent="0.3">
      <c r="A614" s="155" t="s">
        <v>856</v>
      </c>
      <c r="B614" s="155" t="s">
        <v>859</v>
      </c>
      <c r="C614" s="156">
        <v>38387</v>
      </c>
      <c r="D614" s="155">
        <v>10860</v>
      </c>
      <c r="E614" s="157">
        <v>519</v>
      </c>
    </row>
    <row r="615" spans="1:5" x14ac:dyDescent="0.3">
      <c r="A615" s="155" t="s">
        <v>856</v>
      </c>
      <c r="B615" s="155" t="s">
        <v>857</v>
      </c>
      <c r="C615" s="156">
        <v>38400</v>
      </c>
      <c r="D615" s="155">
        <v>10861</v>
      </c>
      <c r="E615" s="157">
        <v>3523.4</v>
      </c>
    </row>
    <row r="616" spans="1:5" x14ac:dyDescent="0.3">
      <c r="A616" s="155" t="s">
        <v>856</v>
      </c>
      <c r="B616" s="155" t="s">
        <v>869</v>
      </c>
      <c r="C616" s="156">
        <v>38385</v>
      </c>
      <c r="D616" s="155">
        <v>10862</v>
      </c>
      <c r="E616" s="157">
        <v>581</v>
      </c>
    </row>
    <row r="617" spans="1:5" x14ac:dyDescent="0.3">
      <c r="A617" s="155" t="s">
        <v>856</v>
      </c>
      <c r="B617" s="155" t="s">
        <v>857</v>
      </c>
      <c r="C617" s="156">
        <v>38400</v>
      </c>
      <c r="D617" s="155">
        <v>10863</v>
      </c>
      <c r="E617" s="157">
        <v>441.15</v>
      </c>
    </row>
    <row r="618" spans="1:5" x14ac:dyDescent="0.3">
      <c r="A618" s="155" t="s">
        <v>856</v>
      </c>
      <c r="B618" s="155" t="s">
        <v>857</v>
      </c>
      <c r="C618" s="156">
        <v>38392</v>
      </c>
      <c r="D618" s="155">
        <v>10864</v>
      </c>
      <c r="E618" s="157">
        <v>282</v>
      </c>
    </row>
    <row r="619" spans="1:5" x14ac:dyDescent="0.3">
      <c r="A619" s="155" t="s">
        <v>856</v>
      </c>
      <c r="B619" s="155" t="s">
        <v>873</v>
      </c>
      <c r="C619" s="156">
        <v>38395</v>
      </c>
      <c r="D619" s="155">
        <v>10865</v>
      </c>
      <c r="E619" s="157">
        <v>16387.5</v>
      </c>
    </row>
    <row r="620" spans="1:5" x14ac:dyDescent="0.3">
      <c r="A620" s="155" t="s">
        <v>852</v>
      </c>
      <c r="B620" s="155" t="s">
        <v>853</v>
      </c>
      <c r="C620" s="156">
        <v>38395</v>
      </c>
      <c r="D620" s="155">
        <v>10866</v>
      </c>
      <c r="E620" s="157">
        <v>1096.2</v>
      </c>
    </row>
    <row r="621" spans="1:5" x14ac:dyDescent="0.3">
      <c r="A621" s="155" t="s">
        <v>852</v>
      </c>
      <c r="B621" s="155" t="s">
        <v>854</v>
      </c>
      <c r="C621" s="156">
        <v>38394</v>
      </c>
      <c r="D621" s="155">
        <v>10867</v>
      </c>
      <c r="E621" s="157">
        <v>98.4</v>
      </c>
    </row>
    <row r="622" spans="1:5" x14ac:dyDescent="0.3">
      <c r="A622" s="155" t="s">
        <v>852</v>
      </c>
      <c r="B622" s="155" t="s">
        <v>874</v>
      </c>
      <c r="C622" s="156">
        <v>38406</v>
      </c>
      <c r="D622" s="155">
        <v>10868</v>
      </c>
      <c r="E622" s="157">
        <v>1920.6</v>
      </c>
    </row>
    <row r="623" spans="1:5" x14ac:dyDescent="0.3">
      <c r="A623" s="155" t="s">
        <v>852</v>
      </c>
      <c r="B623" s="155" t="s">
        <v>853</v>
      </c>
      <c r="C623" s="156">
        <v>38392</v>
      </c>
      <c r="D623" s="155">
        <v>10869</v>
      </c>
      <c r="E623" s="157">
        <v>1630</v>
      </c>
    </row>
    <row r="624" spans="1:5" x14ac:dyDescent="0.3">
      <c r="A624" s="155" t="s">
        <v>852</v>
      </c>
      <c r="B624" s="155" t="s">
        <v>853</v>
      </c>
      <c r="C624" s="156">
        <v>38396</v>
      </c>
      <c r="D624" s="155">
        <v>10870</v>
      </c>
      <c r="E624" s="157">
        <v>160</v>
      </c>
    </row>
    <row r="625" spans="1:5" x14ac:dyDescent="0.3">
      <c r="A625" s="155" t="s">
        <v>852</v>
      </c>
      <c r="B625" s="155" t="s">
        <v>864</v>
      </c>
      <c r="C625" s="156">
        <v>38393</v>
      </c>
      <c r="D625" s="155">
        <v>10871</v>
      </c>
      <c r="E625" s="157">
        <v>1979.23</v>
      </c>
    </row>
    <row r="626" spans="1:5" x14ac:dyDescent="0.3">
      <c r="A626" s="155" t="s">
        <v>852</v>
      </c>
      <c r="B626" s="155" t="s">
        <v>853</v>
      </c>
      <c r="C626" s="156">
        <v>38392</v>
      </c>
      <c r="D626" s="155">
        <v>10872</v>
      </c>
      <c r="E626" s="157">
        <v>2058.46</v>
      </c>
    </row>
    <row r="627" spans="1:5" x14ac:dyDescent="0.3">
      <c r="A627" s="155" t="s">
        <v>856</v>
      </c>
      <c r="B627" s="155" t="s">
        <v>857</v>
      </c>
      <c r="C627" s="156">
        <v>38392</v>
      </c>
      <c r="D627" s="155">
        <v>10873</v>
      </c>
      <c r="E627" s="157">
        <v>336.8</v>
      </c>
    </row>
    <row r="628" spans="1:5" x14ac:dyDescent="0.3">
      <c r="A628" s="155" t="s">
        <v>852</v>
      </c>
      <c r="B628" s="155" t="s">
        <v>853</v>
      </c>
      <c r="C628" s="156">
        <v>38394</v>
      </c>
      <c r="D628" s="155">
        <v>10874</v>
      </c>
      <c r="E628" s="157">
        <v>310</v>
      </c>
    </row>
    <row r="629" spans="1:5" x14ac:dyDescent="0.3">
      <c r="A629" s="155" t="s">
        <v>856</v>
      </c>
      <c r="B629" s="155" t="s">
        <v>857</v>
      </c>
      <c r="C629" s="156">
        <v>38414</v>
      </c>
      <c r="D629" s="155">
        <v>10875</v>
      </c>
      <c r="E629" s="157">
        <v>709.55</v>
      </c>
    </row>
    <row r="630" spans="1:5" x14ac:dyDescent="0.3">
      <c r="A630" s="155" t="s">
        <v>852</v>
      </c>
      <c r="B630" s="155" t="s">
        <v>874</v>
      </c>
      <c r="C630" s="156">
        <v>38395</v>
      </c>
      <c r="D630" s="155">
        <v>10876</v>
      </c>
      <c r="E630" s="157">
        <v>917</v>
      </c>
    </row>
    <row r="631" spans="1:5" x14ac:dyDescent="0.3">
      <c r="A631" s="155" t="s">
        <v>856</v>
      </c>
      <c r="B631" s="155" t="s">
        <v>868</v>
      </c>
      <c r="C631" s="156">
        <v>38402</v>
      </c>
      <c r="D631" s="155">
        <v>10877</v>
      </c>
      <c r="E631" s="157">
        <v>1955.13</v>
      </c>
    </row>
    <row r="632" spans="1:5" x14ac:dyDescent="0.3">
      <c r="A632" s="155" t="s">
        <v>856</v>
      </c>
      <c r="B632" s="155" t="s">
        <v>857</v>
      </c>
      <c r="C632" s="156">
        <v>38395</v>
      </c>
      <c r="D632" s="155">
        <v>10878</v>
      </c>
      <c r="E632" s="157">
        <v>1539</v>
      </c>
    </row>
    <row r="633" spans="1:5" x14ac:dyDescent="0.3">
      <c r="A633" s="155" t="s">
        <v>856</v>
      </c>
      <c r="B633" s="155" t="s">
        <v>859</v>
      </c>
      <c r="C633" s="156">
        <v>38395</v>
      </c>
      <c r="D633" s="155">
        <v>10879</v>
      </c>
      <c r="E633" s="157">
        <v>611.29999999999995</v>
      </c>
    </row>
    <row r="634" spans="1:5" x14ac:dyDescent="0.3">
      <c r="A634" s="155" t="s">
        <v>852</v>
      </c>
      <c r="B634" s="155" t="s">
        <v>874</v>
      </c>
      <c r="C634" s="156">
        <v>38401</v>
      </c>
      <c r="D634" s="155">
        <v>10880</v>
      </c>
      <c r="E634" s="157">
        <v>1500</v>
      </c>
    </row>
    <row r="635" spans="1:5" x14ac:dyDescent="0.3">
      <c r="A635" s="155" t="s">
        <v>856</v>
      </c>
      <c r="B635" s="155" t="s">
        <v>857</v>
      </c>
      <c r="C635" s="156">
        <v>38401</v>
      </c>
      <c r="D635" s="155">
        <v>10881</v>
      </c>
      <c r="E635" s="157">
        <v>150</v>
      </c>
    </row>
    <row r="636" spans="1:5" x14ac:dyDescent="0.3">
      <c r="A636" s="155" t="s">
        <v>856</v>
      </c>
      <c r="B636" s="155" t="s">
        <v>857</v>
      </c>
      <c r="C636" s="156">
        <v>38403</v>
      </c>
      <c r="D636" s="155">
        <v>10882</v>
      </c>
      <c r="E636" s="157">
        <v>892.64</v>
      </c>
    </row>
    <row r="637" spans="1:5" x14ac:dyDescent="0.3">
      <c r="A637" s="155" t="s">
        <v>856</v>
      </c>
      <c r="B637" s="155" t="s">
        <v>869</v>
      </c>
      <c r="C637" s="156">
        <v>38403</v>
      </c>
      <c r="D637" s="155">
        <v>10883</v>
      </c>
      <c r="E637" s="157">
        <v>36</v>
      </c>
    </row>
    <row r="638" spans="1:5" x14ac:dyDescent="0.3">
      <c r="A638" s="155" t="s">
        <v>856</v>
      </c>
      <c r="B638" s="155" t="s">
        <v>857</v>
      </c>
      <c r="C638" s="156">
        <v>38396</v>
      </c>
      <c r="D638" s="155">
        <v>10884</v>
      </c>
      <c r="E638" s="157">
        <v>1378.07</v>
      </c>
    </row>
    <row r="639" spans="1:5" x14ac:dyDescent="0.3">
      <c r="A639" s="155" t="s">
        <v>852</v>
      </c>
      <c r="B639" s="155" t="s">
        <v>854</v>
      </c>
      <c r="C639" s="156">
        <v>38401</v>
      </c>
      <c r="D639" s="155">
        <v>10885</v>
      </c>
      <c r="E639" s="157">
        <v>1209</v>
      </c>
    </row>
    <row r="640" spans="1:5" x14ac:dyDescent="0.3">
      <c r="A640" s="155" t="s">
        <v>856</v>
      </c>
      <c r="B640" s="155" t="s">
        <v>868</v>
      </c>
      <c r="C640" s="156">
        <v>38413</v>
      </c>
      <c r="D640" s="155">
        <v>10886</v>
      </c>
      <c r="E640" s="157">
        <v>3127.5</v>
      </c>
    </row>
    <row r="641" spans="1:5" x14ac:dyDescent="0.3">
      <c r="A641" s="155" t="s">
        <v>856</v>
      </c>
      <c r="B641" s="155" t="s">
        <v>869</v>
      </c>
      <c r="C641" s="156">
        <v>38399</v>
      </c>
      <c r="D641" s="155">
        <v>10887</v>
      </c>
      <c r="E641" s="157">
        <v>70</v>
      </c>
    </row>
    <row r="642" spans="1:5" x14ac:dyDescent="0.3">
      <c r="A642" s="155" t="s">
        <v>856</v>
      </c>
      <c r="B642" s="155" t="s">
        <v>868</v>
      </c>
      <c r="C642" s="156">
        <v>38406</v>
      </c>
      <c r="D642" s="155">
        <v>10888</v>
      </c>
      <c r="E642" s="157">
        <v>605</v>
      </c>
    </row>
    <row r="643" spans="1:5" x14ac:dyDescent="0.3">
      <c r="A643" s="155" t="s">
        <v>852</v>
      </c>
      <c r="B643" s="155" t="s">
        <v>864</v>
      </c>
      <c r="C643" s="156">
        <v>38406</v>
      </c>
      <c r="D643" s="155">
        <v>10889</v>
      </c>
      <c r="E643" s="157">
        <v>11380</v>
      </c>
    </row>
    <row r="644" spans="1:5" x14ac:dyDescent="0.3">
      <c r="A644" s="155" t="s">
        <v>852</v>
      </c>
      <c r="B644" s="155" t="s">
        <v>874</v>
      </c>
      <c r="C644" s="156">
        <v>38401</v>
      </c>
      <c r="D644" s="155">
        <v>10890</v>
      </c>
      <c r="E644" s="157">
        <v>860.1</v>
      </c>
    </row>
    <row r="645" spans="1:5" x14ac:dyDescent="0.3">
      <c r="A645" s="155" t="s">
        <v>852</v>
      </c>
      <c r="B645" s="155" t="s">
        <v>874</v>
      </c>
      <c r="C645" s="156">
        <v>38402</v>
      </c>
      <c r="D645" s="155">
        <v>10891</v>
      </c>
      <c r="E645" s="157">
        <v>368.93</v>
      </c>
    </row>
    <row r="646" spans="1:5" x14ac:dyDescent="0.3">
      <c r="A646" s="155" t="s">
        <v>856</v>
      </c>
      <c r="B646" s="155" t="s">
        <v>857</v>
      </c>
      <c r="C646" s="156">
        <v>38402</v>
      </c>
      <c r="D646" s="155">
        <v>10892</v>
      </c>
      <c r="E646" s="157">
        <v>2090</v>
      </c>
    </row>
    <row r="647" spans="1:5" x14ac:dyDescent="0.3">
      <c r="A647" s="155" t="s">
        <v>852</v>
      </c>
      <c r="B647" s="155" t="s">
        <v>864</v>
      </c>
      <c r="C647" s="156">
        <v>38403</v>
      </c>
      <c r="D647" s="155">
        <v>10893</v>
      </c>
      <c r="E647" s="157">
        <v>5502.11</v>
      </c>
    </row>
    <row r="648" spans="1:5" x14ac:dyDescent="0.3">
      <c r="A648" s="155" t="s">
        <v>856</v>
      </c>
      <c r="B648" s="155" t="s">
        <v>868</v>
      </c>
      <c r="C648" s="156">
        <v>38403</v>
      </c>
      <c r="D648" s="155">
        <v>10894</v>
      </c>
      <c r="E648" s="157">
        <v>2753.1</v>
      </c>
    </row>
    <row r="649" spans="1:5" x14ac:dyDescent="0.3">
      <c r="A649" s="155" t="s">
        <v>856</v>
      </c>
      <c r="B649" s="155" t="s">
        <v>859</v>
      </c>
      <c r="C649" s="156">
        <v>38406</v>
      </c>
      <c r="D649" s="155">
        <v>10895</v>
      </c>
      <c r="E649" s="157">
        <v>6379.4</v>
      </c>
    </row>
    <row r="650" spans="1:5" x14ac:dyDescent="0.3">
      <c r="A650" s="155" t="s">
        <v>852</v>
      </c>
      <c r="B650" s="155" t="s">
        <v>874</v>
      </c>
      <c r="C650" s="156">
        <v>38410</v>
      </c>
      <c r="D650" s="155">
        <v>10896</v>
      </c>
      <c r="E650" s="157">
        <v>750.5</v>
      </c>
    </row>
    <row r="651" spans="1:5" x14ac:dyDescent="0.3">
      <c r="A651" s="155" t="s">
        <v>856</v>
      </c>
      <c r="B651" s="155" t="s">
        <v>859</v>
      </c>
      <c r="C651" s="156">
        <v>38408</v>
      </c>
      <c r="D651" s="155">
        <v>10897</v>
      </c>
      <c r="E651" s="157">
        <v>10835.24</v>
      </c>
    </row>
    <row r="652" spans="1:5" x14ac:dyDescent="0.3">
      <c r="A652" s="155" t="s">
        <v>856</v>
      </c>
      <c r="B652" s="155" t="s">
        <v>857</v>
      </c>
      <c r="C652" s="156">
        <v>38417</v>
      </c>
      <c r="D652" s="155">
        <v>10898</v>
      </c>
      <c r="E652" s="157">
        <v>30</v>
      </c>
    </row>
    <row r="653" spans="1:5" x14ac:dyDescent="0.3">
      <c r="A653" s="155" t="s">
        <v>852</v>
      </c>
      <c r="B653" s="155" t="s">
        <v>853</v>
      </c>
      <c r="C653" s="156">
        <v>38409</v>
      </c>
      <c r="D653" s="155">
        <v>10899</v>
      </c>
      <c r="E653" s="157">
        <v>122.4</v>
      </c>
    </row>
    <row r="654" spans="1:5" x14ac:dyDescent="0.3">
      <c r="A654" s="155" t="s">
        <v>856</v>
      </c>
      <c r="B654" s="155" t="s">
        <v>868</v>
      </c>
      <c r="C654" s="156">
        <v>38415</v>
      </c>
      <c r="D654" s="155">
        <v>10900</v>
      </c>
      <c r="E654" s="157">
        <v>33.75</v>
      </c>
    </row>
    <row r="655" spans="1:5" x14ac:dyDescent="0.3">
      <c r="A655" s="155" t="s">
        <v>856</v>
      </c>
      <c r="B655" s="155" t="s">
        <v>857</v>
      </c>
      <c r="C655" s="156">
        <v>38409</v>
      </c>
      <c r="D655" s="155">
        <v>10901</v>
      </c>
      <c r="E655" s="157">
        <v>934.5</v>
      </c>
    </row>
    <row r="656" spans="1:5" x14ac:dyDescent="0.3">
      <c r="A656" s="155" t="s">
        <v>856</v>
      </c>
      <c r="B656" s="155" t="s">
        <v>868</v>
      </c>
      <c r="C656" s="156">
        <v>38414</v>
      </c>
      <c r="D656" s="155">
        <v>10902</v>
      </c>
      <c r="E656" s="157">
        <v>863.43</v>
      </c>
    </row>
    <row r="657" spans="1:5" x14ac:dyDescent="0.3">
      <c r="A657" s="155" t="s">
        <v>856</v>
      </c>
      <c r="B657" s="155" t="s">
        <v>859</v>
      </c>
      <c r="C657" s="156">
        <v>38415</v>
      </c>
      <c r="D657" s="155">
        <v>10903</v>
      </c>
      <c r="E657" s="157">
        <v>932.05</v>
      </c>
    </row>
    <row r="658" spans="1:5" x14ac:dyDescent="0.3">
      <c r="A658" s="155" t="s">
        <v>856</v>
      </c>
      <c r="B658" s="155" t="s">
        <v>859</v>
      </c>
      <c r="C658" s="156">
        <v>38410</v>
      </c>
      <c r="D658" s="155">
        <v>10904</v>
      </c>
      <c r="E658" s="157">
        <v>1924.25</v>
      </c>
    </row>
    <row r="659" spans="1:5" x14ac:dyDescent="0.3">
      <c r="A659" s="155" t="s">
        <v>852</v>
      </c>
      <c r="B659" s="155" t="s">
        <v>864</v>
      </c>
      <c r="C659" s="156">
        <v>38417</v>
      </c>
      <c r="D659" s="155">
        <v>10905</v>
      </c>
      <c r="E659" s="157">
        <v>342</v>
      </c>
    </row>
    <row r="660" spans="1:5" x14ac:dyDescent="0.3">
      <c r="A660" s="155" t="s">
        <v>856</v>
      </c>
      <c r="B660" s="155" t="s">
        <v>857</v>
      </c>
      <c r="C660" s="156">
        <v>38414</v>
      </c>
      <c r="D660" s="155">
        <v>10906</v>
      </c>
      <c r="E660" s="157">
        <v>427.5</v>
      </c>
    </row>
    <row r="661" spans="1:5" x14ac:dyDescent="0.3">
      <c r="A661" s="155" t="s">
        <v>852</v>
      </c>
      <c r="B661" s="155" t="s">
        <v>854</v>
      </c>
      <c r="C661" s="156">
        <v>38410</v>
      </c>
      <c r="D661" s="155">
        <v>10907</v>
      </c>
      <c r="E661" s="157">
        <v>108.5</v>
      </c>
    </row>
    <row r="662" spans="1:5" x14ac:dyDescent="0.3">
      <c r="A662" s="155" t="s">
        <v>856</v>
      </c>
      <c r="B662" s="155" t="s">
        <v>857</v>
      </c>
      <c r="C662" s="156">
        <v>38417</v>
      </c>
      <c r="D662" s="155">
        <v>10908</v>
      </c>
      <c r="E662" s="157">
        <v>663.1</v>
      </c>
    </row>
    <row r="663" spans="1:5" x14ac:dyDescent="0.3">
      <c r="A663" s="155" t="s">
        <v>856</v>
      </c>
      <c r="B663" s="155" t="s">
        <v>868</v>
      </c>
      <c r="C663" s="156">
        <v>38421</v>
      </c>
      <c r="D663" s="155">
        <v>10909</v>
      </c>
      <c r="E663" s="157">
        <v>670</v>
      </c>
    </row>
    <row r="664" spans="1:5" x14ac:dyDescent="0.3">
      <c r="A664" s="155" t="s">
        <v>856</v>
      </c>
      <c r="B664" s="155" t="s">
        <v>868</v>
      </c>
      <c r="C664" s="156">
        <v>38415</v>
      </c>
      <c r="D664" s="155">
        <v>10910</v>
      </c>
      <c r="E664" s="157">
        <v>452.9</v>
      </c>
    </row>
    <row r="665" spans="1:5" x14ac:dyDescent="0.3">
      <c r="A665" s="155" t="s">
        <v>856</v>
      </c>
      <c r="B665" s="155" t="s">
        <v>859</v>
      </c>
      <c r="C665" s="156">
        <v>38416</v>
      </c>
      <c r="D665" s="155">
        <v>10911</v>
      </c>
      <c r="E665" s="157">
        <v>858</v>
      </c>
    </row>
    <row r="666" spans="1:5" x14ac:dyDescent="0.3">
      <c r="A666" s="155" t="s">
        <v>856</v>
      </c>
      <c r="B666" s="155" t="s">
        <v>873</v>
      </c>
      <c r="C666" s="156">
        <v>38429</v>
      </c>
      <c r="D666" s="155">
        <v>10912</v>
      </c>
      <c r="E666" s="157">
        <v>6200.55</v>
      </c>
    </row>
    <row r="667" spans="1:5" x14ac:dyDescent="0.3">
      <c r="A667" s="155" t="s">
        <v>856</v>
      </c>
      <c r="B667" s="155" t="s">
        <v>857</v>
      </c>
      <c r="C667" s="156">
        <v>38415</v>
      </c>
      <c r="D667" s="155">
        <v>10913</v>
      </c>
      <c r="E667" s="157">
        <v>768.75</v>
      </c>
    </row>
    <row r="668" spans="1:5" x14ac:dyDescent="0.3">
      <c r="A668" s="155" t="s">
        <v>852</v>
      </c>
      <c r="B668" s="155" t="s">
        <v>854</v>
      </c>
      <c r="C668" s="156">
        <v>38413</v>
      </c>
      <c r="D668" s="155">
        <v>10914</v>
      </c>
      <c r="E668" s="157">
        <v>537.5</v>
      </c>
    </row>
    <row r="669" spans="1:5" x14ac:dyDescent="0.3">
      <c r="A669" s="155" t="s">
        <v>856</v>
      </c>
      <c r="B669" s="155" t="s">
        <v>873</v>
      </c>
      <c r="C669" s="156">
        <v>38413</v>
      </c>
      <c r="D669" s="155">
        <v>10915</v>
      </c>
      <c r="E669" s="157">
        <v>539.5</v>
      </c>
    </row>
    <row r="670" spans="1:5" x14ac:dyDescent="0.3">
      <c r="A670" s="155" t="s">
        <v>856</v>
      </c>
      <c r="B670" s="155" t="s">
        <v>868</v>
      </c>
      <c r="C670" s="156">
        <v>38420</v>
      </c>
      <c r="D670" s="155">
        <v>10916</v>
      </c>
      <c r="E670" s="157">
        <v>686.7</v>
      </c>
    </row>
    <row r="671" spans="1:5" x14ac:dyDescent="0.3">
      <c r="A671" s="155" t="s">
        <v>856</v>
      </c>
      <c r="B671" s="155" t="s">
        <v>857</v>
      </c>
      <c r="C671" s="156">
        <v>38422</v>
      </c>
      <c r="D671" s="155">
        <v>10917</v>
      </c>
      <c r="E671" s="157">
        <v>365.89</v>
      </c>
    </row>
    <row r="672" spans="1:5" x14ac:dyDescent="0.3">
      <c r="A672" s="155" t="s">
        <v>856</v>
      </c>
      <c r="B672" s="155" t="s">
        <v>859</v>
      </c>
      <c r="C672" s="156">
        <v>38422</v>
      </c>
      <c r="D672" s="155">
        <v>10918</v>
      </c>
      <c r="E672" s="157">
        <v>1447.5</v>
      </c>
    </row>
    <row r="673" spans="1:5" x14ac:dyDescent="0.3">
      <c r="A673" s="155" t="s">
        <v>856</v>
      </c>
      <c r="B673" s="155" t="s">
        <v>873</v>
      </c>
      <c r="C673" s="156">
        <v>38415</v>
      </c>
      <c r="D673" s="155">
        <v>10919</v>
      </c>
      <c r="E673" s="157">
        <v>1122.8</v>
      </c>
    </row>
    <row r="674" spans="1:5" x14ac:dyDescent="0.3">
      <c r="A674" s="155" t="s">
        <v>856</v>
      </c>
      <c r="B674" s="155" t="s">
        <v>857</v>
      </c>
      <c r="C674" s="156">
        <v>38420</v>
      </c>
      <c r="D674" s="155">
        <v>10920</v>
      </c>
      <c r="E674" s="157">
        <v>390</v>
      </c>
    </row>
    <row r="675" spans="1:5" x14ac:dyDescent="0.3">
      <c r="A675" s="155" t="s">
        <v>856</v>
      </c>
      <c r="B675" s="155" t="s">
        <v>868</v>
      </c>
      <c r="C675" s="156">
        <v>38420</v>
      </c>
      <c r="D675" s="155">
        <v>10921</v>
      </c>
      <c r="E675" s="157">
        <v>1936</v>
      </c>
    </row>
    <row r="676" spans="1:5" x14ac:dyDescent="0.3">
      <c r="A676" s="155" t="s">
        <v>852</v>
      </c>
      <c r="B676" s="155" t="s">
        <v>853</v>
      </c>
      <c r="C676" s="156">
        <v>38416</v>
      </c>
      <c r="D676" s="155">
        <v>10922</v>
      </c>
      <c r="E676" s="157">
        <v>742.5</v>
      </c>
    </row>
    <row r="677" spans="1:5" x14ac:dyDescent="0.3">
      <c r="A677" s="155" t="s">
        <v>852</v>
      </c>
      <c r="B677" s="155" t="s">
        <v>874</v>
      </c>
      <c r="C677" s="156">
        <v>38424</v>
      </c>
      <c r="D677" s="155">
        <v>10923</v>
      </c>
      <c r="E677" s="157">
        <v>748.8</v>
      </c>
    </row>
    <row r="678" spans="1:5" x14ac:dyDescent="0.3">
      <c r="A678" s="155" t="s">
        <v>856</v>
      </c>
      <c r="B678" s="155" t="s">
        <v>859</v>
      </c>
      <c r="C678" s="156">
        <v>38450</v>
      </c>
      <c r="D678" s="155">
        <v>10924</v>
      </c>
      <c r="E678" s="157">
        <v>1835.7</v>
      </c>
    </row>
    <row r="679" spans="1:5" x14ac:dyDescent="0.3">
      <c r="A679" s="155" t="s">
        <v>856</v>
      </c>
      <c r="B679" s="155" t="s">
        <v>859</v>
      </c>
      <c r="C679" s="156">
        <v>38424</v>
      </c>
      <c r="D679" s="155">
        <v>10925</v>
      </c>
      <c r="E679" s="157">
        <v>475.15</v>
      </c>
    </row>
    <row r="680" spans="1:5" x14ac:dyDescent="0.3">
      <c r="A680" s="155" t="s">
        <v>856</v>
      </c>
      <c r="B680" s="155" t="s">
        <v>857</v>
      </c>
      <c r="C680" s="156">
        <v>38422</v>
      </c>
      <c r="D680" s="155">
        <v>10926</v>
      </c>
      <c r="E680" s="157">
        <v>514.4</v>
      </c>
    </row>
    <row r="681" spans="1:5" x14ac:dyDescent="0.3">
      <c r="A681" s="155" t="s">
        <v>856</v>
      </c>
      <c r="B681" s="155" t="s">
        <v>857</v>
      </c>
      <c r="C681" s="156">
        <v>38450</v>
      </c>
      <c r="D681" s="155">
        <v>10927</v>
      </c>
      <c r="E681" s="157">
        <v>800</v>
      </c>
    </row>
    <row r="682" spans="1:5" x14ac:dyDescent="0.3">
      <c r="A682" s="155" t="s">
        <v>856</v>
      </c>
      <c r="B682" s="155" t="s">
        <v>868</v>
      </c>
      <c r="C682" s="156">
        <v>38429</v>
      </c>
      <c r="D682" s="155">
        <v>10928</v>
      </c>
      <c r="E682" s="157">
        <v>137.5</v>
      </c>
    </row>
    <row r="683" spans="1:5" x14ac:dyDescent="0.3">
      <c r="A683" s="155" t="s">
        <v>852</v>
      </c>
      <c r="B683" s="155" t="s">
        <v>854</v>
      </c>
      <c r="C683" s="156">
        <v>38423</v>
      </c>
      <c r="D683" s="155">
        <v>10929</v>
      </c>
      <c r="E683" s="157">
        <v>1174.75</v>
      </c>
    </row>
    <row r="684" spans="1:5" x14ac:dyDescent="0.3">
      <c r="A684" s="155" t="s">
        <v>856</v>
      </c>
      <c r="B684" s="155" t="s">
        <v>857</v>
      </c>
      <c r="C684" s="156">
        <v>38429</v>
      </c>
      <c r="D684" s="155">
        <v>10930</v>
      </c>
      <c r="E684" s="157">
        <v>2255.5</v>
      </c>
    </row>
    <row r="685" spans="1:5" x14ac:dyDescent="0.3">
      <c r="A685" s="155" t="s">
        <v>856</v>
      </c>
      <c r="B685" s="155" t="s">
        <v>857</v>
      </c>
      <c r="C685" s="156">
        <v>38430</v>
      </c>
      <c r="D685" s="155">
        <v>10931</v>
      </c>
      <c r="E685" s="157">
        <v>799.2</v>
      </c>
    </row>
    <row r="686" spans="1:5" x14ac:dyDescent="0.3">
      <c r="A686" s="155" t="s">
        <v>856</v>
      </c>
      <c r="B686" s="155" t="s">
        <v>869</v>
      </c>
      <c r="C686" s="156">
        <v>38435</v>
      </c>
      <c r="D686" s="155">
        <v>10932</v>
      </c>
      <c r="E686" s="157">
        <v>1788.63</v>
      </c>
    </row>
    <row r="687" spans="1:5" x14ac:dyDescent="0.3">
      <c r="A687" s="155" t="s">
        <v>852</v>
      </c>
      <c r="B687" s="155" t="s">
        <v>854</v>
      </c>
      <c r="C687" s="156">
        <v>38427</v>
      </c>
      <c r="D687" s="155">
        <v>10933</v>
      </c>
      <c r="E687" s="157">
        <v>920.6</v>
      </c>
    </row>
    <row r="688" spans="1:5" x14ac:dyDescent="0.3">
      <c r="A688" s="155" t="s">
        <v>856</v>
      </c>
      <c r="B688" s="155" t="s">
        <v>859</v>
      </c>
      <c r="C688" s="156">
        <v>38423</v>
      </c>
      <c r="D688" s="155">
        <v>10934</v>
      </c>
      <c r="E688" s="157">
        <v>500</v>
      </c>
    </row>
    <row r="689" spans="1:5" x14ac:dyDescent="0.3">
      <c r="A689" s="155" t="s">
        <v>856</v>
      </c>
      <c r="B689" s="155" t="s">
        <v>857</v>
      </c>
      <c r="C689" s="156">
        <v>38429</v>
      </c>
      <c r="D689" s="155">
        <v>10935</v>
      </c>
      <c r="E689" s="157">
        <v>619.5</v>
      </c>
    </row>
    <row r="690" spans="1:5" x14ac:dyDescent="0.3">
      <c r="A690" s="155" t="s">
        <v>856</v>
      </c>
      <c r="B690" s="155" t="s">
        <v>859</v>
      </c>
      <c r="C690" s="156">
        <v>38429</v>
      </c>
      <c r="D690" s="155">
        <v>10936</v>
      </c>
      <c r="E690" s="157">
        <v>456</v>
      </c>
    </row>
    <row r="691" spans="1:5" x14ac:dyDescent="0.3">
      <c r="A691" s="155" t="s">
        <v>852</v>
      </c>
      <c r="B691" s="155" t="s">
        <v>874</v>
      </c>
      <c r="C691" s="156">
        <v>38424</v>
      </c>
      <c r="D691" s="155">
        <v>10937</v>
      </c>
      <c r="E691" s="157">
        <v>644.79999999999995</v>
      </c>
    </row>
    <row r="692" spans="1:5" x14ac:dyDescent="0.3">
      <c r="A692" s="155" t="s">
        <v>856</v>
      </c>
      <c r="B692" s="155" t="s">
        <v>859</v>
      </c>
      <c r="C692" s="156">
        <v>38427</v>
      </c>
      <c r="D692" s="155">
        <v>10938</v>
      </c>
      <c r="E692" s="157">
        <v>2731.87</v>
      </c>
    </row>
    <row r="693" spans="1:5" x14ac:dyDescent="0.3">
      <c r="A693" s="155" t="s">
        <v>856</v>
      </c>
      <c r="B693" s="155" t="s">
        <v>873</v>
      </c>
      <c r="C693" s="156">
        <v>38424</v>
      </c>
      <c r="D693" s="155">
        <v>10939</v>
      </c>
      <c r="E693" s="157">
        <v>637.5</v>
      </c>
    </row>
    <row r="694" spans="1:5" x14ac:dyDescent="0.3">
      <c r="A694" s="155" t="s">
        <v>856</v>
      </c>
      <c r="B694" s="155" t="s">
        <v>869</v>
      </c>
      <c r="C694" s="156">
        <v>38434</v>
      </c>
      <c r="D694" s="155">
        <v>10940</v>
      </c>
      <c r="E694" s="157">
        <v>360</v>
      </c>
    </row>
    <row r="695" spans="1:5" x14ac:dyDescent="0.3">
      <c r="A695" s="155" t="s">
        <v>852</v>
      </c>
      <c r="B695" s="155" t="s">
        <v>874</v>
      </c>
      <c r="C695" s="156">
        <v>38431</v>
      </c>
      <c r="D695" s="155">
        <v>10941</v>
      </c>
      <c r="E695" s="157">
        <v>4011.75</v>
      </c>
    </row>
    <row r="696" spans="1:5" x14ac:dyDescent="0.3">
      <c r="A696" s="155" t="s">
        <v>852</v>
      </c>
      <c r="B696" s="155" t="s">
        <v>864</v>
      </c>
      <c r="C696" s="156">
        <v>38429</v>
      </c>
      <c r="D696" s="155">
        <v>10942</v>
      </c>
      <c r="E696" s="157">
        <v>560</v>
      </c>
    </row>
    <row r="697" spans="1:5" x14ac:dyDescent="0.3">
      <c r="A697" s="155" t="s">
        <v>856</v>
      </c>
      <c r="B697" s="155" t="s">
        <v>857</v>
      </c>
      <c r="C697" s="156">
        <v>38430</v>
      </c>
      <c r="D697" s="155">
        <v>10943</v>
      </c>
      <c r="E697" s="157">
        <v>711</v>
      </c>
    </row>
    <row r="698" spans="1:5" x14ac:dyDescent="0.3">
      <c r="A698" s="155" t="s">
        <v>852</v>
      </c>
      <c r="B698" s="155" t="s">
        <v>854</v>
      </c>
      <c r="C698" s="156">
        <v>38424</v>
      </c>
      <c r="D698" s="155">
        <v>10944</v>
      </c>
      <c r="E698" s="157">
        <v>1025.33</v>
      </c>
    </row>
    <row r="699" spans="1:5" x14ac:dyDescent="0.3">
      <c r="A699" s="155" t="s">
        <v>856</v>
      </c>
      <c r="B699" s="155" t="s">
        <v>857</v>
      </c>
      <c r="C699" s="156">
        <v>38429</v>
      </c>
      <c r="D699" s="155">
        <v>10945</v>
      </c>
      <c r="E699" s="157">
        <v>245</v>
      </c>
    </row>
    <row r="700" spans="1:5" x14ac:dyDescent="0.3">
      <c r="A700" s="155" t="s">
        <v>856</v>
      </c>
      <c r="B700" s="155" t="s">
        <v>868</v>
      </c>
      <c r="C700" s="156">
        <v>38430</v>
      </c>
      <c r="D700" s="155">
        <v>10946</v>
      </c>
      <c r="E700" s="157">
        <v>1407.5</v>
      </c>
    </row>
    <row r="701" spans="1:5" x14ac:dyDescent="0.3">
      <c r="A701" s="155" t="s">
        <v>856</v>
      </c>
      <c r="B701" s="155" t="s">
        <v>859</v>
      </c>
      <c r="C701" s="156">
        <v>38427</v>
      </c>
      <c r="D701" s="155">
        <v>10947</v>
      </c>
      <c r="E701" s="157">
        <v>220</v>
      </c>
    </row>
    <row r="702" spans="1:5" x14ac:dyDescent="0.3">
      <c r="A702" s="155" t="s">
        <v>856</v>
      </c>
      <c r="B702" s="155" t="s">
        <v>859</v>
      </c>
      <c r="C702" s="156">
        <v>38430</v>
      </c>
      <c r="D702" s="155">
        <v>10948</v>
      </c>
      <c r="E702" s="157">
        <v>2362.25</v>
      </c>
    </row>
    <row r="703" spans="1:5" x14ac:dyDescent="0.3">
      <c r="A703" s="155" t="s">
        <v>856</v>
      </c>
      <c r="B703" s="155" t="s">
        <v>873</v>
      </c>
      <c r="C703" s="156">
        <v>38428</v>
      </c>
      <c r="D703" s="155">
        <v>10949</v>
      </c>
      <c r="E703" s="157">
        <v>4422</v>
      </c>
    </row>
    <row r="704" spans="1:5" x14ac:dyDescent="0.3">
      <c r="A704" s="155" t="s">
        <v>856</v>
      </c>
      <c r="B704" s="155" t="s">
        <v>868</v>
      </c>
      <c r="C704" s="156">
        <v>38434</v>
      </c>
      <c r="D704" s="155">
        <v>10950</v>
      </c>
      <c r="E704" s="157">
        <v>110</v>
      </c>
    </row>
    <row r="705" spans="1:5" x14ac:dyDescent="0.3">
      <c r="A705" s="155" t="s">
        <v>852</v>
      </c>
      <c r="B705" s="155" t="s">
        <v>864</v>
      </c>
      <c r="C705" s="156">
        <v>38449</v>
      </c>
      <c r="D705" s="155">
        <v>10951</v>
      </c>
      <c r="E705" s="157">
        <v>458.74</v>
      </c>
    </row>
    <row r="706" spans="1:5" x14ac:dyDescent="0.3">
      <c r="A706" s="155" t="s">
        <v>856</v>
      </c>
      <c r="B706" s="155" t="s">
        <v>868</v>
      </c>
      <c r="C706" s="156">
        <v>38435</v>
      </c>
      <c r="D706" s="155">
        <v>10952</v>
      </c>
      <c r="E706" s="157">
        <v>471.2</v>
      </c>
    </row>
    <row r="707" spans="1:5" x14ac:dyDescent="0.3">
      <c r="A707" s="155" t="s">
        <v>852</v>
      </c>
      <c r="B707" s="155" t="s">
        <v>864</v>
      </c>
      <c r="C707" s="156">
        <v>38436</v>
      </c>
      <c r="D707" s="155">
        <v>10953</v>
      </c>
      <c r="E707" s="157">
        <v>4441.25</v>
      </c>
    </row>
    <row r="708" spans="1:5" x14ac:dyDescent="0.3">
      <c r="A708" s="155" t="s">
        <v>852</v>
      </c>
      <c r="B708" s="155" t="s">
        <v>853</v>
      </c>
      <c r="C708" s="156">
        <v>38431</v>
      </c>
      <c r="D708" s="155">
        <v>10954</v>
      </c>
      <c r="E708" s="157">
        <v>1659.53</v>
      </c>
    </row>
    <row r="709" spans="1:5" x14ac:dyDescent="0.3">
      <c r="A709" s="155" t="s">
        <v>856</v>
      </c>
      <c r="B709" s="155" t="s">
        <v>869</v>
      </c>
      <c r="C709" s="156">
        <v>38431</v>
      </c>
      <c r="D709" s="155">
        <v>10955</v>
      </c>
      <c r="E709" s="157">
        <v>74.400000000000006</v>
      </c>
    </row>
    <row r="710" spans="1:5" x14ac:dyDescent="0.3">
      <c r="A710" s="155" t="s">
        <v>852</v>
      </c>
      <c r="B710" s="155" t="s">
        <v>854</v>
      </c>
      <c r="C710" s="156">
        <v>38431</v>
      </c>
      <c r="D710" s="155">
        <v>10956</v>
      </c>
      <c r="E710" s="157">
        <v>677</v>
      </c>
    </row>
    <row r="711" spans="1:5" x14ac:dyDescent="0.3">
      <c r="A711" s="155" t="s">
        <v>856</v>
      </c>
      <c r="B711" s="155" t="s">
        <v>869</v>
      </c>
      <c r="C711" s="156">
        <v>38438</v>
      </c>
      <c r="D711" s="155">
        <v>10957</v>
      </c>
      <c r="E711" s="157">
        <v>1762.7</v>
      </c>
    </row>
    <row r="712" spans="1:5" x14ac:dyDescent="0.3">
      <c r="A712" s="155" t="s">
        <v>852</v>
      </c>
      <c r="B712" s="155" t="s">
        <v>874</v>
      </c>
      <c r="C712" s="156">
        <v>38438</v>
      </c>
      <c r="D712" s="155">
        <v>10958</v>
      </c>
      <c r="E712" s="157">
        <v>781</v>
      </c>
    </row>
    <row r="713" spans="1:5" x14ac:dyDescent="0.3">
      <c r="A713" s="155" t="s">
        <v>852</v>
      </c>
      <c r="B713" s="155" t="s">
        <v>854</v>
      </c>
      <c r="C713" s="156">
        <v>38434</v>
      </c>
      <c r="D713" s="155">
        <v>10959</v>
      </c>
      <c r="E713" s="157">
        <v>131.75</v>
      </c>
    </row>
    <row r="714" spans="1:5" x14ac:dyDescent="0.3">
      <c r="A714" s="155" t="s">
        <v>856</v>
      </c>
      <c r="B714" s="155" t="s">
        <v>859</v>
      </c>
      <c r="C714" s="156">
        <v>38450</v>
      </c>
      <c r="D714" s="155">
        <v>10960</v>
      </c>
      <c r="E714" s="157">
        <v>265.35000000000002</v>
      </c>
    </row>
    <row r="715" spans="1:5" x14ac:dyDescent="0.3">
      <c r="A715" s="155" t="s">
        <v>856</v>
      </c>
      <c r="B715" s="155" t="s">
        <v>869</v>
      </c>
      <c r="C715" s="156">
        <v>38441</v>
      </c>
      <c r="D715" s="155">
        <v>10961</v>
      </c>
      <c r="E715" s="157">
        <v>1119.9000000000001</v>
      </c>
    </row>
    <row r="716" spans="1:5" x14ac:dyDescent="0.3">
      <c r="A716" s="155" t="s">
        <v>856</v>
      </c>
      <c r="B716" s="155" t="s">
        <v>869</v>
      </c>
      <c r="C716" s="156">
        <v>38434</v>
      </c>
      <c r="D716" s="155">
        <v>10962</v>
      </c>
      <c r="E716" s="157">
        <v>3584</v>
      </c>
    </row>
    <row r="717" spans="1:5" x14ac:dyDescent="0.3">
      <c r="A717" s="155" t="s">
        <v>852</v>
      </c>
      <c r="B717" s="155" t="s">
        <v>864</v>
      </c>
      <c r="C717" s="156">
        <v>38437</v>
      </c>
      <c r="D717" s="155">
        <v>10963</v>
      </c>
      <c r="E717" s="157">
        <v>57.8</v>
      </c>
    </row>
    <row r="718" spans="1:5" x14ac:dyDescent="0.3">
      <c r="A718" s="155" t="s">
        <v>856</v>
      </c>
      <c r="B718" s="155" t="s">
        <v>859</v>
      </c>
      <c r="C718" s="156">
        <v>38435</v>
      </c>
      <c r="D718" s="155">
        <v>10964</v>
      </c>
      <c r="E718" s="157">
        <v>2052.5</v>
      </c>
    </row>
    <row r="719" spans="1:5" x14ac:dyDescent="0.3">
      <c r="A719" s="155" t="s">
        <v>852</v>
      </c>
      <c r="B719" s="155" t="s">
        <v>854</v>
      </c>
      <c r="C719" s="156">
        <v>38441</v>
      </c>
      <c r="D719" s="155">
        <v>10965</v>
      </c>
      <c r="E719" s="157">
        <v>848</v>
      </c>
    </row>
    <row r="720" spans="1:5" x14ac:dyDescent="0.3">
      <c r="A720" s="155" t="s">
        <v>856</v>
      </c>
      <c r="B720" s="155" t="s">
        <v>857</v>
      </c>
      <c r="C720" s="156">
        <v>38450</v>
      </c>
      <c r="D720" s="155">
        <v>10966</v>
      </c>
      <c r="E720" s="157">
        <v>1098.46</v>
      </c>
    </row>
    <row r="721" spans="1:5" x14ac:dyDescent="0.3">
      <c r="A721" s="155" t="s">
        <v>856</v>
      </c>
      <c r="B721" s="155" t="s">
        <v>873</v>
      </c>
      <c r="C721" s="156">
        <v>38444</v>
      </c>
      <c r="D721" s="155">
        <v>10967</v>
      </c>
      <c r="E721" s="157">
        <v>910.4</v>
      </c>
    </row>
    <row r="722" spans="1:5" x14ac:dyDescent="0.3">
      <c r="A722" s="155" t="s">
        <v>856</v>
      </c>
      <c r="B722" s="155" t="s">
        <v>868</v>
      </c>
      <c r="C722" s="156">
        <v>38443</v>
      </c>
      <c r="D722" s="155">
        <v>10968</v>
      </c>
      <c r="E722" s="157">
        <v>1408</v>
      </c>
    </row>
    <row r="723" spans="1:5" x14ac:dyDescent="0.3">
      <c r="A723" s="155" t="s">
        <v>856</v>
      </c>
      <c r="B723" s="155" t="s">
        <v>868</v>
      </c>
      <c r="C723" s="156">
        <v>38441</v>
      </c>
      <c r="D723" s="155">
        <v>10969</v>
      </c>
      <c r="E723" s="157">
        <v>108</v>
      </c>
    </row>
    <row r="724" spans="1:5" x14ac:dyDescent="0.3">
      <c r="A724" s="155" t="s">
        <v>852</v>
      </c>
      <c r="B724" s="155" t="s">
        <v>864</v>
      </c>
      <c r="C724" s="156">
        <v>38466</v>
      </c>
      <c r="D724" s="155">
        <v>10970</v>
      </c>
      <c r="E724" s="157">
        <v>224</v>
      </c>
    </row>
    <row r="725" spans="1:5" x14ac:dyDescent="0.3">
      <c r="A725" s="155" t="s">
        <v>856</v>
      </c>
      <c r="B725" s="155" t="s">
        <v>873</v>
      </c>
      <c r="C725" s="156">
        <v>38444</v>
      </c>
      <c r="D725" s="155">
        <v>10971</v>
      </c>
      <c r="E725" s="157">
        <v>1733.06</v>
      </c>
    </row>
    <row r="726" spans="1:5" x14ac:dyDescent="0.3">
      <c r="A726" s="155" t="s">
        <v>856</v>
      </c>
      <c r="B726" s="155" t="s">
        <v>857</v>
      </c>
      <c r="C726" s="156">
        <v>38437</v>
      </c>
      <c r="D726" s="155">
        <v>10972</v>
      </c>
      <c r="E726" s="157">
        <v>251.5</v>
      </c>
    </row>
    <row r="727" spans="1:5" x14ac:dyDescent="0.3">
      <c r="A727" s="155" t="s">
        <v>852</v>
      </c>
      <c r="B727" s="155" t="s">
        <v>854</v>
      </c>
      <c r="C727" s="156">
        <v>38438</v>
      </c>
      <c r="D727" s="155">
        <v>10973</v>
      </c>
      <c r="E727" s="157">
        <v>291.55</v>
      </c>
    </row>
    <row r="728" spans="1:5" x14ac:dyDescent="0.3">
      <c r="A728" s="155" t="s">
        <v>856</v>
      </c>
      <c r="B728" s="155" t="s">
        <v>859</v>
      </c>
      <c r="C728" s="156">
        <v>38445</v>
      </c>
      <c r="D728" s="155">
        <v>10974</v>
      </c>
      <c r="E728" s="157">
        <v>439</v>
      </c>
    </row>
    <row r="729" spans="1:5" x14ac:dyDescent="0.3">
      <c r="A729" s="155" t="s">
        <v>856</v>
      </c>
      <c r="B729" s="155" t="s">
        <v>868</v>
      </c>
      <c r="C729" s="156">
        <v>38438</v>
      </c>
      <c r="D729" s="155">
        <v>10975</v>
      </c>
      <c r="E729" s="157">
        <v>717.5</v>
      </c>
    </row>
    <row r="730" spans="1:5" x14ac:dyDescent="0.3">
      <c r="A730" s="155" t="s">
        <v>856</v>
      </c>
      <c r="B730" s="155" t="s">
        <v>868</v>
      </c>
      <c r="C730" s="156">
        <v>38445</v>
      </c>
      <c r="D730" s="155">
        <v>10976</v>
      </c>
      <c r="E730" s="157">
        <v>912</v>
      </c>
    </row>
    <row r="731" spans="1:5" x14ac:dyDescent="0.3">
      <c r="A731" s="155" t="s">
        <v>856</v>
      </c>
      <c r="B731" s="155" t="s">
        <v>869</v>
      </c>
      <c r="C731" s="156">
        <v>38452</v>
      </c>
      <c r="D731" s="155">
        <v>10977</v>
      </c>
      <c r="E731" s="157">
        <v>2233</v>
      </c>
    </row>
    <row r="732" spans="1:5" x14ac:dyDescent="0.3">
      <c r="A732" s="155" t="s">
        <v>852</v>
      </c>
      <c r="B732" s="155" t="s">
        <v>864</v>
      </c>
      <c r="C732" s="156">
        <v>38465</v>
      </c>
      <c r="D732" s="155">
        <v>10978</v>
      </c>
      <c r="E732" s="157">
        <v>1303.19</v>
      </c>
    </row>
    <row r="733" spans="1:5" x14ac:dyDescent="0.3">
      <c r="A733" s="155" t="s">
        <v>856</v>
      </c>
      <c r="B733" s="155" t="s">
        <v>869</v>
      </c>
      <c r="C733" s="156">
        <v>38442</v>
      </c>
      <c r="D733" s="155">
        <v>10979</v>
      </c>
      <c r="E733" s="157">
        <v>4813.5</v>
      </c>
    </row>
    <row r="734" spans="1:5" x14ac:dyDescent="0.3">
      <c r="A734" s="155" t="s">
        <v>856</v>
      </c>
      <c r="B734" s="155" t="s">
        <v>857</v>
      </c>
      <c r="C734" s="156">
        <v>38459</v>
      </c>
      <c r="D734" s="155">
        <v>10980</v>
      </c>
      <c r="E734" s="157">
        <v>248</v>
      </c>
    </row>
    <row r="735" spans="1:5" x14ac:dyDescent="0.3">
      <c r="A735" s="155" t="s">
        <v>856</v>
      </c>
      <c r="B735" s="155" t="s">
        <v>868</v>
      </c>
      <c r="C735" s="156">
        <v>38444</v>
      </c>
      <c r="D735" s="155">
        <v>10981</v>
      </c>
      <c r="E735" s="157">
        <v>15810</v>
      </c>
    </row>
    <row r="736" spans="1:5" x14ac:dyDescent="0.3">
      <c r="A736" s="155" t="s">
        <v>856</v>
      </c>
      <c r="B736" s="155" t="s">
        <v>873</v>
      </c>
      <c r="C736" s="156">
        <v>38450</v>
      </c>
      <c r="D736" s="155">
        <v>10982</v>
      </c>
      <c r="E736" s="157">
        <v>1014</v>
      </c>
    </row>
    <row r="737" spans="1:5" x14ac:dyDescent="0.3">
      <c r="A737" s="155" t="s">
        <v>856</v>
      </c>
      <c r="B737" s="155" t="s">
        <v>873</v>
      </c>
      <c r="C737" s="156">
        <v>38448</v>
      </c>
      <c r="D737" s="155">
        <v>10983</v>
      </c>
      <c r="E737" s="157">
        <v>720.9</v>
      </c>
    </row>
    <row r="738" spans="1:5" x14ac:dyDescent="0.3">
      <c r="A738" s="155" t="s">
        <v>856</v>
      </c>
      <c r="B738" s="155" t="s">
        <v>868</v>
      </c>
      <c r="C738" s="156">
        <v>38445</v>
      </c>
      <c r="D738" s="155">
        <v>10984</v>
      </c>
      <c r="E738" s="157">
        <v>1809.75</v>
      </c>
    </row>
    <row r="739" spans="1:5" x14ac:dyDescent="0.3">
      <c r="A739" s="155" t="s">
        <v>856</v>
      </c>
      <c r="B739" s="155" t="s">
        <v>873</v>
      </c>
      <c r="C739" s="156">
        <v>38444</v>
      </c>
      <c r="D739" s="155">
        <v>10985</v>
      </c>
      <c r="E739" s="157">
        <v>2023.38</v>
      </c>
    </row>
    <row r="740" spans="1:5" x14ac:dyDescent="0.3">
      <c r="A740" s="155" t="s">
        <v>856</v>
      </c>
      <c r="B740" s="155" t="s">
        <v>869</v>
      </c>
      <c r="C740" s="156">
        <v>38463</v>
      </c>
      <c r="D740" s="155">
        <v>10986</v>
      </c>
      <c r="E740" s="157">
        <v>2220</v>
      </c>
    </row>
    <row r="741" spans="1:5" x14ac:dyDescent="0.3">
      <c r="A741" s="155" t="s">
        <v>856</v>
      </c>
      <c r="B741" s="155" t="s">
        <v>869</v>
      </c>
      <c r="C741" s="156">
        <v>38448</v>
      </c>
      <c r="D741" s="155">
        <v>10987</v>
      </c>
      <c r="E741" s="157">
        <v>2772</v>
      </c>
    </row>
    <row r="742" spans="1:5" x14ac:dyDescent="0.3">
      <c r="A742" s="155" t="s">
        <v>856</v>
      </c>
      <c r="B742" s="155" t="s">
        <v>859</v>
      </c>
      <c r="C742" s="156">
        <v>38452</v>
      </c>
      <c r="D742" s="155">
        <v>10988</v>
      </c>
      <c r="E742" s="157">
        <v>3574.8</v>
      </c>
    </row>
    <row r="743" spans="1:5" x14ac:dyDescent="0.3">
      <c r="A743" s="155" t="s">
        <v>856</v>
      </c>
      <c r="B743" s="155" t="s">
        <v>873</v>
      </c>
      <c r="C743" s="156">
        <v>38444</v>
      </c>
      <c r="D743" s="155">
        <v>10989</v>
      </c>
      <c r="E743" s="157">
        <v>1353.6</v>
      </c>
    </row>
    <row r="744" spans="1:5" x14ac:dyDescent="0.3">
      <c r="A744" s="155" t="s">
        <v>856</v>
      </c>
      <c r="B744" s="155" t="s">
        <v>873</v>
      </c>
      <c r="C744" s="156">
        <v>38449</v>
      </c>
      <c r="D744" s="155">
        <v>10990</v>
      </c>
      <c r="E744" s="157">
        <v>4288.8500000000004</v>
      </c>
    </row>
    <row r="745" spans="1:5" x14ac:dyDescent="0.3">
      <c r="A745" s="155" t="s">
        <v>856</v>
      </c>
      <c r="B745" s="155" t="s">
        <v>868</v>
      </c>
      <c r="C745" s="156">
        <v>38449</v>
      </c>
      <c r="D745" s="155">
        <v>10991</v>
      </c>
      <c r="E745" s="157">
        <v>2296</v>
      </c>
    </row>
    <row r="746" spans="1:5" x14ac:dyDescent="0.3">
      <c r="A746" s="155" t="s">
        <v>856</v>
      </c>
      <c r="B746" s="155" t="s">
        <v>868</v>
      </c>
      <c r="C746" s="156">
        <v>38445</v>
      </c>
      <c r="D746" s="155">
        <v>10992</v>
      </c>
      <c r="E746" s="157">
        <v>69.599999999999994</v>
      </c>
    </row>
    <row r="747" spans="1:5" x14ac:dyDescent="0.3">
      <c r="A747" s="155" t="s">
        <v>852</v>
      </c>
      <c r="B747" s="155" t="s">
        <v>874</v>
      </c>
      <c r="C747" s="156">
        <v>38452</v>
      </c>
      <c r="D747" s="155">
        <v>10993</v>
      </c>
      <c r="E747" s="157">
        <v>4895.4399999999996</v>
      </c>
    </row>
    <row r="748" spans="1:5" x14ac:dyDescent="0.3">
      <c r="A748" s="155" t="s">
        <v>856</v>
      </c>
      <c r="B748" s="155" t="s">
        <v>873</v>
      </c>
      <c r="C748" s="156">
        <v>38451</v>
      </c>
      <c r="D748" s="155">
        <v>10994</v>
      </c>
      <c r="E748" s="157">
        <v>940.5</v>
      </c>
    </row>
    <row r="749" spans="1:5" x14ac:dyDescent="0.3">
      <c r="A749" s="155" t="s">
        <v>856</v>
      </c>
      <c r="B749" s="155" t="s">
        <v>868</v>
      </c>
      <c r="C749" s="156">
        <v>38448</v>
      </c>
      <c r="D749" s="155">
        <v>10995</v>
      </c>
      <c r="E749" s="157">
        <v>1196</v>
      </c>
    </row>
    <row r="750" spans="1:5" x14ac:dyDescent="0.3">
      <c r="A750" s="155" t="s">
        <v>856</v>
      </c>
      <c r="B750" s="155" t="s">
        <v>857</v>
      </c>
      <c r="C750" s="156">
        <v>38452</v>
      </c>
      <c r="D750" s="155">
        <v>10996</v>
      </c>
      <c r="E750" s="157">
        <v>560</v>
      </c>
    </row>
    <row r="751" spans="1:5" x14ac:dyDescent="0.3">
      <c r="A751" s="155" t="s">
        <v>856</v>
      </c>
      <c r="B751" s="155" t="s">
        <v>869</v>
      </c>
      <c r="C751" s="156">
        <v>38455</v>
      </c>
      <c r="D751" s="155">
        <v>10997</v>
      </c>
      <c r="E751" s="157">
        <v>1885</v>
      </c>
    </row>
    <row r="752" spans="1:5" x14ac:dyDescent="0.3">
      <c r="A752" s="155" t="s">
        <v>856</v>
      </c>
      <c r="B752" s="155" t="s">
        <v>869</v>
      </c>
      <c r="C752" s="156">
        <v>38459</v>
      </c>
      <c r="D752" s="155">
        <v>10998</v>
      </c>
      <c r="E752" s="157">
        <v>686</v>
      </c>
    </row>
    <row r="753" spans="1:5" x14ac:dyDescent="0.3">
      <c r="A753" s="155" t="s">
        <v>852</v>
      </c>
      <c r="B753" s="155" t="s">
        <v>854</v>
      </c>
      <c r="C753" s="156">
        <v>38452</v>
      </c>
      <c r="D753" s="155">
        <v>10999</v>
      </c>
      <c r="E753" s="157">
        <v>1197.95</v>
      </c>
    </row>
    <row r="754" spans="1:5" x14ac:dyDescent="0.3">
      <c r="A754" s="155" t="s">
        <v>856</v>
      </c>
      <c r="B754" s="155" t="s">
        <v>873</v>
      </c>
      <c r="C754" s="156">
        <v>38456</v>
      </c>
      <c r="D754" s="155">
        <v>11000</v>
      </c>
      <c r="E754" s="157">
        <v>903.75</v>
      </c>
    </row>
    <row r="755" spans="1:5" x14ac:dyDescent="0.3">
      <c r="A755" s="155" t="s">
        <v>856</v>
      </c>
      <c r="B755" s="155" t="s">
        <v>873</v>
      </c>
      <c r="C755" s="156">
        <v>38456</v>
      </c>
      <c r="D755" s="155">
        <v>11001</v>
      </c>
      <c r="E755" s="157">
        <v>2769</v>
      </c>
    </row>
    <row r="756" spans="1:5" x14ac:dyDescent="0.3">
      <c r="A756" s="155" t="s">
        <v>856</v>
      </c>
      <c r="B756" s="155" t="s">
        <v>857</v>
      </c>
      <c r="C756" s="156">
        <v>38458</v>
      </c>
      <c r="D756" s="155">
        <v>11002</v>
      </c>
      <c r="E756" s="157">
        <v>1811.1</v>
      </c>
    </row>
    <row r="757" spans="1:5" x14ac:dyDescent="0.3">
      <c r="A757" s="155" t="s">
        <v>856</v>
      </c>
      <c r="B757" s="155" t="s">
        <v>859</v>
      </c>
      <c r="C757" s="156">
        <v>38450</v>
      </c>
      <c r="D757" s="155">
        <v>11003</v>
      </c>
      <c r="E757" s="157">
        <v>326</v>
      </c>
    </row>
    <row r="758" spans="1:5" x14ac:dyDescent="0.3">
      <c r="A758" s="155" t="s">
        <v>856</v>
      </c>
      <c r="B758" s="155" t="s">
        <v>859</v>
      </c>
      <c r="C758" s="156">
        <v>38462</v>
      </c>
      <c r="D758" s="155">
        <v>11004</v>
      </c>
      <c r="E758" s="157">
        <v>295.38</v>
      </c>
    </row>
    <row r="759" spans="1:5" x14ac:dyDescent="0.3">
      <c r="A759" s="155" t="s">
        <v>856</v>
      </c>
      <c r="B759" s="155" t="s">
        <v>873</v>
      </c>
      <c r="C759" s="156">
        <v>38452</v>
      </c>
      <c r="D759" s="155">
        <v>11005</v>
      </c>
      <c r="E759" s="157">
        <v>586</v>
      </c>
    </row>
    <row r="760" spans="1:5" x14ac:dyDescent="0.3">
      <c r="A760" s="155" t="s">
        <v>856</v>
      </c>
      <c r="B760" s="155" t="s">
        <v>859</v>
      </c>
      <c r="C760" s="156">
        <v>38457</v>
      </c>
      <c r="D760" s="155">
        <v>11006</v>
      </c>
      <c r="E760" s="157">
        <v>329.69</v>
      </c>
    </row>
    <row r="761" spans="1:5" x14ac:dyDescent="0.3">
      <c r="A761" s="155" t="s">
        <v>856</v>
      </c>
      <c r="B761" s="155" t="s">
        <v>869</v>
      </c>
      <c r="C761" s="156">
        <v>38455</v>
      </c>
      <c r="D761" s="155">
        <v>11007</v>
      </c>
      <c r="E761" s="157">
        <v>2633.9</v>
      </c>
    </row>
    <row r="762" spans="1:5" x14ac:dyDescent="0.3">
      <c r="A762" s="155" t="s">
        <v>856</v>
      </c>
      <c r="B762" s="155" t="s">
        <v>873</v>
      </c>
      <c r="C762" s="156">
        <v>38452</v>
      </c>
      <c r="D762" s="155">
        <v>11009</v>
      </c>
      <c r="E762" s="157">
        <v>616.5</v>
      </c>
    </row>
    <row r="763" spans="1:5" x14ac:dyDescent="0.3">
      <c r="A763" s="155" t="s">
        <v>856</v>
      </c>
      <c r="B763" s="155" t="s">
        <v>873</v>
      </c>
      <c r="C763" s="156">
        <v>38463</v>
      </c>
      <c r="D763" s="155">
        <v>11010</v>
      </c>
      <c r="E763" s="157">
        <v>645</v>
      </c>
    </row>
    <row r="764" spans="1:5" x14ac:dyDescent="0.3">
      <c r="A764" s="155" t="s">
        <v>856</v>
      </c>
      <c r="B764" s="155" t="s">
        <v>859</v>
      </c>
      <c r="C764" s="156">
        <v>38455</v>
      </c>
      <c r="D764" s="155">
        <v>11011</v>
      </c>
      <c r="E764" s="157">
        <v>933.5</v>
      </c>
    </row>
    <row r="765" spans="1:5" x14ac:dyDescent="0.3">
      <c r="A765" s="155" t="s">
        <v>856</v>
      </c>
      <c r="B765" s="155" t="s">
        <v>868</v>
      </c>
      <c r="C765" s="156">
        <v>38459</v>
      </c>
      <c r="D765" s="155">
        <v>11012</v>
      </c>
      <c r="E765" s="157">
        <v>2825.3</v>
      </c>
    </row>
    <row r="766" spans="1:5" x14ac:dyDescent="0.3">
      <c r="A766" s="155" t="s">
        <v>856</v>
      </c>
      <c r="B766" s="155" t="s">
        <v>873</v>
      </c>
      <c r="C766" s="156">
        <v>38452</v>
      </c>
      <c r="D766" s="155">
        <v>11013</v>
      </c>
      <c r="E766" s="157">
        <v>361</v>
      </c>
    </row>
    <row r="767" spans="1:5" x14ac:dyDescent="0.3">
      <c r="A767" s="155" t="s">
        <v>856</v>
      </c>
      <c r="B767" s="155" t="s">
        <v>873</v>
      </c>
      <c r="C767" s="156">
        <v>38457</v>
      </c>
      <c r="D767" s="155">
        <v>11014</v>
      </c>
      <c r="E767" s="157">
        <v>243.18</v>
      </c>
    </row>
    <row r="768" spans="1:5" x14ac:dyDescent="0.3">
      <c r="A768" s="155" t="s">
        <v>856</v>
      </c>
      <c r="B768" s="155" t="s">
        <v>873</v>
      </c>
      <c r="C768" s="156">
        <v>38462</v>
      </c>
      <c r="D768" s="155">
        <v>11015</v>
      </c>
      <c r="E768" s="157">
        <v>622.35</v>
      </c>
    </row>
    <row r="769" spans="1:5" x14ac:dyDescent="0.3">
      <c r="A769" s="155" t="s">
        <v>852</v>
      </c>
      <c r="B769" s="155" t="s">
        <v>864</v>
      </c>
      <c r="C769" s="156">
        <v>38455</v>
      </c>
      <c r="D769" s="155">
        <v>11016</v>
      </c>
      <c r="E769" s="157">
        <v>491.5</v>
      </c>
    </row>
    <row r="770" spans="1:5" x14ac:dyDescent="0.3">
      <c r="A770" s="155" t="s">
        <v>852</v>
      </c>
      <c r="B770" s="155" t="s">
        <v>864</v>
      </c>
      <c r="C770" s="156">
        <v>38462</v>
      </c>
      <c r="D770" s="155">
        <v>11017</v>
      </c>
      <c r="E770" s="157">
        <v>6750</v>
      </c>
    </row>
    <row r="771" spans="1:5" x14ac:dyDescent="0.3">
      <c r="A771" s="155" t="s">
        <v>856</v>
      </c>
      <c r="B771" s="155" t="s">
        <v>857</v>
      </c>
      <c r="C771" s="156">
        <v>38458</v>
      </c>
      <c r="D771" s="155">
        <v>11018</v>
      </c>
      <c r="E771" s="157">
        <v>1575</v>
      </c>
    </row>
    <row r="772" spans="1:5" x14ac:dyDescent="0.3">
      <c r="A772" s="155" t="s">
        <v>856</v>
      </c>
      <c r="B772" s="155" t="s">
        <v>873</v>
      </c>
      <c r="C772" s="156">
        <v>38458</v>
      </c>
      <c r="D772" s="155">
        <v>11020</v>
      </c>
      <c r="E772" s="157">
        <v>632.4</v>
      </c>
    </row>
    <row r="773" spans="1:5" x14ac:dyDescent="0.3">
      <c r="A773" s="155" t="s">
        <v>856</v>
      </c>
      <c r="B773" s="155" t="s">
        <v>859</v>
      </c>
      <c r="C773" s="156">
        <v>38463</v>
      </c>
      <c r="D773" s="155">
        <v>11021</v>
      </c>
      <c r="E773" s="157">
        <v>6306.24</v>
      </c>
    </row>
    <row r="774" spans="1:5" x14ac:dyDescent="0.3">
      <c r="A774" s="155" t="s">
        <v>856</v>
      </c>
      <c r="B774" s="155" t="s">
        <v>868</v>
      </c>
      <c r="C774" s="156">
        <v>38466</v>
      </c>
      <c r="D774" s="155">
        <v>11023</v>
      </c>
      <c r="E774" s="157">
        <v>1500</v>
      </c>
    </row>
    <row r="775" spans="1:5" x14ac:dyDescent="0.3">
      <c r="A775" s="155" t="s">
        <v>856</v>
      </c>
      <c r="B775" s="155" t="s">
        <v>857</v>
      </c>
      <c r="C775" s="156">
        <v>38462</v>
      </c>
      <c r="D775" s="155">
        <v>11024</v>
      </c>
      <c r="E775" s="157">
        <v>1966.81</v>
      </c>
    </row>
    <row r="776" spans="1:5" x14ac:dyDescent="0.3">
      <c r="A776" s="155" t="s">
        <v>852</v>
      </c>
      <c r="B776" s="155" t="s">
        <v>854</v>
      </c>
      <c r="C776" s="156">
        <v>38466</v>
      </c>
      <c r="D776" s="155">
        <v>11025</v>
      </c>
      <c r="E776" s="157">
        <v>270</v>
      </c>
    </row>
    <row r="777" spans="1:5" x14ac:dyDescent="0.3">
      <c r="A777" s="155" t="s">
        <v>856</v>
      </c>
      <c r="B777" s="155" t="s">
        <v>857</v>
      </c>
      <c r="C777" s="156">
        <v>38470</v>
      </c>
      <c r="D777" s="155">
        <v>11026</v>
      </c>
      <c r="E777" s="157">
        <v>1030</v>
      </c>
    </row>
    <row r="778" spans="1:5" x14ac:dyDescent="0.3">
      <c r="A778" s="155" t="s">
        <v>856</v>
      </c>
      <c r="B778" s="155" t="s">
        <v>868</v>
      </c>
      <c r="C778" s="156">
        <v>38462</v>
      </c>
      <c r="D778" s="155">
        <v>11027</v>
      </c>
      <c r="E778" s="157">
        <v>877.72</v>
      </c>
    </row>
    <row r="779" spans="1:5" x14ac:dyDescent="0.3">
      <c r="A779" s="155" t="s">
        <v>856</v>
      </c>
      <c r="B779" s="155" t="s">
        <v>873</v>
      </c>
      <c r="C779" s="156">
        <v>38464</v>
      </c>
      <c r="D779" s="155">
        <v>11028</v>
      </c>
      <c r="E779" s="157">
        <v>2160</v>
      </c>
    </row>
    <row r="780" spans="1:5" x14ac:dyDescent="0.3">
      <c r="A780" s="155" t="s">
        <v>856</v>
      </c>
      <c r="B780" s="155" t="s">
        <v>857</v>
      </c>
      <c r="C780" s="156">
        <v>38469</v>
      </c>
      <c r="D780" s="155">
        <v>11029</v>
      </c>
      <c r="E780" s="157">
        <v>1286.8</v>
      </c>
    </row>
    <row r="781" spans="1:5" x14ac:dyDescent="0.3">
      <c r="A781" s="155" t="s">
        <v>852</v>
      </c>
      <c r="B781" s="155" t="s">
        <v>874</v>
      </c>
      <c r="C781" s="156">
        <v>38469</v>
      </c>
      <c r="D781" s="155">
        <v>11030</v>
      </c>
      <c r="E781" s="157">
        <v>12615.05</v>
      </c>
    </row>
    <row r="782" spans="1:5" x14ac:dyDescent="0.3">
      <c r="A782" s="155" t="s">
        <v>852</v>
      </c>
      <c r="B782" s="155" t="s">
        <v>854</v>
      </c>
      <c r="C782" s="156">
        <v>38466</v>
      </c>
      <c r="D782" s="155">
        <v>11031</v>
      </c>
      <c r="E782" s="157">
        <v>2393.5</v>
      </c>
    </row>
    <row r="783" spans="1:5" x14ac:dyDescent="0.3">
      <c r="A783" s="155" t="s">
        <v>856</v>
      </c>
      <c r="B783" s="155" t="s">
        <v>873</v>
      </c>
      <c r="C783" s="156">
        <v>38465</v>
      </c>
      <c r="D783" s="155">
        <v>11032</v>
      </c>
      <c r="E783" s="157">
        <v>8902.5</v>
      </c>
    </row>
    <row r="784" spans="1:5" x14ac:dyDescent="0.3">
      <c r="A784" s="155" t="s">
        <v>852</v>
      </c>
      <c r="B784" s="155" t="s">
        <v>874</v>
      </c>
      <c r="C784" s="156">
        <v>38465</v>
      </c>
      <c r="D784" s="155">
        <v>11033</v>
      </c>
      <c r="E784" s="157">
        <v>3232.8</v>
      </c>
    </row>
    <row r="785" spans="1:5" x14ac:dyDescent="0.3">
      <c r="A785" s="155" t="s">
        <v>856</v>
      </c>
      <c r="B785" s="155" t="s">
        <v>869</v>
      </c>
      <c r="C785" s="156">
        <v>38469</v>
      </c>
      <c r="D785" s="155">
        <v>11034</v>
      </c>
      <c r="E785" s="157">
        <v>539.4</v>
      </c>
    </row>
    <row r="786" spans="1:5" x14ac:dyDescent="0.3">
      <c r="A786" s="155" t="s">
        <v>856</v>
      </c>
      <c r="B786" s="155" t="s">
        <v>873</v>
      </c>
      <c r="C786" s="156">
        <v>38466</v>
      </c>
      <c r="D786" s="155">
        <v>11035</v>
      </c>
      <c r="E786" s="157">
        <v>1754.5</v>
      </c>
    </row>
    <row r="787" spans="1:5" x14ac:dyDescent="0.3">
      <c r="A787" s="155" t="s">
        <v>856</v>
      </c>
      <c r="B787" s="155" t="s">
        <v>869</v>
      </c>
      <c r="C787" s="156">
        <v>38464</v>
      </c>
      <c r="D787" s="155">
        <v>11036</v>
      </c>
      <c r="E787" s="157">
        <v>1692</v>
      </c>
    </row>
    <row r="788" spans="1:5" x14ac:dyDescent="0.3">
      <c r="A788" s="155" t="s">
        <v>852</v>
      </c>
      <c r="B788" s="155" t="s">
        <v>874</v>
      </c>
      <c r="C788" s="156">
        <v>38469</v>
      </c>
      <c r="D788" s="155">
        <v>11037</v>
      </c>
      <c r="E788" s="157">
        <v>60</v>
      </c>
    </row>
    <row r="789" spans="1:5" x14ac:dyDescent="0.3">
      <c r="A789" s="155" t="s">
        <v>856</v>
      </c>
      <c r="B789" s="155" t="s">
        <v>868</v>
      </c>
      <c r="C789" s="156">
        <v>38472</v>
      </c>
      <c r="D789" s="155">
        <v>11038</v>
      </c>
      <c r="E789" s="157">
        <v>732.6</v>
      </c>
    </row>
    <row r="790" spans="1:5" x14ac:dyDescent="0.3">
      <c r="A790" s="155" t="s">
        <v>856</v>
      </c>
      <c r="B790" s="155" t="s">
        <v>859</v>
      </c>
      <c r="C790" s="156">
        <v>38470</v>
      </c>
      <c r="D790" s="155">
        <v>11041</v>
      </c>
      <c r="E790" s="157">
        <v>1773</v>
      </c>
    </row>
    <row r="791" spans="1:5" x14ac:dyDescent="0.3">
      <c r="A791" s="155" t="s">
        <v>856</v>
      </c>
      <c r="B791" s="155" t="s">
        <v>873</v>
      </c>
      <c r="C791" s="156">
        <v>38473</v>
      </c>
      <c r="D791" s="155">
        <v>11042</v>
      </c>
      <c r="E791" s="157">
        <v>405.75</v>
      </c>
    </row>
    <row r="792" spans="1:5" x14ac:dyDescent="0.3">
      <c r="A792" s="155" t="s">
        <v>852</v>
      </c>
      <c r="B792" s="155" t="s">
        <v>853</v>
      </c>
      <c r="C792" s="156">
        <v>38471</v>
      </c>
      <c r="D792" s="155">
        <v>11043</v>
      </c>
      <c r="E792" s="157">
        <v>210</v>
      </c>
    </row>
    <row r="793" spans="1:5" x14ac:dyDescent="0.3">
      <c r="A793" s="155" t="s">
        <v>856</v>
      </c>
      <c r="B793" s="155" t="s">
        <v>857</v>
      </c>
      <c r="C793" s="156">
        <v>38473</v>
      </c>
      <c r="D793" s="155">
        <v>11044</v>
      </c>
      <c r="E793" s="157">
        <v>591.6</v>
      </c>
    </row>
    <row r="794" spans="1:5" x14ac:dyDescent="0.3">
      <c r="A794" s="155" t="s">
        <v>856</v>
      </c>
      <c r="B794" s="155" t="s">
        <v>869</v>
      </c>
      <c r="C794" s="156">
        <v>38466</v>
      </c>
      <c r="D794" s="155">
        <v>11046</v>
      </c>
      <c r="E794" s="157">
        <v>1485.8</v>
      </c>
    </row>
    <row r="795" spans="1:5" x14ac:dyDescent="0.3">
      <c r="A795" s="155" t="s">
        <v>852</v>
      </c>
      <c r="B795" s="155" t="s">
        <v>874</v>
      </c>
      <c r="C795" s="156">
        <v>38473</v>
      </c>
      <c r="D795" s="155">
        <v>11047</v>
      </c>
      <c r="E795" s="157">
        <v>817.87</v>
      </c>
    </row>
    <row r="796" spans="1:5" x14ac:dyDescent="0.3">
      <c r="A796" s="155" t="s">
        <v>852</v>
      </c>
      <c r="B796" s="155" t="s">
        <v>874</v>
      </c>
      <c r="C796" s="156">
        <v>38472</v>
      </c>
      <c r="D796" s="155">
        <v>11048</v>
      </c>
      <c r="E796" s="157">
        <v>525</v>
      </c>
    </row>
    <row r="797" spans="1:5" x14ac:dyDescent="0.3">
      <c r="A797" s="155" t="s">
        <v>856</v>
      </c>
      <c r="B797" s="155" t="s">
        <v>859</v>
      </c>
      <c r="C797" s="156">
        <v>38473</v>
      </c>
      <c r="D797" s="155">
        <v>11052</v>
      </c>
      <c r="E797" s="157">
        <v>1332</v>
      </c>
    </row>
    <row r="798" spans="1:5" x14ac:dyDescent="0.3">
      <c r="A798" s="155" t="s">
        <v>856</v>
      </c>
      <c r="B798" s="155" t="s">
        <v>873</v>
      </c>
      <c r="C798" s="156">
        <v>38471</v>
      </c>
      <c r="D798" s="155">
        <v>11053</v>
      </c>
      <c r="E798" s="157">
        <v>3055</v>
      </c>
    </row>
    <row r="799" spans="1:5" x14ac:dyDescent="0.3">
      <c r="A799" s="155" t="s">
        <v>856</v>
      </c>
      <c r="B799" s="155" t="s">
        <v>869</v>
      </c>
      <c r="C799" s="156">
        <v>38473</v>
      </c>
      <c r="D799" s="155">
        <v>11056</v>
      </c>
      <c r="E799" s="157">
        <v>3740</v>
      </c>
    </row>
    <row r="800" spans="1:5" x14ac:dyDescent="0.3">
      <c r="A800" s="155" t="s">
        <v>856</v>
      </c>
      <c r="B800" s="155" t="s">
        <v>859</v>
      </c>
      <c r="C800" s="156">
        <v>38473</v>
      </c>
      <c r="D800" s="155">
        <v>11057</v>
      </c>
      <c r="E800" s="157">
        <v>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66B6-54F1-4383-9D92-55E0A6ADB80B}">
  <sheetPr codeName="Sheet21"/>
  <dimension ref="A1:R222"/>
  <sheetViews>
    <sheetView tabSelected="1" topLeftCell="C1" zoomScale="130" zoomScaleNormal="130" workbookViewId="0">
      <selection activeCell="H22" sqref="H22"/>
    </sheetView>
  </sheetViews>
  <sheetFormatPr defaultRowHeight="14.4" x14ac:dyDescent="0.3"/>
  <cols>
    <col min="1" max="1" width="9.41015625" style="1" customWidth="1"/>
    <col min="2" max="2" width="10.17578125" style="1" customWidth="1"/>
    <col min="3" max="4" width="8.9375" style="1"/>
    <col min="5" max="5" width="7" style="1" customWidth="1"/>
    <col min="6" max="6" width="8.76171875" style="1" bestFit="1" customWidth="1"/>
    <col min="7" max="10" width="8.9375" style="1"/>
    <col min="11" max="11" width="18.234375" style="1" customWidth="1"/>
    <col min="12" max="16384" width="8.9375" style="1"/>
  </cols>
  <sheetData>
    <row r="1" spans="1:18" ht="25.8" x14ac:dyDescent="0.5">
      <c r="A1" s="161" t="s">
        <v>875</v>
      </c>
      <c r="B1" s="161" t="s">
        <v>777</v>
      </c>
      <c r="E1" s="162" t="s">
        <v>139</v>
      </c>
      <c r="F1" s="162"/>
    </row>
    <row r="2" spans="1:18" x14ac:dyDescent="0.3">
      <c r="A2" s="163" t="s">
        <v>876</v>
      </c>
      <c r="B2" s="163">
        <v>69</v>
      </c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 x14ac:dyDescent="0.3">
      <c r="A3" s="164" t="s">
        <v>877</v>
      </c>
      <c r="B3" s="164">
        <v>81</v>
      </c>
      <c r="E3" s="165" t="s">
        <v>878</v>
      </c>
      <c r="F3" s="165" t="s">
        <v>879</v>
      </c>
      <c r="G3" s="165" t="s">
        <v>778</v>
      </c>
      <c r="H3" s="165" t="s">
        <v>880</v>
      </c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x14ac:dyDescent="0.3">
      <c r="A4" s="164" t="s">
        <v>881</v>
      </c>
      <c r="B4" s="164">
        <v>100</v>
      </c>
      <c r="E4" s="166">
        <v>90</v>
      </c>
      <c r="F4" s="166">
        <v>100</v>
      </c>
      <c r="G4" s="167" t="s">
        <v>786</v>
      </c>
      <c r="H4" s="167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x14ac:dyDescent="0.3">
      <c r="A5" s="163" t="s">
        <v>882</v>
      </c>
      <c r="B5" s="163">
        <v>28</v>
      </c>
      <c r="E5" s="166">
        <v>80</v>
      </c>
      <c r="F5" s="166">
        <v>89</v>
      </c>
      <c r="G5" s="167" t="s">
        <v>785</v>
      </c>
      <c r="H5" s="167"/>
      <c r="I5" s="25"/>
      <c r="J5" s="25"/>
      <c r="K5" s="25"/>
      <c r="L5" s="25"/>
      <c r="M5" s="25"/>
      <c r="N5" s="25"/>
      <c r="O5" s="25"/>
      <c r="P5" s="25"/>
      <c r="Q5" s="25"/>
      <c r="R5" s="25"/>
    </row>
    <row r="6" spans="1:18" x14ac:dyDescent="0.3">
      <c r="A6" s="164" t="s">
        <v>883</v>
      </c>
      <c r="B6" s="164">
        <v>93</v>
      </c>
      <c r="E6" s="166">
        <v>51</v>
      </c>
      <c r="F6" s="166">
        <v>79</v>
      </c>
      <c r="G6" s="167" t="s">
        <v>783</v>
      </c>
      <c r="H6" s="167"/>
      <c r="I6" s="25"/>
      <c r="J6" s="25"/>
      <c r="K6" s="25"/>
      <c r="L6" s="25"/>
      <c r="M6" s="25"/>
      <c r="N6" s="25"/>
      <c r="O6" s="25"/>
      <c r="P6" s="25"/>
      <c r="Q6" s="25"/>
      <c r="R6" s="25"/>
    </row>
    <row r="7" spans="1:18" x14ac:dyDescent="0.3">
      <c r="A7" s="164" t="s">
        <v>884</v>
      </c>
      <c r="B7" s="164">
        <v>50</v>
      </c>
      <c r="E7" s="166">
        <v>41</v>
      </c>
      <c r="F7" s="166">
        <v>50</v>
      </c>
      <c r="G7" s="167" t="s">
        <v>781</v>
      </c>
      <c r="H7" s="167"/>
      <c r="I7" s="25"/>
      <c r="J7" s="25"/>
      <c r="K7" s="25"/>
      <c r="L7" s="25"/>
      <c r="M7" s="25"/>
      <c r="N7" s="25"/>
      <c r="O7" s="25"/>
      <c r="P7" s="25"/>
      <c r="Q7" s="25"/>
      <c r="R7" s="25"/>
    </row>
    <row r="8" spans="1:18" x14ac:dyDescent="0.3">
      <c r="A8" s="163" t="s">
        <v>885</v>
      </c>
      <c r="B8" s="163">
        <v>100</v>
      </c>
      <c r="E8" s="166">
        <v>0</v>
      </c>
      <c r="F8" s="166">
        <v>40</v>
      </c>
      <c r="G8" s="167" t="s">
        <v>779</v>
      </c>
      <c r="H8" s="167"/>
      <c r="I8" s="25"/>
      <c r="J8" s="25"/>
      <c r="K8" s="25"/>
      <c r="L8" s="25"/>
      <c r="M8" s="25"/>
      <c r="N8" s="25"/>
      <c r="O8" s="25"/>
      <c r="P8" s="25"/>
      <c r="Q8" s="25"/>
      <c r="R8" s="25"/>
    </row>
    <row r="9" spans="1:18" x14ac:dyDescent="0.3">
      <c r="A9" s="164" t="s">
        <v>886</v>
      </c>
      <c r="B9" s="164">
        <v>82</v>
      </c>
      <c r="E9" s="168"/>
      <c r="F9" s="168"/>
      <c r="G9" s="168"/>
      <c r="H9" s="168"/>
      <c r="I9" s="25"/>
      <c r="J9" s="25"/>
      <c r="K9" s="25"/>
      <c r="L9" s="25"/>
      <c r="M9" s="25"/>
      <c r="N9" s="25"/>
      <c r="O9" s="25"/>
      <c r="P9" s="25"/>
      <c r="Q9" s="25"/>
      <c r="R9" s="25"/>
    </row>
    <row r="10" spans="1:18" x14ac:dyDescent="0.3">
      <c r="A10" s="164" t="s">
        <v>887</v>
      </c>
      <c r="B10" s="164">
        <v>86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</row>
    <row r="11" spans="1:18" x14ac:dyDescent="0.3">
      <c r="A11" s="163" t="s">
        <v>888</v>
      </c>
      <c r="B11" s="163">
        <v>81</v>
      </c>
      <c r="E11" s="29" t="s">
        <v>889</v>
      </c>
      <c r="F11" s="25"/>
      <c r="G11" s="25"/>
      <c r="H11" s="25"/>
    </row>
    <row r="12" spans="1:18" x14ac:dyDescent="0.3">
      <c r="A12" s="163" t="s">
        <v>890</v>
      </c>
      <c r="B12" s="163">
        <v>75</v>
      </c>
    </row>
    <row r="13" spans="1:18" x14ac:dyDescent="0.3">
      <c r="A13" s="164" t="s">
        <v>891</v>
      </c>
      <c r="B13" s="164">
        <v>80</v>
      </c>
    </row>
    <row r="14" spans="1:18" x14ac:dyDescent="0.3">
      <c r="A14" s="163" t="s">
        <v>892</v>
      </c>
      <c r="B14" s="163">
        <v>71</v>
      </c>
    </row>
    <row r="15" spans="1:18" ht="25.8" x14ac:dyDescent="0.5">
      <c r="A15" s="164" t="s">
        <v>893</v>
      </c>
      <c r="B15" s="164">
        <v>88</v>
      </c>
      <c r="E15" s="162" t="s">
        <v>141</v>
      </c>
      <c r="F15" s="162"/>
    </row>
    <row r="16" spans="1:18" x14ac:dyDescent="0.3">
      <c r="A16" s="163" t="s">
        <v>894</v>
      </c>
      <c r="B16" s="163">
        <v>48</v>
      </c>
    </row>
    <row r="17" spans="1:5" x14ac:dyDescent="0.3">
      <c r="A17" s="164" t="s">
        <v>895</v>
      </c>
      <c r="B17" s="164">
        <v>82</v>
      </c>
    </row>
    <row r="18" spans="1:5" x14ac:dyDescent="0.3">
      <c r="A18" s="164" t="s">
        <v>896</v>
      </c>
      <c r="B18" s="164">
        <v>85</v>
      </c>
      <c r="E18" s="1" t="s">
        <v>897</v>
      </c>
    </row>
    <row r="19" spans="1:5" x14ac:dyDescent="0.3">
      <c r="A19" s="163" t="s">
        <v>898</v>
      </c>
      <c r="B19" s="163">
        <v>82</v>
      </c>
    </row>
    <row r="20" spans="1:5" x14ac:dyDescent="0.3">
      <c r="A20" s="164" t="s">
        <v>899</v>
      </c>
      <c r="B20" s="164">
        <v>80</v>
      </c>
    </row>
    <row r="21" spans="1:5" x14ac:dyDescent="0.3">
      <c r="A21" s="164" t="s">
        <v>900</v>
      </c>
      <c r="B21" s="164">
        <v>77</v>
      </c>
    </row>
    <row r="22" spans="1:5" x14ac:dyDescent="0.3">
      <c r="A22" s="163" t="s">
        <v>901</v>
      </c>
      <c r="B22" s="163">
        <v>35</v>
      </c>
    </row>
    <row r="23" spans="1:5" x14ac:dyDescent="0.3">
      <c r="A23" s="163" t="s">
        <v>902</v>
      </c>
      <c r="B23" s="163">
        <v>90</v>
      </c>
      <c r="E23" s="117"/>
    </row>
    <row r="24" spans="1:5" x14ac:dyDescent="0.3">
      <c r="A24" s="164" t="s">
        <v>903</v>
      </c>
      <c r="B24" s="164">
        <v>86</v>
      </c>
      <c r="E24" s="117"/>
    </row>
    <row r="25" spans="1:5" x14ac:dyDescent="0.3">
      <c r="A25" s="164" t="s">
        <v>904</v>
      </c>
      <c r="B25" s="164">
        <v>62</v>
      </c>
      <c r="E25" s="117"/>
    </row>
    <row r="26" spans="1:5" x14ac:dyDescent="0.3">
      <c r="A26" s="163" t="s">
        <v>905</v>
      </c>
      <c r="B26" s="163">
        <v>58</v>
      </c>
      <c r="E26" s="117"/>
    </row>
    <row r="27" spans="1:5" x14ac:dyDescent="0.3">
      <c r="A27" s="163" t="s">
        <v>906</v>
      </c>
      <c r="B27" s="163">
        <v>34</v>
      </c>
      <c r="E27" s="117"/>
    </row>
    <row r="28" spans="1:5" x14ac:dyDescent="0.3">
      <c r="A28" s="164" t="s">
        <v>907</v>
      </c>
      <c r="B28" s="164">
        <v>62</v>
      </c>
    </row>
    <row r="29" spans="1:5" x14ac:dyDescent="0.3">
      <c r="A29" s="163" t="s">
        <v>908</v>
      </c>
      <c r="B29" s="163">
        <v>95</v>
      </c>
    </row>
    <row r="30" spans="1:5" x14ac:dyDescent="0.3">
      <c r="A30" s="164" t="s">
        <v>909</v>
      </c>
      <c r="B30" s="164">
        <v>84</v>
      </c>
    </row>
    <row r="31" spans="1:5" x14ac:dyDescent="0.3">
      <c r="A31" s="163" t="s">
        <v>910</v>
      </c>
      <c r="B31" s="163">
        <v>89</v>
      </c>
    </row>
    <row r="32" spans="1:5" x14ac:dyDescent="0.3">
      <c r="A32" s="164" t="s">
        <v>911</v>
      </c>
      <c r="B32" s="164">
        <v>75</v>
      </c>
    </row>
    <row r="33" spans="1:2" x14ac:dyDescent="0.3">
      <c r="A33" s="164" t="s">
        <v>912</v>
      </c>
      <c r="B33" s="164">
        <v>89</v>
      </c>
    </row>
    <row r="34" spans="1:2" x14ac:dyDescent="0.3">
      <c r="A34" s="164" t="s">
        <v>913</v>
      </c>
      <c r="B34" s="164">
        <v>90</v>
      </c>
    </row>
    <row r="35" spans="1:2" x14ac:dyDescent="0.3">
      <c r="A35" s="164" t="s">
        <v>914</v>
      </c>
      <c r="B35" s="164">
        <v>69</v>
      </c>
    </row>
    <row r="36" spans="1:2" x14ac:dyDescent="0.3">
      <c r="A36" s="164" t="s">
        <v>915</v>
      </c>
      <c r="B36" s="164">
        <v>93</v>
      </c>
    </row>
    <row r="37" spans="1:2" x14ac:dyDescent="0.3">
      <c r="A37" s="163" t="s">
        <v>916</v>
      </c>
      <c r="B37" s="163">
        <v>70</v>
      </c>
    </row>
    <row r="38" spans="1:2" x14ac:dyDescent="0.3">
      <c r="A38" s="163" t="s">
        <v>917</v>
      </c>
      <c r="B38" s="163">
        <v>68</v>
      </c>
    </row>
    <row r="39" spans="1:2" x14ac:dyDescent="0.3">
      <c r="A39" s="163" t="s">
        <v>918</v>
      </c>
      <c r="B39" s="163">
        <v>54</v>
      </c>
    </row>
    <row r="40" spans="1:2" x14ac:dyDescent="0.3">
      <c r="A40" s="164" t="s">
        <v>919</v>
      </c>
      <c r="B40" s="164">
        <v>80</v>
      </c>
    </row>
    <row r="41" spans="1:2" x14ac:dyDescent="0.3">
      <c r="A41" s="163" t="s">
        <v>920</v>
      </c>
      <c r="B41" s="163">
        <v>66</v>
      </c>
    </row>
    <row r="42" spans="1:2" x14ac:dyDescent="0.3">
      <c r="A42" s="164" t="s">
        <v>921</v>
      </c>
      <c r="B42" s="164">
        <v>82</v>
      </c>
    </row>
    <row r="43" spans="1:2" x14ac:dyDescent="0.3">
      <c r="A43" s="164" t="s">
        <v>922</v>
      </c>
      <c r="B43" s="164">
        <v>69</v>
      </c>
    </row>
    <row r="44" spans="1:2" x14ac:dyDescent="0.3">
      <c r="A44" s="164" t="s">
        <v>923</v>
      </c>
      <c r="B44" s="164">
        <v>60</v>
      </c>
    </row>
    <row r="45" spans="1:2" x14ac:dyDescent="0.3">
      <c r="A45" s="164" t="s">
        <v>924</v>
      </c>
      <c r="B45" s="164">
        <v>95</v>
      </c>
    </row>
    <row r="46" spans="1:2" x14ac:dyDescent="0.3">
      <c r="A46" s="163" t="s">
        <v>925</v>
      </c>
      <c r="B46" s="163">
        <v>60</v>
      </c>
    </row>
    <row r="47" spans="1:2" x14ac:dyDescent="0.3">
      <c r="A47" s="164" t="s">
        <v>926</v>
      </c>
      <c r="B47" s="164">
        <v>82</v>
      </c>
    </row>
    <row r="48" spans="1:2" x14ac:dyDescent="0.3">
      <c r="A48" s="164" t="s">
        <v>927</v>
      </c>
      <c r="B48" s="164">
        <v>67</v>
      </c>
    </row>
    <row r="49" spans="1:2" x14ac:dyDescent="0.3">
      <c r="A49" s="164" t="s">
        <v>928</v>
      </c>
      <c r="B49" s="164">
        <v>87</v>
      </c>
    </row>
    <row r="50" spans="1:2" x14ac:dyDescent="0.3">
      <c r="A50" s="164" t="s">
        <v>929</v>
      </c>
      <c r="B50" s="164">
        <v>81</v>
      </c>
    </row>
    <row r="51" spans="1:2" x14ac:dyDescent="0.3">
      <c r="A51" s="164" t="s">
        <v>930</v>
      </c>
      <c r="B51" s="164">
        <v>52</v>
      </c>
    </row>
    <row r="52" spans="1:2" x14ac:dyDescent="0.3">
      <c r="A52" s="164" t="s">
        <v>931</v>
      </c>
      <c r="B52" s="164">
        <v>91</v>
      </c>
    </row>
    <row r="53" spans="1:2" x14ac:dyDescent="0.3">
      <c r="A53" s="164" t="s">
        <v>932</v>
      </c>
      <c r="B53" s="164">
        <v>95</v>
      </c>
    </row>
    <row r="54" spans="1:2" x14ac:dyDescent="0.3">
      <c r="A54" s="164" t="s">
        <v>933</v>
      </c>
      <c r="B54" s="164">
        <v>53</v>
      </c>
    </row>
    <row r="55" spans="1:2" x14ac:dyDescent="0.3">
      <c r="A55" s="164" t="s">
        <v>934</v>
      </c>
      <c r="B55" s="164">
        <v>84</v>
      </c>
    </row>
    <row r="56" spans="1:2" x14ac:dyDescent="0.3">
      <c r="A56" s="164" t="s">
        <v>935</v>
      </c>
      <c r="B56" s="164">
        <v>100</v>
      </c>
    </row>
    <row r="57" spans="1:2" x14ac:dyDescent="0.3">
      <c r="A57" s="164" t="s">
        <v>936</v>
      </c>
      <c r="B57" s="164">
        <v>82</v>
      </c>
    </row>
    <row r="58" spans="1:2" x14ac:dyDescent="0.3">
      <c r="A58" s="164" t="s">
        <v>937</v>
      </c>
      <c r="B58" s="164">
        <v>63</v>
      </c>
    </row>
    <row r="59" spans="1:2" x14ac:dyDescent="0.3">
      <c r="A59" s="164" t="s">
        <v>938</v>
      </c>
      <c r="B59" s="164">
        <v>82</v>
      </c>
    </row>
    <row r="60" spans="1:2" x14ac:dyDescent="0.3">
      <c r="A60" s="164" t="s">
        <v>939</v>
      </c>
      <c r="B60" s="164">
        <v>85</v>
      </c>
    </row>
    <row r="61" spans="1:2" x14ac:dyDescent="0.3">
      <c r="A61" s="164" t="s">
        <v>940</v>
      </c>
      <c r="B61" s="164">
        <v>88</v>
      </c>
    </row>
    <row r="62" spans="1:2" x14ac:dyDescent="0.3">
      <c r="A62" s="163" t="s">
        <v>941</v>
      </c>
      <c r="B62" s="163">
        <v>62</v>
      </c>
    </row>
    <row r="63" spans="1:2" x14ac:dyDescent="0.3">
      <c r="A63" s="164" t="s">
        <v>942</v>
      </c>
      <c r="B63" s="164">
        <v>62</v>
      </c>
    </row>
    <row r="64" spans="1:2" x14ac:dyDescent="0.3">
      <c r="A64" s="164" t="s">
        <v>943</v>
      </c>
      <c r="B64" s="164">
        <v>98</v>
      </c>
    </row>
    <row r="65" spans="1:2" x14ac:dyDescent="0.3">
      <c r="A65" s="164" t="s">
        <v>944</v>
      </c>
      <c r="B65" s="164">
        <v>87</v>
      </c>
    </row>
    <row r="66" spans="1:2" x14ac:dyDescent="0.3">
      <c r="A66" s="164" t="s">
        <v>945</v>
      </c>
      <c r="B66" s="164">
        <v>91</v>
      </c>
    </row>
    <row r="67" spans="1:2" x14ac:dyDescent="0.3">
      <c r="A67" s="163" t="s">
        <v>946</v>
      </c>
      <c r="B67" s="163">
        <v>49</v>
      </c>
    </row>
    <row r="68" spans="1:2" x14ac:dyDescent="0.3">
      <c r="A68" s="164" t="s">
        <v>947</v>
      </c>
      <c r="B68" s="164">
        <v>84</v>
      </c>
    </row>
    <row r="69" spans="1:2" x14ac:dyDescent="0.3">
      <c r="A69" s="164" t="s">
        <v>948</v>
      </c>
      <c r="B69" s="164">
        <v>89</v>
      </c>
    </row>
    <row r="70" spans="1:2" x14ac:dyDescent="0.3">
      <c r="A70" s="163" t="s">
        <v>949</v>
      </c>
      <c r="B70" s="163">
        <v>87</v>
      </c>
    </row>
    <row r="71" spans="1:2" x14ac:dyDescent="0.3">
      <c r="A71" s="164" t="s">
        <v>950</v>
      </c>
      <c r="B71" s="164">
        <v>87</v>
      </c>
    </row>
    <row r="72" spans="1:2" x14ac:dyDescent="0.3">
      <c r="A72" s="164" t="s">
        <v>951</v>
      </c>
      <c r="B72" s="164">
        <v>85</v>
      </c>
    </row>
    <row r="73" spans="1:2" x14ac:dyDescent="0.3">
      <c r="A73" s="164" t="s">
        <v>952</v>
      </c>
      <c r="B73" s="164">
        <v>92</v>
      </c>
    </row>
    <row r="74" spans="1:2" x14ac:dyDescent="0.3">
      <c r="A74" s="164" t="s">
        <v>953</v>
      </c>
      <c r="B74" s="164">
        <v>94</v>
      </c>
    </row>
    <row r="75" spans="1:2" x14ac:dyDescent="0.3">
      <c r="A75" s="164" t="s">
        <v>954</v>
      </c>
      <c r="B75" s="164">
        <v>91</v>
      </c>
    </row>
    <row r="76" spans="1:2" x14ac:dyDescent="0.3">
      <c r="A76" s="164" t="s">
        <v>955</v>
      </c>
      <c r="B76" s="164">
        <v>86</v>
      </c>
    </row>
    <row r="77" spans="1:2" x14ac:dyDescent="0.3">
      <c r="A77" s="164" t="s">
        <v>956</v>
      </c>
      <c r="B77" s="164">
        <v>90</v>
      </c>
    </row>
    <row r="78" spans="1:2" x14ac:dyDescent="0.3">
      <c r="A78" s="164" t="s">
        <v>957</v>
      </c>
      <c r="B78" s="164">
        <v>80</v>
      </c>
    </row>
    <row r="79" spans="1:2" x14ac:dyDescent="0.3">
      <c r="A79" s="164" t="s">
        <v>958</v>
      </c>
      <c r="B79" s="164">
        <v>81</v>
      </c>
    </row>
    <row r="80" spans="1:2" x14ac:dyDescent="0.3">
      <c r="A80" s="164" t="s">
        <v>959</v>
      </c>
      <c r="B80" s="164">
        <v>81</v>
      </c>
    </row>
    <row r="81" spans="1:2" x14ac:dyDescent="0.3">
      <c r="A81" s="164" t="s">
        <v>960</v>
      </c>
      <c r="B81" s="164">
        <v>91</v>
      </c>
    </row>
    <row r="82" spans="1:2" x14ac:dyDescent="0.3">
      <c r="A82" s="164" t="s">
        <v>961</v>
      </c>
      <c r="B82" s="164">
        <v>93</v>
      </c>
    </row>
    <row r="83" spans="1:2" x14ac:dyDescent="0.3">
      <c r="A83" s="164" t="s">
        <v>962</v>
      </c>
      <c r="B83" s="164">
        <v>89</v>
      </c>
    </row>
    <row r="84" spans="1:2" x14ac:dyDescent="0.3">
      <c r="A84" s="164" t="s">
        <v>963</v>
      </c>
      <c r="B84" s="164">
        <v>60</v>
      </c>
    </row>
    <row r="85" spans="1:2" x14ac:dyDescent="0.3">
      <c r="A85" s="163" t="s">
        <v>964</v>
      </c>
      <c r="B85" s="163">
        <v>35</v>
      </c>
    </row>
    <row r="86" spans="1:2" x14ac:dyDescent="0.3">
      <c r="A86" s="163" t="s">
        <v>965</v>
      </c>
      <c r="B86" s="163">
        <v>65</v>
      </c>
    </row>
    <row r="87" spans="1:2" x14ac:dyDescent="0.3">
      <c r="A87" s="163" t="s">
        <v>966</v>
      </c>
      <c r="B87" s="163">
        <v>40</v>
      </c>
    </row>
    <row r="88" spans="1:2" x14ac:dyDescent="0.3">
      <c r="A88" s="163" t="s">
        <v>967</v>
      </c>
      <c r="B88" s="163">
        <v>58</v>
      </c>
    </row>
    <row r="89" spans="1:2" x14ac:dyDescent="0.3">
      <c r="A89" s="164" t="s">
        <v>968</v>
      </c>
      <c r="B89" s="164">
        <v>71</v>
      </c>
    </row>
    <row r="90" spans="1:2" x14ac:dyDescent="0.3">
      <c r="A90" s="164" t="s">
        <v>969</v>
      </c>
      <c r="B90" s="164">
        <v>88</v>
      </c>
    </row>
    <row r="91" spans="1:2" x14ac:dyDescent="0.3">
      <c r="A91" s="164" t="s">
        <v>970</v>
      </c>
      <c r="B91" s="164">
        <v>62</v>
      </c>
    </row>
    <row r="92" spans="1:2" x14ac:dyDescent="0.3">
      <c r="A92" s="163" t="s">
        <v>971</v>
      </c>
      <c r="B92" s="163">
        <v>69</v>
      </c>
    </row>
    <row r="93" spans="1:2" x14ac:dyDescent="0.3">
      <c r="A93" s="164" t="s">
        <v>972</v>
      </c>
      <c r="B93" s="164">
        <v>84</v>
      </c>
    </row>
    <row r="94" spans="1:2" x14ac:dyDescent="0.3">
      <c r="A94" s="164" t="s">
        <v>973</v>
      </c>
      <c r="B94" s="164">
        <v>94</v>
      </c>
    </row>
    <row r="95" spans="1:2" x14ac:dyDescent="0.3">
      <c r="A95" s="164" t="s">
        <v>974</v>
      </c>
      <c r="B95" s="164">
        <v>84</v>
      </c>
    </row>
    <row r="96" spans="1:2" x14ac:dyDescent="0.3">
      <c r="A96" s="164" t="s">
        <v>975</v>
      </c>
      <c r="B96" s="164">
        <v>75</v>
      </c>
    </row>
    <row r="97" spans="1:2" x14ac:dyDescent="0.3">
      <c r="A97" s="164" t="s">
        <v>976</v>
      </c>
      <c r="B97" s="164">
        <v>86</v>
      </c>
    </row>
    <row r="98" spans="1:2" x14ac:dyDescent="0.3">
      <c r="A98" s="164" t="s">
        <v>977</v>
      </c>
      <c r="B98" s="164">
        <v>91</v>
      </c>
    </row>
    <row r="99" spans="1:2" x14ac:dyDescent="0.3">
      <c r="A99" s="164" t="s">
        <v>978</v>
      </c>
      <c r="B99" s="164">
        <v>80</v>
      </c>
    </row>
    <row r="100" spans="1:2" x14ac:dyDescent="0.3">
      <c r="A100" s="164" t="s">
        <v>979</v>
      </c>
      <c r="B100" s="164">
        <v>62</v>
      </c>
    </row>
    <row r="101" spans="1:2" x14ac:dyDescent="0.3">
      <c r="A101" s="164" t="s">
        <v>980</v>
      </c>
      <c r="B101" s="164">
        <v>87</v>
      </c>
    </row>
    <row r="102" spans="1:2" x14ac:dyDescent="0.3">
      <c r="A102" s="163" t="s">
        <v>981</v>
      </c>
      <c r="B102" s="163">
        <v>81</v>
      </c>
    </row>
    <row r="103" spans="1:2" x14ac:dyDescent="0.3">
      <c r="A103" s="164" t="s">
        <v>982</v>
      </c>
      <c r="B103" s="164">
        <v>88</v>
      </c>
    </row>
    <row r="104" spans="1:2" x14ac:dyDescent="0.3">
      <c r="A104" s="164" t="s">
        <v>983</v>
      </c>
      <c r="B104" s="164">
        <v>83</v>
      </c>
    </row>
    <row r="105" spans="1:2" x14ac:dyDescent="0.3">
      <c r="A105" s="164" t="s">
        <v>984</v>
      </c>
      <c r="B105" s="164">
        <v>73</v>
      </c>
    </row>
    <row r="106" spans="1:2" x14ac:dyDescent="0.3">
      <c r="A106" s="163" t="s">
        <v>985</v>
      </c>
      <c r="B106" s="163">
        <v>32</v>
      </c>
    </row>
    <row r="107" spans="1:2" x14ac:dyDescent="0.3">
      <c r="A107" s="164" t="s">
        <v>986</v>
      </c>
      <c r="B107" s="164">
        <v>86</v>
      </c>
    </row>
    <row r="108" spans="1:2" x14ac:dyDescent="0.3">
      <c r="A108" s="163" t="s">
        <v>987</v>
      </c>
      <c r="B108" s="163">
        <v>79</v>
      </c>
    </row>
    <row r="109" spans="1:2" x14ac:dyDescent="0.3">
      <c r="A109" s="164" t="s">
        <v>988</v>
      </c>
      <c r="B109" s="164">
        <v>91</v>
      </c>
    </row>
    <row r="110" spans="1:2" x14ac:dyDescent="0.3">
      <c r="A110" s="164" t="s">
        <v>989</v>
      </c>
      <c r="B110" s="164">
        <v>85</v>
      </c>
    </row>
    <row r="111" spans="1:2" x14ac:dyDescent="0.3">
      <c r="A111" s="164" t="s">
        <v>990</v>
      </c>
      <c r="B111" s="164">
        <v>91</v>
      </c>
    </row>
    <row r="112" spans="1:2" x14ac:dyDescent="0.3">
      <c r="A112" s="164" t="s">
        <v>991</v>
      </c>
      <c r="B112" s="164">
        <v>83</v>
      </c>
    </row>
    <row r="113" spans="1:2" x14ac:dyDescent="0.3">
      <c r="A113" s="164" t="s">
        <v>992</v>
      </c>
      <c r="B113" s="164">
        <v>87</v>
      </c>
    </row>
    <row r="114" spans="1:2" x14ac:dyDescent="0.3">
      <c r="A114" s="164" t="s">
        <v>993</v>
      </c>
      <c r="B114" s="164">
        <v>87</v>
      </c>
    </row>
    <row r="115" spans="1:2" x14ac:dyDescent="0.3">
      <c r="A115" s="164" t="s">
        <v>994</v>
      </c>
      <c r="B115" s="164">
        <v>90</v>
      </c>
    </row>
    <row r="116" spans="1:2" x14ac:dyDescent="0.3">
      <c r="A116" s="164" t="s">
        <v>995</v>
      </c>
      <c r="B116" s="164">
        <v>91</v>
      </c>
    </row>
    <row r="117" spans="1:2" x14ac:dyDescent="0.3">
      <c r="A117" s="164" t="s">
        <v>996</v>
      </c>
      <c r="B117" s="164">
        <v>94</v>
      </c>
    </row>
    <row r="118" spans="1:2" x14ac:dyDescent="0.3">
      <c r="A118" s="163" t="s">
        <v>997</v>
      </c>
      <c r="B118" s="163">
        <v>56</v>
      </c>
    </row>
    <row r="119" spans="1:2" x14ac:dyDescent="0.3">
      <c r="A119" s="164" t="s">
        <v>998</v>
      </c>
      <c r="B119" s="164">
        <v>82</v>
      </c>
    </row>
    <row r="120" spans="1:2" x14ac:dyDescent="0.3">
      <c r="A120" s="164" t="s">
        <v>999</v>
      </c>
      <c r="B120" s="164">
        <v>72</v>
      </c>
    </row>
    <row r="121" spans="1:2" x14ac:dyDescent="0.3">
      <c r="A121" s="164" t="s">
        <v>1000</v>
      </c>
      <c r="B121" s="164">
        <v>59</v>
      </c>
    </row>
    <row r="122" spans="1:2" x14ac:dyDescent="0.3">
      <c r="A122" s="163" t="s">
        <v>1001</v>
      </c>
      <c r="B122" s="163">
        <v>69</v>
      </c>
    </row>
    <row r="123" spans="1:2" x14ac:dyDescent="0.3">
      <c r="A123" s="163" t="s">
        <v>1002</v>
      </c>
      <c r="B123" s="163">
        <v>30</v>
      </c>
    </row>
    <row r="124" spans="1:2" x14ac:dyDescent="0.3">
      <c r="A124" s="164" t="s">
        <v>1003</v>
      </c>
      <c r="B124" s="164">
        <v>90</v>
      </c>
    </row>
    <row r="125" spans="1:2" x14ac:dyDescent="0.3">
      <c r="A125" s="164" t="s">
        <v>1004</v>
      </c>
      <c r="B125" s="164">
        <v>89</v>
      </c>
    </row>
    <row r="126" spans="1:2" x14ac:dyDescent="0.3">
      <c r="A126" s="164" t="s">
        <v>1005</v>
      </c>
      <c r="B126" s="164">
        <v>92</v>
      </c>
    </row>
    <row r="127" spans="1:2" x14ac:dyDescent="0.3">
      <c r="A127" s="163" t="s">
        <v>1006</v>
      </c>
      <c r="B127" s="163">
        <v>53</v>
      </c>
    </row>
    <row r="128" spans="1:2" x14ac:dyDescent="0.3">
      <c r="A128" s="164" t="s">
        <v>1007</v>
      </c>
      <c r="B128" s="164">
        <v>90</v>
      </c>
    </row>
    <row r="129" spans="1:2" x14ac:dyDescent="0.3">
      <c r="A129" s="163" t="s">
        <v>1008</v>
      </c>
      <c r="B129" s="163">
        <v>89</v>
      </c>
    </row>
    <row r="130" spans="1:2" x14ac:dyDescent="0.3">
      <c r="A130" s="164" t="s">
        <v>1009</v>
      </c>
      <c r="B130" s="164">
        <v>92</v>
      </c>
    </row>
    <row r="131" spans="1:2" x14ac:dyDescent="0.3">
      <c r="A131" s="163" t="s">
        <v>1010</v>
      </c>
      <c r="B131" s="163">
        <v>76</v>
      </c>
    </row>
    <row r="132" spans="1:2" x14ac:dyDescent="0.3">
      <c r="A132" s="164" t="s">
        <v>1011</v>
      </c>
      <c r="B132" s="164">
        <v>85</v>
      </c>
    </row>
    <row r="133" spans="1:2" x14ac:dyDescent="0.3">
      <c r="A133" s="163" t="s">
        <v>1012</v>
      </c>
      <c r="B133" s="163">
        <v>49</v>
      </c>
    </row>
    <row r="134" spans="1:2" x14ac:dyDescent="0.3">
      <c r="A134" s="164" t="s">
        <v>1013</v>
      </c>
      <c r="B134" s="164">
        <v>95</v>
      </c>
    </row>
    <row r="135" spans="1:2" x14ac:dyDescent="0.3">
      <c r="A135" s="163" t="s">
        <v>1014</v>
      </c>
      <c r="B135" s="163">
        <v>82</v>
      </c>
    </row>
    <row r="136" spans="1:2" x14ac:dyDescent="0.3">
      <c r="A136" s="163" t="s">
        <v>1015</v>
      </c>
      <c r="B136" s="163">
        <v>72</v>
      </c>
    </row>
    <row r="137" spans="1:2" x14ac:dyDescent="0.3">
      <c r="A137" s="164" t="s">
        <v>1016</v>
      </c>
      <c r="B137" s="164">
        <v>84</v>
      </c>
    </row>
    <row r="138" spans="1:2" x14ac:dyDescent="0.3">
      <c r="A138" s="163" t="s">
        <v>1017</v>
      </c>
      <c r="B138" s="163">
        <v>77</v>
      </c>
    </row>
    <row r="139" spans="1:2" x14ac:dyDescent="0.3">
      <c r="A139" s="164" t="s">
        <v>1018</v>
      </c>
      <c r="B139" s="164">
        <v>89</v>
      </c>
    </row>
    <row r="140" spans="1:2" x14ac:dyDescent="0.3">
      <c r="A140" s="164" t="s">
        <v>1019</v>
      </c>
      <c r="B140" s="164">
        <v>94</v>
      </c>
    </row>
    <row r="141" spans="1:2" x14ac:dyDescent="0.3">
      <c r="A141" s="164" t="s">
        <v>1020</v>
      </c>
      <c r="B141" s="164">
        <v>83</v>
      </c>
    </row>
    <row r="142" spans="1:2" x14ac:dyDescent="0.3">
      <c r="A142" s="163" t="s">
        <v>1021</v>
      </c>
      <c r="B142" s="163">
        <v>65</v>
      </c>
    </row>
    <row r="143" spans="1:2" x14ac:dyDescent="0.3">
      <c r="A143" s="164" t="s">
        <v>1022</v>
      </c>
      <c r="B143" s="164">
        <v>82</v>
      </c>
    </row>
    <row r="144" spans="1:2" x14ac:dyDescent="0.3">
      <c r="A144" s="164" t="s">
        <v>1023</v>
      </c>
      <c r="B144" s="164">
        <v>84</v>
      </c>
    </row>
    <row r="145" spans="1:2" x14ac:dyDescent="0.3">
      <c r="A145" s="164" t="s">
        <v>1024</v>
      </c>
      <c r="B145" s="164">
        <v>92</v>
      </c>
    </row>
    <row r="146" spans="1:2" x14ac:dyDescent="0.3">
      <c r="A146" s="164" t="s">
        <v>1025</v>
      </c>
      <c r="B146" s="164">
        <v>86</v>
      </c>
    </row>
    <row r="147" spans="1:2" x14ac:dyDescent="0.3">
      <c r="A147" s="164" t="s">
        <v>1026</v>
      </c>
      <c r="B147" s="164">
        <v>80</v>
      </c>
    </row>
    <row r="148" spans="1:2" x14ac:dyDescent="0.3">
      <c r="A148" s="164" t="s">
        <v>1027</v>
      </c>
      <c r="B148" s="164">
        <v>68</v>
      </c>
    </row>
    <row r="149" spans="1:2" x14ac:dyDescent="0.3">
      <c r="A149" s="163" t="s">
        <v>1028</v>
      </c>
      <c r="B149" s="163">
        <v>61</v>
      </c>
    </row>
    <row r="150" spans="1:2" x14ac:dyDescent="0.3">
      <c r="A150" s="164" t="s">
        <v>1029</v>
      </c>
      <c r="B150" s="164">
        <v>52</v>
      </c>
    </row>
    <row r="151" spans="1:2" x14ac:dyDescent="0.3">
      <c r="A151" s="163" t="s">
        <v>1030</v>
      </c>
      <c r="B151" s="163">
        <v>100</v>
      </c>
    </row>
    <row r="152" spans="1:2" x14ac:dyDescent="0.3">
      <c r="A152" s="164" t="s">
        <v>1031</v>
      </c>
      <c r="B152" s="164">
        <v>90</v>
      </c>
    </row>
    <row r="153" spans="1:2" x14ac:dyDescent="0.3">
      <c r="A153" s="164" t="s">
        <v>1032</v>
      </c>
      <c r="B153" s="164">
        <v>95</v>
      </c>
    </row>
    <row r="154" spans="1:2" x14ac:dyDescent="0.3">
      <c r="A154" s="164" t="s">
        <v>1033</v>
      </c>
      <c r="B154" s="164">
        <v>80</v>
      </c>
    </row>
    <row r="155" spans="1:2" x14ac:dyDescent="0.3">
      <c r="A155" s="164" t="s">
        <v>1034</v>
      </c>
      <c r="B155" s="164">
        <v>91</v>
      </c>
    </row>
    <row r="156" spans="1:2" x14ac:dyDescent="0.3">
      <c r="A156" s="164" t="s">
        <v>1035</v>
      </c>
      <c r="B156" s="164">
        <v>86</v>
      </c>
    </row>
    <row r="157" spans="1:2" x14ac:dyDescent="0.3">
      <c r="A157" s="164" t="s">
        <v>1036</v>
      </c>
      <c r="B157" s="164">
        <v>87</v>
      </c>
    </row>
    <row r="158" spans="1:2" x14ac:dyDescent="0.3">
      <c r="A158" s="164" t="s">
        <v>1037</v>
      </c>
      <c r="B158" s="164">
        <v>92</v>
      </c>
    </row>
    <row r="159" spans="1:2" x14ac:dyDescent="0.3">
      <c r="A159" s="163" t="s">
        <v>1038</v>
      </c>
      <c r="B159" s="163">
        <v>53</v>
      </c>
    </row>
    <row r="160" spans="1:2" x14ac:dyDescent="0.3">
      <c r="A160" s="164" t="s">
        <v>1039</v>
      </c>
      <c r="B160" s="164">
        <v>67</v>
      </c>
    </row>
    <row r="161" spans="1:2" x14ac:dyDescent="0.3">
      <c r="A161" s="164" t="s">
        <v>1040</v>
      </c>
      <c r="B161" s="164">
        <v>95</v>
      </c>
    </row>
    <row r="162" spans="1:2" x14ac:dyDescent="0.3">
      <c r="A162" s="163" t="s">
        <v>1041</v>
      </c>
      <c r="B162" s="163">
        <v>61</v>
      </c>
    </row>
    <row r="163" spans="1:2" x14ac:dyDescent="0.3">
      <c r="A163" s="164" t="s">
        <v>1042</v>
      </c>
      <c r="B163" s="164">
        <v>80</v>
      </c>
    </row>
    <row r="164" spans="1:2" x14ac:dyDescent="0.3">
      <c r="A164" s="164" t="s">
        <v>1043</v>
      </c>
      <c r="B164" s="164">
        <v>91</v>
      </c>
    </row>
    <row r="165" spans="1:2" x14ac:dyDescent="0.3">
      <c r="A165" s="164" t="s">
        <v>1044</v>
      </c>
      <c r="B165" s="164">
        <v>87</v>
      </c>
    </row>
    <row r="166" spans="1:2" x14ac:dyDescent="0.3">
      <c r="A166" s="164" t="s">
        <v>1045</v>
      </c>
      <c r="B166" s="164">
        <v>64</v>
      </c>
    </row>
    <row r="167" spans="1:2" x14ac:dyDescent="0.3">
      <c r="A167" s="164" t="s">
        <v>1046</v>
      </c>
      <c r="B167" s="164">
        <v>91</v>
      </c>
    </row>
    <row r="168" spans="1:2" x14ac:dyDescent="0.3">
      <c r="A168" s="164" t="s">
        <v>1047</v>
      </c>
      <c r="B168" s="164">
        <v>91</v>
      </c>
    </row>
    <row r="169" spans="1:2" x14ac:dyDescent="0.3">
      <c r="A169" s="163" t="s">
        <v>1048</v>
      </c>
      <c r="B169" s="163">
        <v>66</v>
      </c>
    </row>
    <row r="170" spans="1:2" x14ac:dyDescent="0.3">
      <c r="A170" s="163" t="s">
        <v>1049</v>
      </c>
      <c r="B170" s="163">
        <v>70</v>
      </c>
    </row>
    <row r="171" spans="1:2" x14ac:dyDescent="0.3">
      <c r="A171" s="163" t="s">
        <v>1050</v>
      </c>
      <c r="B171" s="163">
        <v>57</v>
      </c>
    </row>
    <row r="172" spans="1:2" x14ac:dyDescent="0.3">
      <c r="A172" s="164" t="s">
        <v>1051</v>
      </c>
      <c r="B172" s="164">
        <v>94</v>
      </c>
    </row>
    <row r="173" spans="1:2" x14ac:dyDescent="0.3">
      <c r="A173" s="164" t="s">
        <v>1052</v>
      </c>
      <c r="B173" s="164">
        <v>96</v>
      </c>
    </row>
    <row r="174" spans="1:2" x14ac:dyDescent="0.3">
      <c r="A174" s="164" t="s">
        <v>1053</v>
      </c>
      <c r="B174" s="164">
        <v>83</v>
      </c>
    </row>
    <row r="175" spans="1:2" x14ac:dyDescent="0.3">
      <c r="A175" s="164" t="s">
        <v>1054</v>
      </c>
      <c r="B175" s="164">
        <v>83</v>
      </c>
    </row>
    <row r="176" spans="1:2" x14ac:dyDescent="0.3">
      <c r="A176" s="164" t="s">
        <v>1055</v>
      </c>
      <c r="B176" s="164">
        <v>85</v>
      </c>
    </row>
    <row r="177" spans="1:2" x14ac:dyDescent="0.3">
      <c r="A177" s="164" t="s">
        <v>1056</v>
      </c>
      <c r="B177" s="164">
        <v>86</v>
      </c>
    </row>
    <row r="178" spans="1:2" x14ac:dyDescent="0.3">
      <c r="A178" s="164" t="s">
        <v>1057</v>
      </c>
      <c r="B178" s="164">
        <v>69</v>
      </c>
    </row>
    <row r="179" spans="1:2" x14ac:dyDescent="0.3">
      <c r="A179" s="163" t="s">
        <v>1058</v>
      </c>
      <c r="B179" s="163">
        <v>47</v>
      </c>
    </row>
    <row r="180" spans="1:2" x14ac:dyDescent="0.3">
      <c r="A180" s="163" t="s">
        <v>1059</v>
      </c>
      <c r="B180" s="163">
        <v>73</v>
      </c>
    </row>
    <row r="181" spans="1:2" x14ac:dyDescent="0.3">
      <c r="A181" s="164" t="s">
        <v>1060</v>
      </c>
      <c r="B181" s="164">
        <v>82</v>
      </c>
    </row>
    <row r="182" spans="1:2" x14ac:dyDescent="0.3">
      <c r="A182" s="164" t="s">
        <v>1061</v>
      </c>
      <c r="B182" s="164">
        <v>84</v>
      </c>
    </row>
    <row r="183" spans="1:2" x14ac:dyDescent="0.3">
      <c r="A183" s="164" t="s">
        <v>1062</v>
      </c>
      <c r="B183" s="164">
        <v>91</v>
      </c>
    </row>
    <row r="184" spans="1:2" x14ac:dyDescent="0.3">
      <c r="A184" s="164" t="s">
        <v>1063</v>
      </c>
      <c r="B184" s="164">
        <v>84</v>
      </c>
    </row>
    <row r="185" spans="1:2" x14ac:dyDescent="0.3">
      <c r="A185" s="164" t="s">
        <v>1064</v>
      </c>
      <c r="B185" s="164">
        <v>84</v>
      </c>
    </row>
    <row r="186" spans="1:2" x14ac:dyDescent="0.3">
      <c r="A186" s="163" t="s">
        <v>1065</v>
      </c>
      <c r="B186" s="163">
        <v>76</v>
      </c>
    </row>
    <row r="187" spans="1:2" x14ac:dyDescent="0.3">
      <c r="A187" s="163" t="s">
        <v>1066</v>
      </c>
      <c r="B187" s="163">
        <v>47</v>
      </c>
    </row>
    <row r="188" spans="1:2" x14ac:dyDescent="0.3">
      <c r="A188" s="163" t="s">
        <v>1067</v>
      </c>
      <c r="B188" s="163">
        <v>78</v>
      </c>
    </row>
    <row r="189" spans="1:2" x14ac:dyDescent="0.3">
      <c r="A189" s="163" t="s">
        <v>1068</v>
      </c>
      <c r="B189" s="163">
        <v>76</v>
      </c>
    </row>
    <row r="190" spans="1:2" x14ac:dyDescent="0.3">
      <c r="A190" s="163" t="s">
        <v>1069</v>
      </c>
      <c r="B190" s="163">
        <v>81</v>
      </c>
    </row>
    <row r="191" spans="1:2" x14ac:dyDescent="0.3">
      <c r="A191" s="164" t="s">
        <v>1070</v>
      </c>
      <c r="B191" s="164">
        <v>53</v>
      </c>
    </row>
    <row r="192" spans="1:2" x14ac:dyDescent="0.3">
      <c r="A192" s="163" t="s">
        <v>1071</v>
      </c>
      <c r="B192" s="163">
        <v>54</v>
      </c>
    </row>
    <row r="193" spans="1:2" x14ac:dyDescent="0.3">
      <c r="A193" s="163" t="s">
        <v>1072</v>
      </c>
      <c r="B193" s="163">
        <v>65</v>
      </c>
    </row>
    <row r="194" spans="1:2" x14ac:dyDescent="0.3">
      <c r="A194" s="164" t="s">
        <v>1073</v>
      </c>
      <c r="B194" s="164">
        <v>96</v>
      </c>
    </row>
    <row r="195" spans="1:2" x14ac:dyDescent="0.3">
      <c r="A195" s="164" t="s">
        <v>1074</v>
      </c>
      <c r="B195" s="164">
        <v>92</v>
      </c>
    </row>
    <row r="196" spans="1:2" x14ac:dyDescent="0.3">
      <c r="A196" s="164" t="s">
        <v>1075</v>
      </c>
      <c r="B196" s="164">
        <v>94</v>
      </c>
    </row>
    <row r="197" spans="1:2" x14ac:dyDescent="0.3">
      <c r="A197" s="163" t="s">
        <v>1076</v>
      </c>
      <c r="B197" s="163">
        <v>83</v>
      </c>
    </row>
    <row r="198" spans="1:2" x14ac:dyDescent="0.3">
      <c r="A198" s="164" t="s">
        <v>1077</v>
      </c>
      <c r="B198" s="164">
        <v>80</v>
      </c>
    </row>
    <row r="199" spans="1:2" x14ac:dyDescent="0.3">
      <c r="A199" s="164" t="s">
        <v>1078</v>
      </c>
      <c r="B199" s="164">
        <v>83</v>
      </c>
    </row>
    <row r="200" spans="1:2" x14ac:dyDescent="0.3">
      <c r="A200" s="163" t="s">
        <v>1079</v>
      </c>
      <c r="B200" s="163">
        <v>72</v>
      </c>
    </row>
    <row r="201" spans="1:2" x14ac:dyDescent="0.3">
      <c r="A201" s="164" t="s">
        <v>1080</v>
      </c>
      <c r="B201" s="164">
        <v>85</v>
      </c>
    </row>
    <row r="202" spans="1:2" x14ac:dyDescent="0.3">
      <c r="A202" s="164" t="s">
        <v>1081</v>
      </c>
      <c r="B202" s="164">
        <v>75</v>
      </c>
    </row>
    <row r="203" spans="1:2" x14ac:dyDescent="0.3">
      <c r="A203" s="164" t="s">
        <v>1082</v>
      </c>
      <c r="B203" s="164">
        <v>69</v>
      </c>
    </row>
    <row r="204" spans="1:2" x14ac:dyDescent="0.3">
      <c r="A204" s="163" t="s">
        <v>1083</v>
      </c>
      <c r="B204" s="163">
        <v>27</v>
      </c>
    </row>
    <row r="205" spans="1:2" x14ac:dyDescent="0.3">
      <c r="A205" s="164" t="s">
        <v>1084</v>
      </c>
      <c r="B205" s="164">
        <v>84</v>
      </c>
    </row>
    <row r="206" spans="1:2" x14ac:dyDescent="0.3">
      <c r="A206" s="163" t="s">
        <v>1085</v>
      </c>
      <c r="B206" s="163">
        <v>77</v>
      </c>
    </row>
    <row r="207" spans="1:2" x14ac:dyDescent="0.3">
      <c r="A207" s="164" t="s">
        <v>1086</v>
      </c>
      <c r="B207" s="164">
        <v>63</v>
      </c>
    </row>
    <row r="208" spans="1:2" x14ac:dyDescent="0.3">
      <c r="A208" s="164" t="s">
        <v>1087</v>
      </c>
      <c r="B208" s="164">
        <v>86</v>
      </c>
    </row>
    <row r="209" spans="1:2" x14ac:dyDescent="0.3">
      <c r="A209" s="164" t="s">
        <v>1088</v>
      </c>
      <c r="B209" s="164">
        <v>96</v>
      </c>
    </row>
    <row r="210" spans="1:2" x14ac:dyDescent="0.3">
      <c r="A210" s="164" t="s">
        <v>1089</v>
      </c>
      <c r="B210" s="164">
        <v>98</v>
      </c>
    </row>
    <row r="211" spans="1:2" x14ac:dyDescent="0.3">
      <c r="A211" s="164" t="s">
        <v>1090</v>
      </c>
      <c r="B211" s="164">
        <v>84</v>
      </c>
    </row>
    <row r="212" spans="1:2" x14ac:dyDescent="0.3">
      <c r="A212" s="164" t="s">
        <v>1091</v>
      </c>
      <c r="B212" s="164">
        <v>84</v>
      </c>
    </row>
    <row r="213" spans="1:2" x14ac:dyDescent="0.3">
      <c r="A213" s="163" t="s">
        <v>1092</v>
      </c>
      <c r="B213" s="163">
        <v>85</v>
      </c>
    </row>
    <row r="214" spans="1:2" x14ac:dyDescent="0.3">
      <c r="A214" s="164" t="s">
        <v>1093</v>
      </c>
      <c r="B214" s="164">
        <v>80</v>
      </c>
    </row>
    <row r="215" spans="1:2" x14ac:dyDescent="0.3">
      <c r="A215" s="164" t="s">
        <v>1094</v>
      </c>
      <c r="B215" s="164">
        <v>87</v>
      </c>
    </row>
    <row r="216" spans="1:2" x14ac:dyDescent="0.3">
      <c r="A216" s="164" t="s">
        <v>1095</v>
      </c>
      <c r="B216" s="164">
        <v>91</v>
      </c>
    </row>
    <row r="217" spans="1:2" x14ac:dyDescent="0.3">
      <c r="A217" s="163" t="s">
        <v>1096</v>
      </c>
      <c r="B217" s="163">
        <v>54</v>
      </c>
    </row>
    <row r="218" spans="1:2" x14ac:dyDescent="0.3">
      <c r="A218" s="163" t="s">
        <v>1097</v>
      </c>
      <c r="B218" s="163">
        <v>54</v>
      </c>
    </row>
    <row r="219" spans="1:2" x14ac:dyDescent="0.3">
      <c r="A219" s="163" t="s">
        <v>1098</v>
      </c>
      <c r="B219" s="163">
        <v>54</v>
      </c>
    </row>
    <row r="220" spans="1:2" x14ac:dyDescent="0.3">
      <c r="A220" s="164" t="s">
        <v>1099</v>
      </c>
      <c r="B220" s="164">
        <v>82</v>
      </c>
    </row>
    <row r="221" spans="1:2" x14ac:dyDescent="0.3">
      <c r="A221" s="163" t="s">
        <v>1100</v>
      </c>
      <c r="B221" s="163">
        <v>37</v>
      </c>
    </row>
    <row r="222" spans="1:2" x14ac:dyDescent="0.3">
      <c r="A222" s="163" t="s">
        <v>1101</v>
      </c>
      <c r="B222" s="163">
        <v>78</v>
      </c>
    </row>
  </sheetData>
  <mergeCells count="2">
    <mergeCell ref="E1:F1"/>
    <mergeCell ref="E15:F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6B1EB-64BC-45FA-B0A1-1E85EE0DBC16}">
  <sheetPr codeName="Sheet2"/>
  <dimension ref="A1"/>
  <sheetViews>
    <sheetView workbookViewId="0"/>
  </sheetViews>
  <sheetFormatPr defaultRowHeight="25.8" x14ac:dyDescent="0.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F4FA-1602-4442-82AF-B6029708DF0F}">
  <sheetPr codeName="Sheet3"/>
  <dimension ref="A1"/>
  <sheetViews>
    <sheetView workbookViewId="0"/>
  </sheetViews>
  <sheetFormatPr defaultRowHeight="25.8" x14ac:dyDescent="0.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7405-9A47-4475-9EA4-97D5F04B369D}">
  <sheetPr codeName="Sheet4"/>
  <dimension ref="A1"/>
  <sheetViews>
    <sheetView workbookViewId="0"/>
  </sheetViews>
  <sheetFormatPr defaultRowHeight="25.8" x14ac:dyDescent="0.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0A55-45C6-47E4-AE31-6CB152C9A7EF}">
  <sheetPr codeName="Sheet5"/>
  <dimension ref="A1"/>
  <sheetViews>
    <sheetView workbookViewId="0"/>
  </sheetViews>
  <sheetFormatPr defaultRowHeight="25.8" x14ac:dyDescent="0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2948-31FE-467E-9823-AD889AA5E23B}">
  <sheetPr codeName="Sheet7"/>
  <dimension ref="A1:O144"/>
  <sheetViews>
    <sheetView zoomScale="115" zoomScaleNormal="115" workbookViewId="0">
      <selection activeCell="I77" sqref="I77"/>
    </sheetView>
  </sheetViews>
  <sheetFormatPr defaultRowHeight="14.4" x14ac:dyDescent="0.3"/>
  <cols>
    <col min="1" max="1" width="9.64453125" style="1" customWidth="1"/>
    <col min="2" max="2" width="9.8203125" style="1" customWidth="1"/>
    <col min="3" max="3" width="5.5859375" style="1" customWidth="1"/>
    <col min="4" max="4" width="7.41015625" style="1" customWidth="1"/>
    <col min="5" max="8" width="8.9375" style="1"/>
    <col min="9" max="9" width="15.87890625" style="1" customWidth="1"/>
    <col min="10" max="10" width="11.234375" style="1" customWidth="1"/>
    <col min="11" max="11" width="5.05859375" style="1" customWidth="1"/>
    <col min="12" max="16384" width="8.9375" style="1"/>
  </cols>
  <sheetData>
    <row r="1" spans="1:3" ht="18" x14ac:dyDescent="0.35">
      <c r="A1" s="13" t="s">
        <v>51</v>
      </c>
      <c r="B1" s="13"/>
    </row>
    <row r="2" spans="1:3" x14ac:dyDescent="0.3">
      <c r="A2" s="1" t="s">
        <v>52</v>
      </c>
    </row>
    <row r="4" spans="1:3" x14ac:dyDescent="0.3">
      <c r="A4" s="14" t="s">
        <v>53</v>
      </c>
      <c r="B4" s="14" t="s">
        <v>54</v>
      </c>
      <c r="C4" s="14" t="s">
        <v>55</v>
      </c>
    </row>
    <row r="5" spans="1:3" x14ac:dyDescent="0.3">
      <c r="A5" s="7">
        <v>5000</v>
      </c>
      <c r="B5" s="7"/>
      <c r="C5" s="7"/>
    </row>
    <row r="6" spans="1:3" x14ac:dyDescent="0.3">
      <c r="A6" s="7">
        <v>10000</v>
      </c>
      <c r="B6" s="7"/>
      <c r="C6" s="7"/>
    </row>
    <row r="7" spans="1:3" x14ac:dyDescent="0.3">
      <c r="A7" s="7">
        <v>25000</v>
      </c>
      <c r="B7" s="7"/>
      <c r="C7" s="7"/>
    </row>
    <row r="8" spans="1:3" x14ac:dyDescent="0.3">
      <c r="A8" s="7">
        <v>32000</v>
      </c>
      <c r="B8" s="7"/>
      <c r="C8" s="7"/>
    </row>
    <row r="15" spans="1:3" ht="21" x14ac:dyDescent="0.4">
      <c r="A15" s="15" t="s">
        <v>56</v>
      </c>
      <c r="B15" s="16"/>
      <c r="C15" s="16"/>
    </row>
    <row r="16" spans="1:3" x14ac:dyDescent="0.3">
      <c r="A16" s="1" t="s">
        <v>57</v>
      </c>
    </row>
    <row r="18" spans="1:4" x14ac:dyDescent="0.3">
      <c r="A18" s="7"/>
      <c r="B18" s="14" t="s">
        <v>58</v>
      </c>
      <c r="C18" s="14" t="s">
        <v>59</v>
      </c>
      <c r="D18" s="14" t="s">
        <v>60</v>
      </c>
    </row>
    <row r="19" spans="1:4" x14ac:dyDescent="0.3">
      <c r="A19" s="14" t="s">
        <v>61</v>
      </c>
      <c r="B19" s="7">
        <v>7</v>
      </c>
      <c r="C19" s="7">
        <v>3</v>
      </c>
      <c r="D19" s="7"/>
    </row>
    <row r="20" spans="1:4" x14ac:dyDescent="0.3">
      <c r="A20" s="14" t="s">
        <v>62</v>
      </c>
      <c r="B20" s="7">
        <v>4</v>
      </c>
      <c r="C20" s="7">
        <v>4</v>
      </c>
      <c r="D20" s="7"/>
    </row>
    <row r="21" spans="1:4" x14ac:dyDescent="0.3">
      <c r="A21" s="14" t="s">
        <v>63</v>
      </c>
      <c r="B21" s="7">
        <v>3</v>
      </c>
      <c r="C21" s="7">
        <v>4</v>
      </c>
      <c r="D21" s="7"/>
    </row>
    <row r="22" spans="1:4" x14ac:dyDescent="0.3">
      <c r="A22" s="14" t="s">
        <v>64</v>
      </c>
      <c r="B22" s="7">
        <v>4</v>
      </c>
      <c r="C22" s="7">
        <v>9</v>
      </c>
      <c r="D22" s="7"/>
    </row>
    <row r="23" spans="1:4" x14ac:dyDescent="0.3">
      <c r="A23" s="14" t="s">
        <v>65</v>
      </c>
      <c r="B23" s="7">
        <v>3</v>
      </c>
      <c r="C23" s="7">
        <v>7</v>
      </c>
      <c r="D23" s="7"/>
    </row>
    <row r="24" spans="1:4" x14ac:dyDescent="0.3">
      <c r="A24" s="14" t="s">
        <v>66</v>
      </c>
      <c r="B24" s="7">
        <v>2</v>
      </c>
      <c r="C24" s="7">
        <v>8</v>
      </c>
      <c r="D24" s="7"/>
    </row>
    <row r="25" spans="1:4" x14ac:dyDescent="0.3">
      <c r="A25" s="14" t="s">
        <v>67</v>
      </c>
      <c r="B25" s="7">
        <v>9</v>
      </c>
      <c r="C25" s="7">
        <v>0</v>
      </c>
      <c r="D25" s="7"/>
    </row>
    <row r="30" spans="1:4" ht="21" x14ac:dyDescent="0.4">
      <c r="A30" s="15" t="s">
        <v>68</v>
      </c>
      <c r="B30" s="15"/>
    </row>
    <row r="31" spans="1:4" x14ac:dyDescent="0.3">
      <c r="A31" s="1" t="s">
        <v>69</v>
      </c>
    </row>
    <row r="33" spans="1:3" x14ac:dyDescent="0.3">
      <c r="A33" s="17"/>
      <c r="B33" s="18"/>
    </row>
    <row r="34" spans="1:3" ht="27.6" x14ac:dyDescent="0.3">
      <c r="A34" s="17" t="s">
        <v>70</v>
      </c>
      <c r="B34" s="17">
        <v>120</v>
      </c>
    </row>
    <row r="35" spans="1:3" ht="27.6" x14ac:dyDescent="0.3">
      <c r="A35" s="17" t="s">
        <v>71</v>
      </c>
      <c r="B35" s="17">
        <v>180</v>
      </c>
    </row>
    <row r="36" spans="1:3" ht="15" thickBot="1" x14ac:dyDescent="0.35">
      <c r="A36" s="19"/>
      <c r="C36" s="20"/>
    </row>
    <row r="37" spans="1:3" ht="15.6" thickTop="1" thickBot="1" x14ac:dyDescent="0.35">
      <c r="A37" s="21"/>
      <c r="B37" s="22" t="s">
        <v>72</v>
      </c>
      <c r="C37" s="22" t="s">
        <v>73</v>
      </c>
    </row>
    <row r="38" spans="1:3" ht="15.6" thickTop="1" thickBot="1" x14ac:dyDescent="0.35">
      <c r="A38" s="22" t="s">
        <v>74</v>
      </c>
      <c r="B38" s="21">
        <v>157</v>
      </c>
      <c r="C38" s="23"/>
    </row>
    <row r="39" spans="1:3" ht="15.6" thickTop="1" thickBot="1" x14ac:dyDescent="0.35">
      <c r="A39" s="22" t="s">
        <v>75</v>
      </c>
      <c r="B39" s="21">
        <v>103</v>
      </c>
      <c r="C39" s="23"/>
    </row>
    <row r="40" spans="1:3" ht="15.6" thickTop="1" thickBot="1" x14ac:dyDescent="0.35">
      <c r="A40" s="22" t="s">
        <v>76</v>
      </c>
      <c r="B40" s="21">
        <v>221</v>
      </c>
      <c r="C40" s="23"/>
    </row>
    <row r="41" spans="1:3" ht="15.6" thickTop="1" thickBot="1" x14ac:dyDescent="0.35">
      <c r="A41" s="22" t="s">
        <v>77</v>
      </c>
      <c r="B41" s="21">
        <v>92</v>
      </c>
      <c r="C41" s="23"/>
    </row>
    <row r="42" spans="1:3" ht="15.6" thickTop="1" thickBot="1" x14ac:dyDescent="0.35">
      <c r="A42" s="22" t="s">
        <v>78</v>
      </c>
      <c r="B42" s="21">
        <v>193</v>
      </c>
      <c r="C42" s="23"/>
    </row>
    <row r="43" spans="1:3" ht="15.6" thickTop="1" thickBot="1" x14ac:dyDescent="0.35">
      <c r="A43" s="22" t="s">
        <v>79</v>
      </c>
      <c r="B43" s="21">
        <v>161</v>
      </c>
      <c r="C43" s="23"/>
    </row>
    <row r="44" spans="1:3" ht="15.6" thickTop="1" thickBot="1" x14ac:dyDescent="0.35">
      <c r="A44" s="22" t="s">
        <v>80</v>
      </c>
      <c r="B44" s="21">
        <v>169</v>
      </c>
      <c r="C44" s="23"/>
    </row>
    <row r="45" spans="1:3" ht="15.6" thickTop="1" thickBot="1" x14ac:dyDescent="0.35">
      <c r="A45" s="22" t="s">
        <v>81</v>
      </c>
      <c r="B45" s="21">
        <v>229</v>
      </c>
      <c r="C45" s="23"/>
    </row>
    <row r="46" spans="1:3" ht="15.6" thickTop="1" thickBot="1" x14ac:dyDescent="0.35">
      <c r="A46" s="22" t="s">
        <v>82</v>
      </c>
      <c r="B46" s="21">
        <v>160</v>
      </c>
      <c r="C46" s="23"/>
    </row>
    <row r="47" spans="1:3" ht="15.6" thickTop="1" thickBot="1" x14ac:dyDescent="0.35">
      <c r="A47" s="22" t="s">
        <v>83</v>
      </c>
      <c r="B47" s="21">
        <v>99</v>
      </c>
      <c r="C47" s="23"/>
    </row>
    <row r="48" spans="1:3" ht="15" thickTop="1" x14ac:dyDescent="0.3"/>
    <row r="50" spans="1:12" ht="21" x14ac:dyDescent="0.4">
      <c r="A50" s="15" t="s">
        <v>84</v>
      </c>
      <c r="B50" s="15"/>
    </row>
    <row r="52" spans="1:12" x14ac:dyDescent="0.3">
      <c r="A52" s="24" t="s">
        <v>85</v>
      </c>
      <c r="B52" s="24" t="s">
        <v>86</v>
      </c>
      <c r="C52" s="24" t="s">
        <v>87</v>
      </c>
      <c r="D52" s="24" t="s">
        <v>88</v>
      </c>
      <c r="E52" s="24" t="s">
        <v>89</v>
      </c>
      <c r="F52" s="24" t="s">
        <v>90</v>
      </c>
      <c r="G52" s="24" t="s">
        <v>91</v>
      </c>
      <c r="H52" s="24" t="s">
        <v>92</v>
      </c>
      <c r="I52" s="24" t="s">
        <v>93</v>
      </c>
      <c r="J52" s="24" t="s">
        <v>94</v>
      </c>
      <c r="K52" s="24" t="s">
        <v>95</v>
      </c>
      <c r="L52" s="25"/>
    </row>
    <row r="53" spans="1:12" x14ac:dyDescent="0.3">
      <c r="A53" s="26">
        <v>1</v>
      </c>
      <c r="B53" s="26" t="s">
        <v>96</v>
      </c>
      <c r="C53" s="26">
        <v>25</v>
      </c>
      <c r="D53" s="26" t="s">
        <v>97</v>
      </c>
      <c r="E53" s="26" t="s">
        <v>98</v>
      </c>
      <c r="F53" s="26">
        <v>3000</v>
      </c>
      <c r="G53" s="26">
        <v>20</v>
      </c>
      <c r="H53" s="26" t="s">
        <v>99</v>
      </c>
      <c r="I53" s="27"/>
      <c r="J53" s="28"/>
      <c r="K53" s="27"/>
      <c r="L53" s="25"/>
    </row>
    <row r="54" spans="1:12" x14ac:dyDescent="0.3">
      <c r="A54" s="26">
        <v>2</v>
      </c>
      <c r="B54" s="26" t="s">
        <v>100</v>
      </c>
      <c r="C54" s="26">
        <v>26</v>
      </c>
      <c r="D54" s="26" t="s">
        <v>97</v>
      </c>
      <c r="E54" s="26" t="s">
        <v>101</v>
      </c>
      <c r="F54" s="26">
        <v>4000</v>
      </c>
      <c r="G54" s="26">
        <v>11</v>
      </c>
      <c r="H54" s="26" t="s">
        <v>102</v>
      </c>
      <c r="I54" s="26"/>
      <c r="J54" s="26"/>
      <c r="K54" s="27"/>
      <c r="L54" s="25"/>
    </row>
    <row r="55" spans="1:12" x14ac:dyDescent="0.3">
      <c r="A55" s="26">
        <v>3</v>
      </c>
      <c r="B55" s="26" t="s">
        <v>103</v>
      </c>
      <c r="C55" s="26">
        <v>28</v>
      </c>
      <c r="D55" s="26" t="s">
        <v>104</v>
      </c>
      <c r="E55" s="26" t="s">
        <v>101</v>
      </c>
      <c r="F55" s="26">
        <v>4000</v>
      </c>
      <c r="G55" s="26">
        <v>15</v>
      </c>
      <c r="H55" s="26" t="s">
        <v>99</v>
      </c>
      <c r="I55" s="26"/>
      <c r="J55" s="26"/>
      <c r="K55" s="27"/>
      <c r="L55" s="25"/>
    </row>
    <row r="56" spans="1:12" x14ac:dyDescent="0.3">
      <c r="A56" s="26">
        <v>4</v>
      </c>
      <c r="B56" s="26" t="s">
        <v>105</v>
      </c>
      <c r="C56" s="26">
        <v>26</v>
      </c>
      <c r="D56" s="26" t="s">
        <v>106</v>
      </c>
      <c r="E56" s="26" t="s">
        <v>101</v>
      </c>
      <c r="F56" s="26">
        <v>4000</v>
      </c>
      <c r="G56" s="26">
        <v>16</v>
      </c>
      <c r="H56" s="26" t="s">
        <v>107</v>
      </c>
      <c r="I56" s="26"/>
      <c r="J56" s="26"/>
      <c r="K56" s="27"/>
      <c r="L56" s="25"/>
    </row>
    <row r="57" spans="1:12" x14ac:dyDescent="0.3">
      <c r="A57" s="26">
        <v>5</v>
      </c>
      <c r="B57" s="26" t="s">
        <v>108</v>
      </c>
      <c r="C57" s="26">
        <v>24</v>
      </c>
      <c r="D57" s="26" t="s">
        <v>97</v>
      </c>
      <c r="E57" s="26" t="s">
        <v>98</v>
      </c>
      <c r="F57" s="26">
        <v>3000</v>
      </c>
      <c r="G57" s="26">
        <v>13</v>
      </c>
      <c r="H57" s="26" t="s">
        <v>99</v>
      </c>
      <c r="I57" s="26"/>
      <c r="J57" s="26"/>
      <c r="K57" s="27"/>
      <c r="L57" s="25"/>
    </row>
    <row r="58" spans="1:12" x14ac:dyDescent="0.3">
      <c r="A58" s="26">
        <v>6</v>
      </c>
      <c r="B58" s="26" t="s">
        <v>109</v>
      </c>
      <c r="C58" s="26">
        <v>29</v>
      </c>
      <c r="D58" s="26" t="s">
        <v>104</v>
      </c>
      <c r="E58" s="26" t="s">
        <v>101</v>
      </c>
      <c r="F58" s="26">
        <v>4000</v>
      </c>
      <c r="G58" s="26">
        <v>5</v>
      </c>
      <c r="H58" s="26" t="s">
        <v>102</v>
      </c>
      <c r="I58" s="26"/>
      <c r="J58" s="26"/>
      <c r="K58" s="27"/>
      <c r="L58" s="25"/>
    </row>
    <row r="59" spans="1:12" x14ac:dyDescent="0.3">
      <c r="A59" s="26">
        <v>7</v>
      </c>
      <c r="B59" s="26" t="s">
        <v>110</v>
      </c>
      <c r="C59" s="26">
        <v>26</v>
      </c>
      <c r="D59" s="26" t="s">
        <v>106</v>
      </c>
      <c r="E59" s="26" t="s">
        <v>98</v>
      </c>
      <c r="F59" s="26">
        <v>3000</v>
      </c>
      <c r="G59" s="26">
        <v>6</v>
      </c>
      <c r="H59" s="26" t="s">
        <v>107</v>
      </c>
      <c r="I59" s="26"/>
      <c r="J59" s="26"/>
      <c r="K59" s="27"/>
      <c r="L59" s="25"/>
    </row>
    <row r="60" spans="1:12" x14ac:dyDescent="0.3">
      <c r="A60" s="26">
        <v>8</v>
      </c>
      <c r="B60" s="26" t="s">
        <v>111</v>
      </c>
      <c r="C60" s="26">
        <v>25</v>
      </c>
      <c r="D60" s="26" t="s">
        <v>97</v>
      </c>
      <c r="E60" s="26" t="s">
        <v>101</v>
      </c>
      <c r="F60" s="26">
        <v>4000</v>
      </c>
      <c r="G60" s="26">
        <v>8</v>
      </c>
      <c r="H60" s="26" t="s">
        <v>102</v>
      </c>
      <c r="I60" s="26"/>
      <c r="J60" s="26"/>
      <c r="K60" s="27"/>
      <c r="L60" s="25"/>
    </row>
    <row r="61" spans="1:12" x14ac:dyDescent="0.3">
      <c r="A61" s="26">
        <v>9</v>
      </c>
      <c r="B61" s="26" t="s">
        <v>112</v>
      </c>
      <c r="C61" s="26">
        <v>28</v>
      </c>
      <c r="D61" s="26" t="s">
        <v>106</v>
      </c>
      <c r="E61" s="26" t="s">
        <v>101</v>
      </c>
      <c r="F61" s="26">
        <v>4000</v>
      </c>
      <c r="G61" s="26">
        <v>4</v>
      </c>
      <c r="H61" s="26" t="s">
        <v>99</v>
      </c>
      <c r="I61" s="26"/>
      <c r="J61" s="26"/>
      <c r="K61" s="27"/>
      <c r="L61" s="25"/>
    </row>
    <row r="62" spans="1:12" x14ac:dyDescent="0.3">
      <c r="A62" s="26">
        <v>10</v>
      </c>
      <c r="B62" s="26" t="s">
        <v>113</v>
      </c>
      <c r="C62" s="26">
        <v>30</v>
      </c>
      <c r="D62" s="26" t="s">
        <v>106</v>
      </c>
      <c r="E62" s="26" t="s">
        <v>98</v>
      </c>
      <c r="F62" s="26">
        <v>3000</v>
      </c>
      <c r="G62" s="26">
        <v>7</v>
      </c>
      <c r="H62" s="26" t="s">
        <v>107</v>
      </c>
      <c r="I62" s="26"/>
      <c r="J62" s="26"/>
      <c r="K62" s="27"/>
      <c r="L62" s="25"/>
    </row>
    <row r="63" spans="1:12" x14ac:dyDescent="0.3">
      <c r="A63" s="26">
        <v>11</v>
      </c>
      <c r="B63" s="26" t="s">
        <v>114</v>
      </c>
      <c r="C63" s="26">
        <v>40</v>
      </c>
      <c r="D63" s="26" t="s">
        <v>115</v>
      </c>
      <c r="E63" s="26" t="s">
        <v>98</v>
      </c>
      <c r="F63" s="26">
        <v>3000</v>
      </c>
      <c r="G63" s="26">
        <v>6</v>
      </c>
      <c r="H63" s="26" t="s">
        <v>99</v>
      </c>
      <c r="I63" s="26"/>
      <c r="J63" s="26"/>
      <c r="K63" s="27"/>
      <c r="L63" s="25"/>
    </row>
    <row r="64" spans="1:12" x14ac:dyDescent="0.3">
      <c r="A64" s="26">
        <v>12</v>
      </c>
      <c r="B64" s="26" t="s">
        <v>116</v>
      </c>
      <c r="C64" s="26">
        <v>30</v>
      </c>
      <c r="D64" s="26" t="s">
        <v>115</v>
      </c>
      <c r="E64" s="26" t="s">
        <v>117</v>
      </c>
      <c r="F64" s="26">
        <v>2000</v>
      </c>
      <c r="G64" s="26">
        <v>12</v>
      </c>
      <c r="H64" s="26" t="s">
        <v>107</v>
      </c>
      <c r="I64" s="26"/>
      <c r="J64" s="26"/>
      <c r="K64" s="27"/>
      <c r="L64" s="25"/>
    </row>
    <row r="65" spans="1:15" x14ac:dyDescent="0.3">
      <c r="A65" s="26">
        <v>13</v>
      </c>
      <c r="B65" s="26" t="s">
        <v>118</v>
      </c>
      <c r="C65" s="26">
        <v>45</v>
      </c>
      <c r="D65" s="26" t="s">
        <v>115</v>
      </c>
      <c r="E65" s="26" t="s">
        <v>98</v>
      </c>
      <c r="F65" s="26">
        <v>3000</v>
      </c>
      <c r="G65" s="26">
        <v>10</v>
      </c>
      <c r="H65" s="26" t="s">
        <v>102</v>
      </c>
      <c r="I65" s="26"/>
      <c r="J65" s="26"/>
      <c r="K65" s="27"/>
      <c r="L65" s="25"/>
    </row>
    <row r="66" spans="1:15" x14ac:dyDescent="0.3">
      <c r="A66" s="26">
        <v>14</v>
      </c>
      <c r="B66" s="26" t="s">
        <v>119</v>
      </c>
      <c r="C66" s="26">
        <v>24</v>
      </c>
      <c r="D66" s="26" t="s">
        <v>120</v>
      </c>
      <c r="E66" s="26" t="s">
        <v>98</v>
      </c>
      <c r="F66" s="26">
        <v>3000</v>
      </c>
      <c r="G66" s="26">
        <v>17</v>
      </c>
      <c r="H66" s="26" t="s">
        <v>99</v>
      </c>
      <c r="I66" s="26"/>
      <c r="J66" s="26"/>
      <c r="K66" s="27"/>
      <c r="L66" s="25"/>
    </row>
    <row r="67" spans="1:15" x14ac:dyDescent="0.3">
      <c r="A67" s="26">
        <v>15</v>
      </c>
      <c r="B67" s="26" t="s">
        <v>121</v>
      </c>
      <c r="C67" s="26">
        <v>20</v>
      </c>
      <c r="D67" s="26" t="s">
        <v>120</v>
      </c>
      <c r="E67" s="26" t="s">
        <v>117</v>
      </c>
      <c r="F67" s="26">
        <v>2000</v>
      </c>
      <c r="G67" s="26">
        <v>18</v>
      </c>
      <c r="H67" s="26" t="s">
        <v>99</v>
      </c>
      <c r="I67" s="26"/>
      <c r="J67" s="26"/>
      <c r="K67" s="27"/>
      <c r="L67" s="25"/>
    </row>
    <row r="68" spans="1:15" x14ac:dyDescent="0.3">
      <c r="A68" s="26">
        <v>16</v>
      </c>
      <c r="B68" s="26" t="s">
        <v>122</v>
      </c>
      <c r="C68" s="26">
        <v>45</v>
      </c>
      <c r="D68" s="26" t="s">
        <v>115</v>
      </c>
      <c r="E68" s="26" t="s">
        <v>101</v>
      </c>
      <c r="F68" s="26">
        <v>4000</v>
      </c>
      <c r="G68" s="26">
        <v>14</v>
      </c>
      <c r="H68" s="26" t="s">
        <v>107</v>
      </c>
      <c r="I68" s="26"/>
      <c r="J68" s="26"/>
      <c r="K68" s="27"/>
      <c r="L68" s="25"/>
    </row>
    <row r="69" spans="1:15" x14ac:dyDescent="0.3">
      <c r="A69" s="26">
        <v>17</v>
      </c>
      <c r="B69" s="26" t="s">
        <v>123</v>
      </c>
      <c r="C69" s="26">
        <v>30</v>
      </c>
      <c r="D69" s="26" t="s">
        <v>115</v>
      </c>
      <c r="E69" s="26" t="s">
        <v>117</v>
      </c>
      <c r="F69" s="26">
        <v>2000</v>
      </c>
      <c r="G69" s="26">
        <v>11</v>
      </c>
      <c r="H69" s="26" t="s">
        <v>99</v>
      </c>
      <c r="I69" s="26"/>
      <c r="J69" s="26"/>
      <c r="K69" s="27"/>
      <c r="L69" s="25"/>
    </row>
    <row r="70" spans="1:15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x14ac:dyDescent="0.3">
      <c r="A71" s="29" t="s">
        <v>124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x14ac:dyDescent="0.3">
      <c r="A72" s="29" t="s">
        <v>125</v>
      </c>
      <c r="B72" s="25" t="s">
        <v>126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x14ac:dyDescent="0.3">
      <c r="A73" s="25" t="s">
        <v>127</v>
      </c>
      <c r="B73" s="25">
        <v>1000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x14ac:dyDescent="0.3">
      <c r="A74" s="25" t="s">
        <v>128</v>
      </c>
      <c r="B74" s="25">
        <v>500</v>
      </c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x14ac:dyDescent="0.3">
      <c r="A76" s="29" t="s">
        <v>129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x14ac:dyDescent="0.3">
      <c r="A77" s="29" t="s">
        <v>91</v>
      </c>
      <c r="B77" s="25" t="s">
        <v>130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x14ac:dyDescent="0.3">
      <c r="A78" s="25" t="s">
        <v>131</v>
      </c>
      <c r="B78" s="25" t="s">
        <v>132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x14ac:dyDescent="0.3">
      <c r="A79" s="25" t="s">
        <v>133</v>
      </c>
      <c r="B79" s="25">
        <v>300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x14ac:dyDescent="0.3">
      <c r="A80" s="30" t="s">
        <v>134</v>
      </c>
      <c r="B80" s="25">
        <v>500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x14ac:dyDescent="0.3">
      <c r="A81" s="25" t="s">
        <v>135</v>
      </c>
      <c r="B81" s="25">
        <v>1000</v>
      </c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x14ac:dyDescent="0.3">
      <c r="A83" s="29" t="s">
        <v>136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x14ac:dyDescent="0.3">
      <c r="A84" s="29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x14ac:dyDescent="0.3">
      <c r="A85" s="25" t="s">
        <v>137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25.8" x14ac:dyDescent="0.5">
      <c r="A89"/>
      <c r="B89"/>
      <c r="C89"/>
      <c r="D89"/>
      <c r="E89"/>
      <c r="F89"/>
      <c r="G89"/>
      <c r="H89"/>
      <c r="I89"/>
      <c r="J89"/>
      <c r="K89" s="25"/>
      <c r="L89" s="25"/>
      <c r="M89" s="25"/>
      <c r="N89" s="25"/>
      <c r="O89" s="25"/>
    </row>
    <row r="90" spans="1:15" ht="25.8" x14ac:dyDescent="0.5">
      <c r="A90"/>
      <c r="B90"/>
      <c r="C90"/>
      <c r="D90"/>
      <c r="E90"/>
      <c r="F90"/>
      <c r="G90"/>
      <c r="H90"/>
      <c r="I90"/>
      <c r="J90"/>
      <c r="K90" s="25"/>
      <c r="L90" s="25"/>
      <c r="M90" s="25"/>
      <c r="N90" s="25"/>
      <c r="O90" s="25"/>
    </row>
    <row r="91" spans="1:15" ht="25.8" x14ac:dyDescent="0.5">
      <c r="A91"/>
      <c r="B91"/>
      <c r="C91"/>
      <c r="D91"/>
      <c r="E91"/>
      <c r="F91"/>
      <c r="G91"/>
      <c r="H91"/>
      <c r="I91"/>
      <c r="J91"/>
      <c r="K91" s="25"/>
      <c r="L91" s="25"/>
    </row>
    <row r="92" spans="1:15" ht="25.8" x14ac:dyDescent="0.5">
      <c r="A92"/>
      <c r="B92"/>
      <c r="C92"/>
      <c r="D92"/>
      <c r="E92"/>
      <c r="F92"/>
      <c r="G92"/>
      <c r="H92"/>
      <c r="I92"/>
      <c r="J92"/>
      <c r="K92" s="25"/>
      <c r="L92" s="25"/>
    </row>
    <row r="93" spans="1:15" ht="25.8" x14ac:dyDescent="0.5">
      <c r="A93"/>
      <c r="B93"/>
      <c r="C93"/>
      <c r="D93"/>
      <c r="E93"/>
      <c r="F93"/>
      <c r="G93"/>
      <c r="H93"/>
      <c r="I93"/>
      <c r="J93"/>
      <c r="K93" s="25"/>
      <c r="L93" s="25"/>
    </row>
    <row r="94" spans="1:15" ht="25.8" x14ac:dyDescent="0.5">
      <c r="A94"/>
      <c r="B94"/>
      <c r="C94"/>
      <c r="D94"/>
      <c r="E94"/>
      <c r="F94"/>
      <c r="G94"/>
      <c r="H94"/>
      <c r="I94"/>
      <c r="J94"/>
      <c r="K94" s="25"/>
      <c r="L94" s="25"/>
    </row>
    <row r="95" spans="1:15" ht="25.8" x14ac:dyDescent="0.5">
      <c r="A95"/>
      <c r="B95"/>
      <c r="C95"/>
      <c r="D95"/>
      <c r="E95"/>
      <c r="F95"/>
      <c r="G95"/>
      <c r="H95"/>
      <c r="I95"/>
      <c r="J95"/>
      <c r="K95" s="25"/>
      <c r="L95" s="25"/>
    </row>
    <row r="96" spans="1:15" ht="25.8" x14ac:dyDescent="0.5">
      <c r="A96"/>
      <c r="B96"/>
      <c r="C96"/>
      <c r="D96"/>
      <c r="E96"/>
      <c r="F96"/>
      <c r="G96"/>
      <c r="H96"/>
      <c r="I96"/>
      <c r="J96"/>
      <c r="K96" s="25"/>
      <c r="L96" s="25"/>
    </row>
    <row r="97" spans="1:12" ht="25.8" x14ac:dyDescent="0.5">
      <c r="A97"/>
      <c r="B97"/>
      <c r="C97"/>
      <c r="D97"/>
      <c r="E97"/>
      <c r="F97"/>
      <c r="G97"/>
      <c r="H97"/>
      <c r="I97"/>
      <c r="J97"/>
      <c r="K97" s="25"/>
      <c r="L97" s="25"/>
    </row>
    <row r="98" spans="1:12" ht="25.8" x14ac:dyDescent="0.5">
      <c r="A98"/>
      <c r="B98"/>
      <c r="C98"/>
      <c r="D98"/>
      <c r="E98"/>
      <c r="F98"/>
      <c r="G98"/>
      <c r="H98"/>
      <c r="I98"/>
      <c r="J98"/>
      <c r="K98" s="25"/>
      <c r="L98" s="25"/>
    </row>
    <row r="99" spans="1:12" ht="25.8" x14ac:dyDescent="0.5">
      <c r="A99"/>
      <c r="B99"/>
      <c r="C99"/>
      <c r="D99"/>
      <c r="E99"/>
      <c r="F99"/>
      <c r="G99"/>
      <c r="H99"/>
      <c r="I99"/>
      <c r="J99"/>
      <c r="K99" s="25"/>
      <c r="L99" s="25"/>
    </row>
    <row r="100" spans="1:12" ht="25.8" x14ac:dyDescent="0.5">
      <c r="A100"/>
      <c r="B100"/>
      <c r="C100"/>
      <c r="D100"/>
      <c r="E100"/>
      <c r="F100"/>
      <c r="G100"/>
      <c r="H100"/>
      <c r="I100"/>
      <c r="J100"/>
      <c r="K100" s="25"/>
      <c r="L100" s="25"/>
    </row>
    <row r="101" spans="1:12" ht="25.8" x14ac:dyDescent="0.5">
      <c r="A101"/>
      <c r="B101"/>
      <c r="C101"/>
      <c r="D101"/>
      <c r="E101"/>
      <c r="F101"/>
      <c r="G101"/>
      <c r="H101"/>
      <c r="I101"/>
      <c r="J101"/>
      <c r="K101" s="25"/>
      <c r="L101" s="25"/>
    </row>
    <row r="102" spans="1:12" ht="25.8" x14ac:dyDescent="0.5">
      <c r="A102"/>
      <c r="B102"/>
      <c r="C102"/>
      <c r="D102"/>
      <c r="E102"/>
      <c r="F102"/>
      <c r="G102"/>
      <c r="H102"/>
      <c r="I102"/>
      <c r="J102"/>
      <c r="K102" s="25"/>
      <c r="L102" s="25"/>
    </row>
    <row r="103" spans="1:12" ht="25.8" x14ac:dyDescent="0.5">
      <c r="A103"/>
      <c r="B103"/>
      <c r="C103"/>
      <c r="D103"/>
      <c r="E103"/>
      <c r="F103"/>
      <c r="G103"/>
      <c r="H103"/>
      <c r="I103"/>
      <c r="J103"/>
      <c r="K103" s="25"/>
      <c r="L103" s="25"/>
    </row>
    <row r="104" spans="1:12" ht="25.8" x14ac:dyDescent="0.5">
      <c r="A104"/>
      <c r="B104"/>
      <c r="C104"/>
      <c r="D104"/>
      <c r="E104"/>
      <c r="F104"/>
      <c r="G104"/>
      <c r="H104"/>
      <c r="I104"/>
      <c r="J104"/>
      <c r="K104" s="25"/>
      <c r="L104" s="25"/>
    </row>
    <row r="105" spans="1:12" ht="25.8" x14ac:dyDescent="0.5">
      <c r="A105"/>
      <c r="B105"/>
      <c r="C105"/>
      <c r="D105"/>
      <c r="E105"/>
      <c r="F105"/>
      <c r="G105"/>
      <c r="H105"/>
      <c r="I105"/>
      <c r="J105"/>
      <c r="K105" s="25"/>
      <c r="L105" s="25"/>
    </row>
    <row r="106" spans="1:12" ht="25.8" x14ac:dyDescent="0.5">
      <c r="A106"/>
      <c r="B106"/>
      <c r="C106"/>
      <c r="D106"/>
      <c r="E106"/>
      <c r="F106"/>
      <c r="G106"/>
      <c r="H106"/>
      <c r="I106"/>
      <c r="J106"/>
      <c r="K106" s="25"/>
      <c r="L106" s="25"/>
    </row>
    <row r="107" spans="1:12" ht="25.8" x14ac:dyDescent="0.5">
      <c r="A107"/>
      <c r="B107"/>
      <c r="C107"/>
      <c r="D107"/>
      <c r="E107"/>
      <c r="F107"/>
      <c r="G107"/>
      <c r="H107"/>
      <c r="I107"/>
      <c r="J107"/>
      <c r="K107" s="25"/>
      <c r="L107" s="25"/>
    </row>
    <row r="108" spans="1:12" ht="25.8" x14ac:dyDescent="0.5">
      <c r="A108"/>
      <c r="B108"/>
      <c r="C108"/>
      <c r="D108"/>
      <c r="E108"/>
      <c r="F108"/>
      <c r="G108"/>
      <c r="H108"/>
      <c r="I108"/>
      <c r="J108"/>
      <c r="K108" s="25"/>
      <c r="L108" s="25"/>
    </row>
    <row r="109" spans="1:12" ht="25.8" x14ac:dyDescent="0.5">
      <c r="A109"/>
      <c r="B109"/>
      <c r="C109"/>
      <c r="D109"/>
      <c r="E109"/>
      <c r="F109"/>
      <c r="G109"/>
      <c r="H109"/>
      <c r="I109"/>
      <c r="J109"/>
      <c r="K109" s="25"/>
      <c r="L109" s="25"/>
    </row>
    <row r="110" spans="1:12" ht="25.8" x14ac:dyDescent="0.5">
      <c r="A110"/>
      <c r="B110"/>
      <c r="C110"/>
      <c r="D110"/>
      <c r="E110"/>
      <c r="F110"/>
      <c r="G110"/>
      <c r="H110"/>
      <c r="I110"/>
      <c r="J110"/>
      <c r="K110" s="25"/>
      <c r="L110" s="25"/>
    </row>
    <row r="111" spans="1:12" ht="25.8" x14ac:dyDescent="0.5">
      <c r="A111"/>
      <c r="B111"/>
      <c r="C111"/>
      <c r="D111"/>
      <c r="E111"/>
      <c r="F111"/>
      <c r="G111"/>
      <c r="H111"/>
      <c r="I111"/>
      <c r="J111"/>
      <c r="K111" s="25"/>
      <c r="L111" s="25"/>
    </row>
    <row r="112" spans="1:12" ht="25.8" x14ac:dyDescent="0.5">
      <c r="A112"/>
      <c r="B112"/>
      <c r="C112"/>
      <c r="D112"/>
      <c r="E112"/>
      <c r="F112"/>
      <c r="G112"/>
      <c r="H112"/>
      <c r="I112"/>
      <c r="J112"/>
      <c r="K112" s="25"/>
      <c r="L112" s="25"/>
    </row>
    <row r="113" spans="1:12" ht="25.8" x14ac:dyDescent="0.5">
      <c r="A113"/>
      <c r="B113"/>
      <c r="C113"/>
      <c r="D113"/>
      <c r="E113"/>
      <c r="F113"/>
      <c r="G113"/>
      <c r="H113"/>
      <c r="I113"/>
      <c r="J113"/>
      <c r="K113" s="25"/>
      <c r="L113" s="25"/>
    </row>
    <row r="114" spans="1:12" ht="25.8" x14ac:dyDescent="0.5">
      <c r="A114"/>
      <c r="B114"/>
      <c r="C114"/>
      <c r="D114"/>
      <c r="E114"/>
      <c r="F114"/>
      <c r="G114"/>
      <c r="H114"/>
      <c r="I114"/>
      <c r="J114"/>
      <c r="K114" s="25"/>
      <c r="L114" s="25"/>
    </row>
    <row r="115" spans="1:12" ht="25.8" x14ac:dyDescent="0.5">
      <c r="A115"/>
      <c r="B115"/>
      <c r="C115"/>
      <c r="D115"/>
      <c r="E115"/>
      <c r="F115"/>
      <c r="G115"/>
      <c r="H115"/>
      <c r="I115"/>
      <c r="J115"/>
      <c r="K115" s="25"/>
      <c r="L115" s="25"/>
    </row>
    <row r="116" spans="1:12" ht="25.8" x14ac:dyDescent="0.5">
      <c r="A116"/>
      <c r="B116"/>
      <c r="C116"/>
      <c r="D116"/>
      <c r="E116"/>
      <c r="F116"/>
      <c r="G116"/>
      <c r="H116"/>
      <c r="I116"/>
      <c r="J116"/>
      <c r="K116" s="25"/>
      <c r="L116" s="25"/>
    </row>
    <row r="117" spans="1:12" ht="25.8" x14ac:dyDescent="0.5">
      <c r="A117"/>
      <c r="B117"/>
      <c r="C117"/>
      <c r="D117"/>
      <c r="E117"/>
      <c r="F117"/>
      <c r="G117"/>
      <c r="H117"/>
      <c r="I117"/>
      <c r="J117"/>
      <c r="K117" s="25"/>
      <c r="L117" s="25"/>
    </row>
    <row r="118" spans="1:12" ht="25.8" x14ac:dyDescent="0.5">
      <c r="A118"/>
      <c r="B118"/>
      <c r="C118"/>
      <c r="D118"/>
      <c r="E118"/>
      <c r="F118"/>
      <c r="G118"/>
      <c r="H118"/>
      <c r="I118"/>
      <c r="J118"/>
    </row>
    <row r="119" spans="1:12" ht="25.8" x14ac:dyDescent="0.5">
      <c r="A119"/>
      <c r="B119"/>
      <c r="C119"/>
      <c r="D119"/>
      <c r="E119"/>
      <c r="F119"/>
      <c r="G119"/>
      <c r="H119"/>
      <c r="I119"/>
      <c r="J119"/>
    </row>
    <row r="120" spans="1:12" ht="25.8" x14ac:dyDescent="0.5">
      <c r="A120"/>
      <c r="B120"/>
      <c r="C120"/>
      <c r="D120"/>
      <c r="E120"/>
      <c r="F120"/>
      <c r="G120"/>
      <c r="H120"/>
      <c r="I120"/>
      <c r="J120"/>
    </row>
    <row r="121" spans="1:12" ht="25.8" x14ac:dyDescent="0.5">
      <c r="A121"/>
      <c r="B121"/>
      <c r="C121"/>
      <c r="D121"/>
      <c r="E121"/>
      <c r="F121"/>
      <c r="G121"/>
      <c r="H121"/>
      <c r="I121"/>
      <c r="J121"/>
    </row>
    <row r="122" spans="1:12" ht="25.8" x14ac:dyDescent="0.5">
      <c r="A122"/>
      <c r="B122"/>
      <c r="C122"/>
      <c r="D122"/>
      <c r="E122"/>
      <c r="F122"/>
      <c r="G122"/>
      <c r="H122"/>
      <c r="I122"/>
      <c r="J122"/>
    </row>
    <row r="123" spans="1:12" ht="25.8" x14ac:dyDescent="0.5">
      <c r="A123"/>
      <c r="B123"/>
      <c r="C123"/>
      <c r="D123"/>
      <c r="E123"/>
      <c r="F123"/>
      <c r="G123"/>
      <c r="H123"/>
      <c r="I123"/>
      <c r="J123"/>
    </row>
    <row r="124" spans="1:12" ht="25.8" x14ac:dyDescent="0.5">
      <c r="A124"/>
      <c r="B124"/>
      <c r="C124"/>
      <c r="D124"/>
      <c r="E124"/>
      <c r="F124"/>
      <c r="G124"/>
      <c r="H124"/>
      <c r="I124"/>
      <c r="J124"/>
    </row>
    <row r="125" spans="1:12" ht="25.8" x14ac:dyDescent="0.5">
      <c r="A125"/>
      <c r="B125"/>
      <c r="C125"/>
      <c r="D125"/>
      <c r="E125"/>
      <c r="F125"/>
      <c r="G125"/>
      <c r="H125"/>
      <c r="I125"/>
      <c r="J125"/>
    </row>
    <row r="126" spans="1:12" ht="25.8" x14ac:dyDescent="0.5">
      <c r="A126"/>
      <c r="B126"/>
      <c r="C126"/>
      <c r="D126"/>
      <c r="E126"/>
      <c r="F126"/>
      <c r="G126"/>
      <c r="H126"/>
      <c r="I126"/>
      <c r="J126"/>
    </row>
    <row r="127" spans="1:12" ht="25.8" x14ac:dyDescent="0.5">
      <c r="A127"/>
      <c r="B127"/>
      <c r="C127"/>
      <c r="D127"/>
      <c r="E127"/>
      <c r="F127"/>
      <c r="G127"/>
      <c r="H127"/>
      <c r="I127"/>
      <c r="J127"/>
    </row>
    <row r="128" spans="1:12" ht="25.8" x14ac:dyDescent="0.5">
      <c r="A128"/>
      <c r="B128"/>
      <c r="C128"/>
      <c r="D128"/>
      <c r="E128"/>
      <c r="F128"/>
      <c r="G128"/>
      <c r="H128"/>
      <c r="I128"/>
      <c r="J128"/>
    </row>
    <row r="129" spans="1:10" ht="25.8" x14ac:dyDescent="0.5">
      <c r="A129"/>
      <c r="B129"/>
      <c r="C129"/>
      <c r="D129"/>
      <c r="E129"/>
      <c r="F129"/>
      <c r="G129"/>
      <c r="H129"/>
      <c r="I129"/>
      <c r="J129"/>
    </row>
    <row r="130" spans="1:10" ht="25.8" x14ac:dyDescent="0.5">
      <c r="A130"/>
      <c r="B130"/>
      <c r="C130"/>
      <c r="D130"/>
      <c r="E130"/>
      <c r="F130"/>
      <c r="G130"/>
      <c r="H130"/>
      <c r="I130"/>
      <c r="J130"/>
    </row>
    <row r="131" spans="1:10" ht="25.8" x14ac:dyDescent="0.5">
      <c r="A131"/>
      <c r="B131"/>
      <c r="C131"/>
      <c r="D131"/>
      <c r="E131"/>
      <c r="F131"/>
      <c r="G131"/>
      <c r="H131"/>
      <c r="I131"/>
      <c r="J131"/>
    </row>
    <row r="132" spans="1:10" ht="25.8" x14ac:dyDescent="0.5">
      <c r="A132"/>
      <c r="B132"/>
      <c r="C132"/>
      <c r="D132"/>
      <c r="E132"/>
      <c r="F132"/>
      <c r="G132"/>
      <c r="H132"/>
      <c r="I132"/>
      <c r="J132"/>
    </row>
    <row r="133" spans="1:10" ht="25.8" x14ac:dyDescent="0.5">
      <c r="A133"/>
      <c r="B133"/>
      <c r="C133"/>
      <c r="D133"/>
      <c r="E133"/>
      <c r="F133"/>
      <c r="G133"/>
      <c r="H133"/>
      <c r="I133"/>
      <c r="J133"/>
    </row>
    <row r="134" spans="1:10" ht="25.8" x14ac:dyDescent="0.5">
      <c r="A134"/>
      <c r="B134"/>
      <c r="C134"/>
      <c r="D134"/>
      <c r="E134"/>
      <c r="F134"/>
      <c r="G134"/>
      <c r="H134"/>
      <c r="I134"/>
      <c r="J134"/>
    </row>
    <row r="135" spans="1:10" ht="25.8" x14ac:dyDescent="0.5">
      <c r="A135"/>
      <c r="B135"/>
      <c r="C135"/>
      <c r="D135"/>
      <c r="E135"/>
      <c r="F135"/>
    </row>
    <row r="136" spans="1:10" ht="25.8" x14ac:dyDescent="0.5">
      <c r="A136"/>
      <c r="B136"/>
      <c r="C136"/>
      <c r="D136"/>
      <c r="E136"/>
      <c r="F136"/>
    </row>
    <row r="137" spans="1:10" ht="25.8" x14ac:dyDescent="0.5">
      <c r="A137"/>
      <c r="B137"/>
      <c r="C137"/>
      <c r="D137"/>
      <c r="E137"/>
      <c r="F137"/>
    </row>
    <row r="138" spans="1:10" ht="25.8" x14ac:dyDescent="0.5">
      <c r="A138"/>
      <c r="B138"/>
      <c r="C138"/>
      <c r="D138"/>
      <c r="E138"/>
      <c r="F138"/>
    </row>
    <row r="139" spans="1:10" ht="25.8" x14ac:dyDescent="0.5">
      <c r="A139"/>
      <c r="B139"/>
      <c r="C139"/>
      <c r="D139"/>
      <c r="E139"/>
      <c r="F139"/>
    </row>
    <row r="140" spans="1:10" ht="25.8" x14ac:dyDescent="0.5">
      <c r="A140"/>
      <c r="B140"/>
      <c r="C140"/>
      <c r="D140"/>
      <c r="E140"/>
      <c r="F140"/>
    </row>
    <row r="141" spans="1:10" ht="25.8" x14ac:dyDescent="0.5">
      <c r="A141"/>
      <c r="B141"/>
      <c r="C141"/>
      <c r="D141"/>
      <c r="E141"/>
      <c r="F141"/>
    </row>
    <row r="142" spans="1:10" ht="25.8" x14ac:dyDescent="0.5">
      <c r="A142"/>
      <c r="B142"/>
      <c r="C142"/>
      <c r="D142"/>
      <c r="E142"/>
      <c r="F142"/>
    </row>
    <row r="143" spans="1:10" ht="25.8" x14ac:dyDescent="0.5">
      <c r="A143"/>
      <c r="B143"/>
      <c r="C143"/>
      <c r="D143"/>
      <c r="E143"/>
      <c r="F143"/>
    </row>
    <row r="144" spans="1:10" ht="25.8" x14ac:dyDescent="0.5">
      <c r="A144"/>
      <c r="B144"/>
      <c r="C144"/>
      <c r="D144"/>
      <c r="E144"/>
      <c r="F1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B8BE-3B63-4631-8B49-721329180CD1}">
  <sheetPr codeName="Sheet1"/>
  <dimension ref="A1:J31"/>
  <sheetViews>
    <sheetView zoomScale="130" zoomScaleNormal="130" workbookViewId="0">
      <selection activeCell="C17" sqref="C17"/>
    </sheetView>
  </sheetViews>
  <sheetFormatPr defaultRowHeight="14.4" x14ac:dyDescent="0.3"/>
  <cols>
    <col min="1" max="16384" width="8.9375" style="1"/>
  </cols>
  <sheetData>
    <row r="1" spans="1:10" ht="23.4" x14ac:dyDescent="0.45">
      <c r="A1" s="31" t="s">
        <v>139</v>
      </c>
    </row>
    <row r="3" spans="1:10" x14ac:dyDescent="0.3">
      <c r="A3" s="32" t="s">
        <v>140</v>
      </c>
      <c r="B3" s="32"/>
      <c r="C3" s="32"/>
      <c r="D3" s="32"/>
      <c r="E3" s="32"/>
      <c r="F3" s="32"/>
      <c r="G3" s="32"/>
      <c r="H3" s="32"/>
      <c r="I3" s="32"/>
      <c r="J3" s="32"/>
    </row>
    <row r="5" spans="1:10" x14ac:dyDescent="0.3">
      <c r="A5" s="33"/>
      <c r="B5" s="33">
        <v>12</v>
      </c>
      <c r="C5" s="33">
        <v>13</v>
      </c>
      <c r="D5" s="33">
        <v>14</v>
      </c>
      <c r="E5" s="33">
        <v>15</v>
      </c>
      <c r="F5" s="33">
        <v>16</v>
      </c>
      <c r="G5" s="33">
        <v>17</v>
      </c>
      <c r="H5" s="33">
        <v>18</v>
      </c>
      <c r="I5" s="33">
        <v>19</v>
      </c>
      <c r="J5" s="33">
        <v>20</v>
      </c>
    </row>
    <row r="6" spans="1:10" x14ac:dyDescent="0.3">
      <c r="A6" s="33">
        <v>12</v>
      </c>
      <c r="B6" s="7"/>
      <c r="C6" s="7"/>
      <c r="D6" s="7"/>
      <c r="E6" s="7"/>
      <c r="F6" s="7"/>
      <c r="G6" s="7"/>
      <c r="H6" s="7"/>
      <c r="I6" s="7"/>
      <c r="J6" s="7"/>
    </row>
    <row r="7" spans="1:10" x14ac:dyDescent="0.3">
      <c r="A7" s="33">
        <v>13</v>
      </c>
      <c r="B7" s="7"/>
      <c r="C7" s="7"/>
      <c r="D7" s="7"/>
      <c r="E7" s="7"/>
      <c r="F7" s="7"/>
      <c r="G7" s="7"/>
      <c r="H7" s="7"/>
      <c r="I7" s="7"/>
      <c r="J7" s="7"/>
    </row>
    <row r="8" spans="1:10" x14ac:dyDescent="0.3">
      <c r="A8" s="33">
        <v>14</v>
      </c>
      <c r="B8" s="7"/>
      <c r="C8" s="7"/>
      <c r="D8" s="7"/>
      <c r="E8" s="7"/>
      <c r="F8" s="7"/>
      <c r="G8" s="7"/>
      <c r="H8" s="7"/>
      <c r="I8" s="7"/>
      <c r="J8" s="7"/>
    </row>
    <row r="9" spans="1:10" x14ac:dyDescent="0.3">
      <c r="A9" s="33">
        <v>15</v>
      </c>
      <c r="B9" s="7"/>
      <c r="C9" s="7"/>
      <c r="D9" s="7"/>
      <c r="E9" s="7"/>
      <c r="F9" s="7"/>
      <c r="G9" s="7"/>
      <c r="H9" s="7"/>
      <c r="I9" s="7"/>
      <c r="J9" s="7"/>
    </row>
    <row r="10" spans="1:10" x14ac:dyDescent="0.3">
      <c r="A10" s="33">
        <v>16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3">
      <c r="A11" s="33">
        <v>17</v>
      </c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3">
      <c r="A12" s="33">
        <v>18</v>
      </c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3">
      <c r="A13" s="33">
        <v>19</v>
      </c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3">
      <c r="A14" s="33">
        <v>20</v>
      </c>
      <c r="B14" s="7"/>
      <c r="C14" s="7"/>
      <c r="D14" s="7"/>
      <c r="E14" s="7"/>
      <c r="F14" s="7"/>
      <c r="G14" s="7"/>
      <c r="H14" s="7"/>
      <c r="I14" s="7"/>
      <c r="J14" s="7"/>
    </row>
    <row r="17" spans="1:10" ht="23.4" x14ac:dyDescent="0.45">
      <c r="A17" s="31" t="s">
        <v>141</v>
      </c>
    </row>
    <row r="19" spans="1:10" x14ac:dyDescent="0.3">
      <c r="A19" s="32" t="s">
        <v>142</v>
      </c>
      <c r="B19" s="32"/>
      <c r="C19" s="32"/>
      <c r="D19" s="32"/>
      <c r="E19" s="32"/>
      <c r="F19" s="32"/>
      <c r="G19" s="32"/>
      <c r="H19" s="32"/>
      <c r="I19" s="32"/>
      <c r="J19" s="32"/>
    </row>
    <row r="21" spans="1:10" x14ac:dyDescent="0.3">
      <c r="C21" s="34" t="s">
        <v>143</v>
      </c>
      <c r="D21" s="34"/>
      <c r="E21" s="34"/>
      <c r="F21" s="34"/>
      <c r="G21" s="34"/>
      <c r="H21" s="34"/>
      <c r="I21" s="34"/>
      <c r="J21" s="34"/>
    </row>
    <row r="22" spans="1:10" x14ac:dyDescent="0.3">
      <c r="A22" s="35" t="s">
        <v>144</v>
      </c>
      <c r="B22" s="35">
        <v>5000</v>
      </c>
      <c r="C22" s="36">
        <v>12</v>
      </c>
      <c r="D22" s="36">
        <v>12.5</v>
      </c>
      <c r="E22" s="36">
        <v>13</v>
      </c>
      <c r="F22" s="36">
        <v>13.5</v>
      </c>
      <c r="G22" s="36">
        <v>14</v>
      </c>
      <c r="H22" s="36">
        <v>14.5</v>
      </c>
      <c r="I22" s="36">
        <v>15</v>
      </c>
      <c r="J22" s="36">
        <v>15.5</v>
      </c>
    </row>
    <row r="23" spans="1:10" x14ac:dyDescent="0.3">
      <c r="A23" s="37" t="s">
        <v>145</v>
      </c>
      <c r="B23" s="38">
        <v>12</v>
      </c>
      <c r="C23" s="7"/>
      <c r="D23" s="7"/>
      <c r="E23" s="7"/>
      <c r="F23" s="7"/>
      <c r="G23" s="7"/>
      <c r="H23" s="7"/>
      <c r="I23" s="7"/>
      <c r="J23" s="7"/>
    </row>
    <row r="24" spans="1:10" x14ac:dyDescent="0.3">
      <c r="A24" s="37"/>
      <c r="B24" s="38">
        <v>13</v>
      </c>
      <c r="C24" s="7"/>
      <c r="D24" s="7"/>
      <c r="E24" s="7"/>
      <c r="F24" s="7"/>
      <c r="G24" s="7"/>
      <c r="H24" s="7"/>
      <c r="I24" s="7"/>
      <c r="J24" s="7"/>
    </row>
    <row r="25" spans="1:10" x14ac:dyDescent="0.3">
      <c r="A25" s="37"/>
      <c r="B25" s="38">
        <v>14</v>
      </c>
      <c r="C25" s="7"/>
      <c r="D25" s="7"/>
      <c r="E25" s="7"/>
      <c r="F25" s="7"/>
      <c r="G25" s="7"/>
      <c r="H25" s="7"/>
      <c r="I25" s="7"/>
      <c r="J25" s="7"/>
    </row>
    <row r="26" spans="1:10" x14ac:dyDescent="0.3">
      <c r="A26" s="37"/>
      <c r="B26" s="38">
        <v>15</v>
      </c>
      <c r="C26" s="7"/>
      <c r="D26" s="7"/>
      <c r="E26" s="7"/>
      <c r="F26" s="7"/>
      <c r="G26" s="7"/>
      <c r="H26" s="7"/>
      <c r="I26" s="7"/>
      <c r="J26" s="7"/>
    </row>
    <row r="27" spans="1:10" x14ac:dyDescent="0.3">
      <c r="A27" s="37"/>
      <c r="B27" s="38">
        <v>16</v>
      </c>
      <c r="C27" s="7"/>
      <c r="D27" s="7"/>
      <c r="E27" s="7"/>
      <c r="F27" s="7"/>
      <c r="G27" s="7"/>
      <c r="H27" s="7"/>
      <c r="I27" s="7"/>
      <c r="J27" s="7"/>
    </row>
    <row r="28" spans="1:10" x14ac:dyDescent="0.3">
      <c r="A28" s="37"/>
      <c r="B28" s="38">
        <v>17</v>
      </c>
      <c r="C28" s="7"/>
      <c r="D28" s="7"/>
      <c r="E28" s="7"/>
      <c r="F28" s="7"/>
      <c r="G28" s="7"/>
      <c r="H28" s="7"/>
      <c r="I28" s="7"/>
      <c r="J28" s="7"/>
    </row>
    <row r="29" spans="1:10" x14ac:dyDescent="0.3">
      <c r="A29" s="37"/>
      <c r="B29" s="38">
        <v>18</v>
      </c>
      <c r="C29" s="7"/>
      <c r="D29" s="7"/>
      <c r="E29" s="7"/>
      <c r="F29" s="7"/>
      <c r="G29" s="7"/>
      <c r="H29" s="7"/>
      <c r="I29" s="7"/>
      <c r="J29" s="7"/>
    </row>
    <row r="30" spans="1:10" x14ac:dyDescent="0.3">
      <c r="A30" s="37"/>
      <c r="B30" s="38">
        <v>19</v>
      </c>
      <c r="C30" s="7"/>
      <c r="D30" s="7"/>
      <c r="E30" s="7"/>
      <c r="F30" s="7"/>
      <c r="G30" s="7"/>
      <c r="H30" s="7"/>
      <c r="I30" s="7"/>
      <c r="J30" s="7"/>
    </row>
    <row r="31" spans="1:10" x14ac:dyDescent="0.3">
      <c r="A31" s="37"/>
      <c r="B31" s="38">
        <v>20</v>
      </c>
      <c r="C31" s="7"/>
      <c r="D31" s="7"/>
      <c r="E31" s="7"/>
      <c r="F31" s="7"/>
      <c r="G31" s="7"/>
      <c r="H31" s="7"/>
      <c r="I31" s="7"/>
      <c r="J31" s="7"/>
    </row>
  </sheetData>
  <mergeCells count="4">
    <mergeCell ref="A3:J3"/>
    <mergeCell ref="A19:J19"/>
    <mergeCell ref="C21:J21"/>
    <mergeCell ref="A23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6824-C108-4C29-91BC-3B479F410D06}">
  <sheetPr codeName="Sheet23">
    <pageSetUpPr autoPageBreaks="0"/>
  </sheetPr>
  <dimension ref="B1:M25"/>
  <sheetViews>
    <sheetView showGridLines="0" workbookViewId="0">
      <selection activeCell="E28" sqref="E28"/>
    </sheetView>
  </sheetViews>
  <sheetFormatPr defaultColWidth="4.87890625" defaultRowHeight="13.2" x14ac:dyDescent="0.25"/>
  <cols>
    <col min="1" max="1" width="1.46875" style="25" customWidth="1"/>
    <col min="2" max="2" width="6.234375" style="25" customWidth="1"/>
    <col min="3" max="7" width="5.703125" style="25" customWidth="1"/>
    <col min="8" max="9" width="6.234375" style="25" customWidth="1"/>
    <col min="10" max="16384" width="4.87890625" style="25"/>
  </cols>
  <sheetData>
    <row r="1" spans="2:13" ht="21" customHeight="1" x14ac:dyDescent="0.25"/>
    <row r="2" spans="2:13" ht="24" customHeight="1" thickBot="1" x14ac:dyDescent="0.45">
      <c r="B2" s="39" t="s">
        <v>146</v>
      </c>
      <c r="C2" s="39"/>
      <c r="D2" s="40"/>
      <c r="E2" s="40"/>
      <c r="F2" s="40"/>
      <c r="G2" s="40"/>
      <c r="H2" s="40"/>
      <c r="I2" s="40"/>
    </row>
    <row r="3" spans="2:13" ht="15.75" customHeight="1" thickTop="1" x14ac:dyDescent="0.3">
      <c r="B3" s="41"/>
      <c r="C3" s="42" t="s">
        <v>147</v>
      </c>
      <c r="D3" s="43" t="s">
        <v>148</v>
      </c>
      <c r="E3" s="44"/>
      <c r="F3" s="44"/>
      <c r="G3" s="44"/>
      <c r="H3" s="44"/>
      <c r="I3" s="45"/>
    </row>
    <row r="4" spans="2:13" ht="15.75" customHeight="1" x14ac:dyDescent="0.3">
      <c r="B4" s="41"/>
      <c r="C4" s="42" t="s">
        <v>149</v>
      </c>
      <c r="D4" s="43" t="s">
        <v>150</v>
      </c>
      <c r="E4" s="44"/>
      <c r="F4" s="44"/>
      <c r="G4" s="44"/>
      <c r="H4" s="44"/>
      <c r="I4" s="45"/>
    </row>
    <row r="5" spans="2:13" ht="15.75" customHeight="1" x14ac:dyDescent="0.3">
      <c r="B5" s="41"/>
      <c r="C5" s="42" t="s">
        <v>151</v>
      </c>
      <c r="D5" s="46">
        <v>39104</v>
      </c>
      <c r="E5" s="47"/>
      <c r="F5" s="47"/>
      <c r="G5" s="47"/>
      <c r="H5" s="47"/>
      <c r="I5" s="48"/>
    </row>
    <row r="6" spans="2:13" x14ac:dyDescent="0.25">
      <c r="B6" s="49"/>
      <c r="C6" s="50"/>
      <c r="D6" s="51"/>
      <c r="E6" s="51"/>
      <c r="F6" s="51"/>
      <c r="G6" s="51"/>
      <c r="H6" s="51"/>
      <c r="I6" s="52"/>
    </row>
    <row r="7" spans="2:13" ht="28.8" x14ac:dyDescent="0.3">
      <c r="B7" s="53" t="s">
        <v>152</v>
      </c>
      <c r="C7" s="54" t="s">
        <v>153</v>
      </c>
      <c r="D7" s="55" t="s">
        <v>154</v>
      </c>
      <c r="E7" s="55" t="s">
        <v>155</v>
      </c>
      <c r="F7" s="55" t="s">
        <v>156</v>
      </c>
      <c r="G7" s="55" t="s">
        <v>157</v>
      </c>
      <c r="H7" s="55" t="s">
        <v>158</v>
      </c>
      <c r="I7" s="56" t="s">
        <v>159</v>
      </c>
    </row>
    <row r="8" spans="2:13" ht="15.75" customHeight="1" x14ac:dyDescent="0.5">
      <c r="B8" s="57">
        <f t="shared" ref="B8:B14" si="0">C8</f>
        <v>39104</v>
      </c>
      <c r="C8" s="58">
        <v>39104</v>
      </c>
      <c r="D8" s="59">
        <v>0.33333333333333331</v>
      </c>
      <c r="E8" s="59">
        <v>0.5</v>
      </c>
      <c r="F8" s="59">
        <v>0.54166666666666663</v>
      </c>
      <c r="G8" s="59">
        <v>0.75</v>
      </c>
      <c r="H8" s="60">
        <f>IF(E8&lt;D8,E8+1-D8,E8-D8)+IF(G8&lt;F8,G8+1-G8,G8-F8)</f>
        <v>0.37500000000000006</v>
      </c>
      <c r="I8" s="61">
        <f>H8</f>
        <v>0.37500000000000006</v>
      </c>
      <c r="M8" s="62"/>
    </row>
    <row r="9" spans="2:13" ht="15.75" customHeight="1" x14ac:dyDescent="0.3">
      <c r="B9" s="57">
        <f t="shared" si="0"/>
        <v>39105</v>
      </c>
      <c r="C9" s="58">
        <f t="shared" ref="C9:C14" si="1">IF(C8="","",C8+1)</f>
        <v>39105</v>
      </c>
      <c r="D9" s="59">
        <v>0.41666666666666669</v>
      </c>
      <c r="E9" s="59">
        <v>0.58333333333333337</v>
      </c>
      <c r="F9" s="59">
        <v>0.60416666666666663</v>
      </c>
      <c r="G9" s="59">
        <v>0.79166666666666663</v>
      </c>
      <c r="H9" s="60">
        <f t="shared" ref="H9:H14" si="2">IF(E9&lt;D9,E9+1-D9,E9-D9)+IF(G9&lt;F9,G9+1-G9,G9-F9)</f>
        <v>0.35416666666666669</v>
      </c>
      <c r="I9" s="61">
        <f t="shared" ref="I9:I14" si="3">IF(ISERR(I8+H9),"",I8+H9)</f>
        <v>0.72916666666666674</v>
      </c>
    </row>
    <row r="10" spans="2:13" ht="15.75" customHeight="1" x14ac:dyDescent="0.3">
      <c r="B10" s="57">
        <f t="shared" si="0"/>
        <v>39106</v>
      </c>
      <c r="C10" s="58">
        <f t="shared" si="1"/>
        <v>39106</v>
      </c>
      <c r="D10" s="59">
        <v>0.375</v>
      </c>
      <c r="E10" s="59">
        <v>0.5</v>
      </c>
      <c r="F10" s="59">
        <v>0.54166666666666663</v>
      </c>
      <c r="G10" s="59">
        <v>0.77083333333333337</v>
      </c>
      <c r="H10" s="60">
        <f t="shared" si="2"/>
        <v>0.35416666666666674</v>
      </c>
      <c r="I10" s="61">
        <f t="shared" si="3"/>
        <v>1.0833333333333335</v>
      </c>
    </row>
    <row r="11" spans="2:13" ht="15.75" customHeight="1" x14ac:dyDescent="0.3">
      <c r="B11" s="57">
        <f t="shared" si="0"/>
        <v>39107</v>
      </c>
      <c r="C11" s="58">
        <f t="shared" si="1"/>
        <v>39107</v>
      </c>
      <c r="D11" s="59">
        <v>0.3125</v>
      </c>
      <c r="E11" s="59">
        <v>0.47916666666666669</v>
      </c>
      <c r="F11" s="59">
        <v>0.5</v>
      </c>
      <c r="G11" s="59">
        <v>0.77083333333333337</v>
      </c>
      <c r="H11" s="60">
        <f t="shared" si="2"/>
        <v>0.43750000000000006</v>
      </c>
      <c r="I11" s="61">
        <f t="shared" si="3"/>
        <v>1.5208333333333335</v>
      </c>
    </row>
    <row r="12" spans="2:13" ht="15.75" customHeight="1" x14ac:dyDescent="0.3">
      <c r="B12" s="57">
        <f t="shared" si="0"/>
        <v>39108</v>
      </c>
      <c r="C12" s="58">
        <f t="shared" si="1"/>
        <v>39108</v>
      </c>
      <c r="D12" s="59">
        <v>0.39583333333333331</v>
      </c>
      <c r="E12" s="59">
        <v>0.58333333333333337</v>
      </c>
      <c r="F12" s="59">
        <v>0.64583333333333337</v>
      </c>
      <c r="G12" s="59">
        <v>0.70833333333333337</v>
      </c>
      <c r="H12" s="60">
        <f t="shared" si="2"/>
        <v>0.25000000000000006</v>
      </c>
      <c r="I12" s="61">
        <f t="shared" si="3"/>
        <v>1.7708333333333335</v>
      </c>
    </row>
    <row r="13" spans="2:13" ht="15.75" customHeight="1" x14ac:dyDescent="0.3">
      <c r="B13" s="57">
        <f t="shared" si="0"/>
        <v>39109</v>
      </c>
      <c r="C13" s="58">
        <f t="shared" si="1"/>
        <v>39109</v>
      </c>
      <c r="D13" s="59"/>
      <c r="E13" s="59"/>
      <c r="F13" s="59"/>
      <c r="G13" s="59"/>
      <c r="H13" s="60">
        <f t="shared" si="2"/>
        <v>0</v>
      </c>
      <c r="I13" s="61">
        <f t="shared" si="3"/>
        <v>1.7708333333333335</v>
      </c>
    </row>
    <row r="14" spans="2:13" ht="15.75" customHeight="1" x14ac:dyDescent="0.3">
      <c r="B14" s="57">
        <f t="shared" si="0"/>
        <v>39110</v>
      </c>
      <c r="C14" s="58">
        <f t="shared" si="1"/>
        <v>39110</v>
      </c>
      <c r="D14" s="59"/>
      <c r="E14" s="59"/>
      <c r="F14" s="59"/>
      <c r="G14" s="59"/>
      <c r="H14" s="60">
        <f t="shared" si="2"/>
        <v>0</v>
      </c>
      <c r="I14" s="61">
        <f t="shared" si="3"/>
        <v>1.7708333333333335</v>
      </c>
    </row>
    <row r="15" spans="2:13" ht="15.75" customHeight="1" x14ac:dyDescent="0.25">
      <c r="B15" s="63"/>
      <c r="C15" s="64"/>
      <c r="D15" s="65"/>
      <c r="E15" s="65"/>
      <c r="F15" s="65"/>
      <c r="G15" s="65"/>
      <c r="H15" s="66"/>
      <c r="I15" s="67"/>
    </row>
    <row r="16" spans="2:13" ht="15.75" customHeight="1" x14ac:dyDescent="0.3">
      <c r="B16" s="68" t="s">
        <v>160</v>
      </c>
      <c r="C16" s="69"/>
      <c r="D16" s="69"/>
      <c r="E16" s="70"/>
      <c r="F16" s="65"/>
      <c r="G16" s="65"/>
      <c r="H16" s="66"/>
      <c r="I16" s="67"/>
    </row>
    <row r="17" spans="2:9" ht="15.75" customHeight="1" x14ac:dyDescent="0.3">
      <c r="B17" s="71" t="s">
        <v>161</v>
      </c>
      <c r="C17" s="72"/>
      <c r="D17" s="73"/>
      <c r="E17" s="74">
        <f>SUM(H8:H14)</f>
        <v>1.7708333333333335</v>
      </c>
      <c r="F17" s="65"/>
      <c r="G17" s="75"/>
      <c r="H17" s="75"/>
      <c r="I17" s="76"/>
    </row>
    <row r="18" spans="2:9" ht="15.75" customHeight="1" x14ac:dyDescent="0.5">
      <c r="B18" s="71" t="s">
        <v>162</v>
      </c>
      <c r="C18" s="72"/>
      <c r="D18" s="73"/>
      <c r="E18" s="74">
        <f>MIN(E17,Overtime)</f>
        <v>1.6666666666666665</v>
      </c>
      <c r="F18" s="65"/>
      <c r="G18" s="77"/>
      <c r="H18" s="75"/>
      <c r="I18" s="76"/>
    </row>
    <row r="19" spans="2:9" ht="17.25" customHeight="1" x14ac:dyDescent="0.5">
      <c r="B19" s="71" t="s">
        <v>163</v>
      </c>
      <c r="C19" s="72"/>
      <c r="D19" s="73"/>
      <c r="E19" s="74">
        <f>E17-E18</f>
        <v>0.10416666666666696</v>
      </c>
      <c r="F19" s="77"/>
      <c r="G19" s="78"/>
      <c r="H19" s="66"/>
      <c r="I19" s="67"/>
    </row>
    <row r="20" spans="2:9" ht="13.8" thickBot="1" x14ac:dyDescent="0.3">
      <c r="B20" s="79"/>
      <c r="C20" s="80"/>
      <c r="D20" s="80"/>
      <c r="E20" s="80"/>
      <c r="F20" s="81"/>
      <c r="G20" s="81"/>
      <c r="H20" s="81"/>
      <c r="I20" s="82"/>
    </row>
    <row r="23" spans="2:9" ht="14.4" x14ac:dyDescent="0.3">
      <c r="B23" s="83" t="s">
        <v>164</v>
      </c>
      <c r="C23" s="84">
        <f>1+TIME(16,0,0)</f>
        <v>1.6666666666666665</v>
      </c>
      <c r="E23" s="85"/>
      <c r="F23" s="86"/>
    </row>
    <row r="24" spans="2:9" x14ac:dyDescent="0.25">
      <c r="E24" s="85"/>
    </row>
    <row r="25" spans="2:9" x14ac:dyDescent="0.25">
      <c r="E25" s="85"/>
    </row>
  </sheetData>
  <mergeCells count="1">
    <mergeCell ref="B16:E16"/>
  </mergeCells>
  <printOptions horizontalCentered="1"/>
  <pageMargins left="0.63" right="0.57999999999999996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>
                <anchor moveWithCells="1" sizeWithCells="1">
                  <from>
                    <xdr:col>7</xdr:col>
                    <xdr:colOff>601980</xdr:colOff>
                    <xdr:row>17</xdr:row>
                    <xdr:rowOff>182880</xdr:rowOff>
                  </from>
                  <to>
                    <xdr:col>8</xdr:col>
                    <xdr:colOff>670560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Button 2">
              <controlPr defaultSize="0" print="0" autoFill="0" autoLine="0" autoPict="0">
                <anchor moveWithCells="1" sizeWithCells="1">
                  <from>
                    <xdr:col>6</xdr:col>
                    <xdr:colOff>373380</xdr:colOff>
                    <xdr:row>18</xdr:row>
                    <xdr:rowOff>0</xdr:rowOff>
                  </from>
                  <to>
                    <xdr:col>7</xdr:col>
                    <xdr:colOff>495300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bProtectSheet">
              <controlPr defaultSize="0" autoFill="0" autoLine="0" autoPict="0">
                <anchor moveWithCells="1">
                  <from>
                    <xdr:col>1</xdr:col>
                    <xdr:colOff>38100</xdr:colOff>
                    <xdr:row>0</xdr:row>
                    <xdr:rowOff>190500</xdr:rowOff>
                  </from>
                  <to>
                    <xdr:col>2</xdr:col>
                    <xdr:colOff>365760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AF345-812A-492C-BEF3-21E48E8E3798}">
  <sheetPr codeName="Sheet81"/>
  <dimension ref="A1:P83"/>
  <sheetViews>
    <sheetView showGridLines="0" topLeftCell="A15" zoomScale="85" zoomScaleNormal="85" workbookViewId="0">
      <selection activeCell="E36" sqref="E36"/>
    </sheetView>
  </sheetViews>
  <sheetFormatPr defaultRowHeight="14.4" x14ac:dyDescent="0.3"/>
  <cols>
    <col min="1" max="2" width="8.9375" style="1"/>
    <col min="3" max="3" width="8.05859375" style="1" bestFit="1" customWidth="1"/>
    <col min="4" max="4" width="8.3515625" style="1" customWidth="1"/>
    <col min="5" max="5" width="18.52734375" style="1" customWidth="1"/>
    <col min="6" max="6" width="8.76171875" style="1" bestFit="1" customWidth="1"/>
    <col min="7" max="7" width="6.1171875" style="1" bestFit="1" customWidth="1"/>
    <col min="8" max="8" width="6.234375" style="1" customWidth="1"/>
    <col min="9" max="9" width="7.1171875" style="1" customWidth="1"/>
    <col min="10" max="15" width="8.9375" style="1"/>
    <col min="16" max="16" width="8.05859375" style="1" bestFit="1" customWidth="1"/>
    <col min="17" max="16384" width="8.9375" style="1"/>
  </cols>
  <sheetData>
    <row r="1" spans="1:15" x14ac:dyDescent="0.3">
      <c r="A1" s="1" t="s">
        <v>165</v>
      </c>
    </row>
    <row r="3" spans="1:15" ht="72" x14ac:dyDescent="0.3">
      <c r="D3" s="7" t="s">
        <v>166</v>
      </c>
      <c r="E3" s="7" t="s">
        <v>167</v>
      </c>
      <c r="F3" s="87" t="s">
        <v>168</v>
      </c>
      <c r="G3" s="87" t="s">
        <v>169</v>
      </c>
      <c r="H3" s="87" t="s">
        <v>170</v>
      </c>
      <c r="I3" s="87" t="s">
        <v>171</v>
      </c>
      <c r="J3" s="87" t="s">
        <v>172</v>
      </c>
      <c r="K3" s="87" t="s">
        <v>173</v>
      </c>
      <c r="L3" s="87" t="s">
        <v>174</v>
      </c>
      <c r="M3" s="87" t="s">
        <v>175</v>
      </c>
      <c r="N3" s="87" t="s">
        <v>176</v>
      </c>
      <c r="O3" s="87" t="s">
        <v>177</v>
      </c>
    </row>
    <row r="4" spans="1:15" x14ac:dyDescent="0.3">
      <c r="D4" s="88">
        <v>1</v>
      </c>
      <c r="E4" s="7" t="s">
        <v>168</v>
      </c>
      <c r="F4" s="7">
        <v>0</v>
      </c>
      <c r="G4" s="7">
        <v>159</v>
      </c>
      <c r="H4" s="7">
        <v>247</v>
      </c>
      <c r="I4" s="7">
        <v>131</v>
      </c>
      <c r="J4" s="7">
        <v>197</v>
      </c>
      <c r="K4" s="7">
        <v>296</v>
      </c>
      <c r="L4" s="7">
        <v>262</v>
      </c>
      <c r="M4" s="7">
        <v>106</v>
      </c>
      <c r="N4" s="7">
        <v>53</v>
      </c>
      <c r="O4" s="7">
        <v>22</v>
      </c>
    </row>
    <row r="5" spans="1:15" x14ac:dyDescent="0.3">
      <c r="D5" s="88">
        <v>2</v>
      </c>
      <c r="E5" s="7" t="s">
        <v>169</v>
      </c>
      <c r="F5" s="7">
        <v>159</v>
      </c>
      <c r="G5" s="7">
        <v>0</v>
      </c>
      <c r="H5" s="7">
        <v>230</v>
      </c>
      <c r="I5" s="7">
        <v>97</v>
      </c>
      <c r="J5" s="7">
        <v>89</v>
      </c>
      <c r="K5" s="7">
        <v>309</v>
      </c>
      <c r="L5" s="7">
        <v>255</v>
      </c>
      <c r="M5" s="7">
        <v>54</v>
      </c>
      <c r="N5" s="7">
        <v>181</v>
      </c>
      <c r="O5" s="7">
        <v>138</v>
      </c>
    </row>
    <row r="6" spans="1:15" x14ac:dyDescent="0.3">
      <c r="D6" s="88">
        <v>3</v>
      </c>
      <c r="E6" s="7" t="s">
        <v>170</v>
      </c>
      <c r="F6" s="7">
        <v>247</v>
      </c>
      <c r="G6" s="7">
        <v>230</v>
      </c>
      <c r="H6" s="7">
        <v>0</v>
      </c>
      <c r="I6" s="7">
        <v>309</v>
      </c>
      <c r="J6" s="7">
        <v>317</v>
      </c>
      <c r="K6" s="7">
        <v>80</v>
      </c>
      <c r="L6" s="7">
        <v>26</v>
      </c>
      <c r="M6" s="7">
        <v>206</v>
      </c>
      <c r="N6" s="7">
        <v>200</v>
      </c>
      <c r="O6" s="7">
        <v>232</v>
      </c>
    </row>
    <row r="7" spans="1:15" x14ac:dyDescent="0.3">
      <c r="D7" s="88">
        <v>4</v>
      </c>
      <c r="E7" s="7" t="s">
        <v>171</v>
      </c>
      <c r="F7" s="7">
        <v>131</v>
      </c>
      <c r="G7" s="7">
        <v>97</v>
      </c>
      <c r="H7" s="7">
        <v>309</v>
      </c>
      <c r="I7" s="7">
        <v>0</v>
      </c>
      <c r="J7" s="7">
        <v>68</v>
      </c>
      <c r="K7" s="7">
        <v>372</v>
      </c>
      <c r="L7" s="7">
        <v>332</v>
      </c>
      <c r="M7" s="7">
        <v>109</v>
      </c>
      <c r="N7" s="7">
        <v>177</v>
      </c>
      <c r="O7" s="7">
        <v>128</v>
      </c>
    </row>
    <row r="8" spans="1:15" x14ac:dyDescent="0.3">
      <c r="D8" s="88">
        <v>5</v>
      </c>
      <c r="E8" s="7" t="s">
        <v>172</v>
      </c>
      <c r="F8" s="7">
        <v>197</v>
      </c>
      <c r="G8" s="7">
        <v>89</v>
      </c>
      <c r="H8" s="7">
        <v>317</v>
      </c>
      <c r="I8" s="7">
        <v>68</v>
      </c>
      <c r="J8" s="7">
        <v>0</v>
      </c>
      <c r="K8" s="7">
        <v>396</v>
      </c>
      <c r="L8" s="7">
        <v>342</v>
      </c>
      <c r="M8" s="7">
        <v>134</v>
      </c>
      <c r="N8" s="7">
        <v>237</v>
      </c>
      <c r="O8" s="7">
        <v>190</v>
      </c>
    </row>
    <row r="9" spans="1:15" x14ac:dyDescent="0.3">
      <c r="D9" s="88">
        <v>6</v>
      </c>
      <c r="E9" s="7" t="s">
        <v>173</v>
      </c>
      <c r="F9" s="7">
        <v>296</v>
      </c>
      <c r="G9" s="7">
        <v>309</v>
      </c>
      <c r="H9" s="7">
        <v>80</v>
      </c>
      <c r="I9" s="7">
        <v>372</v>
      </c>
      <c r="J9" s="7">
        <v>396</v>
      </c>
      <c r="K9" s="7">
        <v>0</v>
      </c>
      <c r="L9" s="7">
        <v>54</v>
      </c>
      <c r="M9" s="7">
        <v>269</v>
      </c>
      <c r="N9" s="7">
        <v>243</v>
      </c>
      <c r="O9" s="7">
        <v>287</v>
      </c>
    </row>
    <row r="10" spans="1:15" x14ac:dyDescent="0.3">
      <c r="D10" s="88">
        <v>7</v>
      </c>
      <c r="E10" s="7" t="s">
        <v>174</v>
      </c>
      <c r="F10" s="7">
        <v>262</v>
      </c>
      <c r="G10" s="7">
        <v>255</v>
      </c>
      <c r="H10" s="7">
        <v>26</v>
      </c>
      <c r="I10" s="7">
        <v>332</v>
      </c>
      <c r="J10" s="7">
        <v>342</v>
      </c>
      <c r="K10" s="7">
        <v>54</v>
      </c>
      <c r="L10" s="7">
        <v>0</v>
      </c>
      <c r="M10" s="7">
        <v>229</v>
      </c>
      <c r="N10" s="7">
        <v>214</v>
      </c>
      <c r="O10" s="7">
        <v>246</v>
      </c>
    </row>
    <row r="11" spans="1:15" x14ac:dyDescent="0.3">
      <c r="D11" s="88">
        <v>8</v>
      </c>
      <c r="E11" s="7" t="s">
        <v>175</v>
      </c>
      <c r="F11" s="7">
        <v>106</v>
      </c>
      <c r="G11" s="7">
        <v>54</v>
      </c>
      <c r="H11" s="7">
        <v>206</v>
      </c>
      <c r="I11" s="7">
        <v>109</v>
      </c>
      <c r="J11" s="7">
        <v>134</v>
      </c>
      <c r="K11" s="7">
        <v>269</v>
      </c>
      <c r="L11" s="7">
        <v>229</v>
      </c>
      <c r="M11" s="7">
        <v>0</v>
      </c>
      <c r="N11" s="7">
        <v>128</v>
      </c>
      <c r="O11" s="7">
        <v>85</v>
      </c>
    </row>
    <row r="12" spans="1:15" x14ac:dyDescent="0.3">
      <c r="D12" s="88">
        <v>9</v>
      </c>
      <c r="E12" s="7" t="s">
        <v>176</v>
      </c>
      <c r="F12" s="7">
        <v>53</v>
      </c>
      <c r="G12" s="7">
        <v>181</v>
      </c>
      <c r="H12" s="7">
        <v>200</v>
      </c>
      <c r="I12" s="7">
        <v>177</v>
      </c>
      <c r="J12" s="7">
        <v>237</v>
      </c>
      <c r="K12" s="7">
        <v>243</v>
      </c>
      <c r="L12" s="7">
        <v>214</v>
      </c>
      <c r="M12" s="7">
        <v>128</v>
      </c>
      <c r="N12" s="7">
        <v>0</v>
      </c>
      <c r="O12" s="7">
        <v>52</v>
      </c>
    </row>
    <row r="13" spans="1:15" x14ac:dyDescent="0.3">
      <c r="D13" s="88">
        <v>10</v>
      </c>
      <c r="E13" s="7" t="s">
        <v>177</v>
      </c>
      <c r="F13" s="7">
        <v>22</v>
      </c>
      <c r="G13" s="7">
        <v>138</v>
      </c>
      <c r="H13" s="7">
        <v>232</v>
      </c>
      <c r="I13" s="7">
        <v>128</v>
      </c>
      <c r="J13" s="7">
        <v>190</v>
      </c>
      <c r="K13" s="7">
        <v>287</v>
      </c>
      <c r="L13" s="7">
        <v>246</v>
      </c>
      <c r="M13" s="7">
        <v>85</v>
      </c>
      <c r="N13" s="7">
        <v>52</v>
      </c>
      <c r="O13" s="7">
        <v>0</v>
      </c>
    </row>
    <row r="17" spans="1:7" ht="18" x14ac:dyDescent="0.35">
      <c r="A17" s="89" t="s">
        <v>178</v>
      </c>
    </row>
    <row r="19" spans="1:7" ht="18" x14ac:dyDescent="0.35">
      <c r="C19" s="90" t="s">
        <v>179</v>
      </c>
      <c r="D19" s="90" t="s">
        <v>180</v>
      </c>
    </row>
    <row r="20" spans="1:7" ht="18" x14ac:dyDescent="0.35">
      <c r="C20" s="91" t="s">
        <v>173</v>
      </c>
      <c r="D20" s="92"/>
      <c r="E20" s="93"/>
    </row>
    <row r="21" spans="1:7" ht="18" x14ac:dyDescent="0.35">
      <c r="C21" s="91" t="s">
        <v>174</v>
      </c>
      <c r="D21" s="92"/>
      <c r="E21" s="93"/>
      <c r="G21" s="93"/>
    </row>
    <row r="22" spans="1:7" ht="18" x14ac:dyDescent="0.35">
      <c r="C22" s="91" t="s">
        <v>168</v>
      </c>
      <c r="D22" s="92"/>
      <c r="E22" s="93"/>
    </row>
    <row r="23" spans="1:7" ht="18" x14ac:dyDescent="0.35">
      <c r="C23" s="91" t="s">
        <v>177</v>
      </c>
      <c r="D23" s="92"/>
      <c r="E23" s="93"/>
    </row>
    <row r="24" spans="1:7" ht="18" x14ac:dyDescent="0.35">
      <c r="C24" s="91" t="s">
        <v>176</v>
      </c>
      <c r="D24" s="92"/>
      <c r="E24" s="93"/>
    </row>
    <row r="25" spans="1:7" ht="18" x14ac:dyDescent="0.35">
      <c r="C25" s="91" t="s">
        <v>181</v>
      </c>
      <c r="D25" s="92"/>
      <c r="E25" s="93"/>
    </row>
    <row r="26" spans="1:7" ht="18" x14ac:dyDescent="0.35">
      <c r="A26" s="89" t="s">
        <v>182</v>
      </c>
    </row>
    <row r="29" spans="1:7" ht="18" x14ac:dyDescent="0.35">
      <c r="C29" s="90" t="s">
        <v>183</v>
      </c>
      <c r="D29" s="90" t="s">
        <v>180</v>
      </c>
    </row>
    <row r="30" spans="1:7" ht="18" x14ac:dyDescent="0.35">
      <c r="C30" s="91">
        <v>8</v>
      </c>
      <c r="D30" s="94"/>
    </row>
    <row r="31" spans="1:7" ht="18" x14ac:dyDescent="0.35">
      <c r="C31" s="91">
        <v>6</v>
      </c>
      <c r="D31" s="94"/>
    </row>
    <row r="32" spans="1:7" ht="18" x14ac:dyDescent="0.35">
      <c r="C32" s="91">
        <v>10</v>
      </c>
      <c r="D32" s="94"/>
    </row>
    <row r="33" spans="3:12" ht="18" x14ac:dyDescent="0.35">
      <c r="C33" s="91">
        <v>2</v>
      </c>
      <c r="D33" s="94"/>
    </row>
    <row r="34" spans="3:12" ht="18" x14ac:dyDescent="0.35">
      <c r="C34" s="91">
        <v>18</v>
      </c>
      <c r="D34" s="94"/>
    </row>
    <row r="35" spans="3:12" ht="18" x14ac:dyDescent="0.35">
      <c r="C35" s="91">
        <v>15</v>
      </c>
      <c r="D35" s="94"/>
    </row>
    <row r="37" spans="3:12" ht="15" thickBot="1" x14ac:dyDescent="0.35"/>
    <row r="38" spans="3:12" ht="15.6" thickTop="1" thickBot="1" x14ac:dyDescent="0.35">
      <c r="C38" s="6" t="s">
        <v>184</v>
      </c>
      <c r="D38" s="6" t="s">
        <v>46</v>
      </c>
      <c r="E38" s="6" t="s">
        <v>138</v>
      </c>
      <c r="F38" s="6" t="s">
        <v>185</v>
      </c>
      <c r="G38" s="6" t="s">
        <v>186</v>
      </c>
      <c r="H38" s="6" t="s">
        <v>45</v>
      </c>
      <c r="I38" s="6" t="s">
        <v>44</v>
      </c>
      <c r="J38" s="6" t="s">
        <v>43</v>
      </c>
      <c r="K38" s="6" t="s">
        <v>42</v>
      </c>
      <c r="L38" s="95" t="s">
        <v>187</v>
      </c>
    </row>
    <row r="39" spans="3:12" ht="15.6" thickTop="1" thickBot="1" x14ac:dyDescent="0.35">
      <c r="C39" s="6">
        <v>1</v>
      </c>
      <c r="D39" s="7" t="s">
        <v>37</v>
      </c>
      <c r="E39" s="7">
        <v>22</v>
      </c>
      <c r="F39" s="7" t="s">
        <v>188</v>
      </c>
      <c r="G39" s="7" t="s">
        <v>117</v>
      </c>
      <c r="H39" s="7">
        <v>39876</v>
      </c>
      <c r="I39" s="7">
        <f t="shared" ref="I39:I51" si="0">10%*H39</f>
        <v>3987.6000000000004</v>
      </c>
      <c r="J39" s="7">
        <f t="shared" ref="J39:J51" si="1">40%*H39</f>
        <v>15950.400000000001</v>
      </c>
      <c r="K39" s="7">
        <f t="shared" ref="K39:K51" si="2">SUM(H39:J39)</f>
        <v>59814</v>
      </c>
      <c r="L39" s="7">
        <v>5</v>
      </c>
    </row>
    <row r="40" spans="3:12" ht="15.6" thickTop="1" thickBot="1" x14ac:dyDescent="0.35">
      <c r="C40" s="6">
        <v>2</v>
      </c>
      <c r="D40" s="7" t="s">
        <v>36</v>
      </c>
      <c r="E40" s="7">
        <v>48</v>
      </c>
      <c r="F40" s="7" t="s">
        <v>188</v>
      </c>
      <c r="G40" s="7" t="s">
        <v>189</v>
      </c>
      <c r="H40" s="7">
        <v>55500</v>
      </c>
      <c r="I40" s="7">
        <f t="shared" si="0"/>
        <v>5550</v>
      </c>
      <c r="J40" s="7">
        <f t="shared" si="1"/>
        <v>22200</v>
      </c>
      <c r="K40" s="7">
        <f t="shared" si="2"/>
        <v>83250</v>
      </c>
      <c r="L40" s="7">
        <v>1</v>
      </c>
    </row>
    <row r="41" spans="3:12" ht="15.6" thickTop="1" thickBot="1" x14ac:dyDescent="0.35">
      <c r="C41" s="6">
        <v>3</v>
      </c>
      <c r="D41" s="7" t="s">
        <v>18</v>
      </c>
      <c r="E41" s="7">
        <v>45</v>
      </c>
      <c r="F41" s="7" t="s">
        <v>188</v>
      </c>
      <c r="G41" s="7" t="s">
        <v>190</v>
      </c>
      <c r="H41" s="7">
        <v>60000</v>
      </c>
      <c r="I41" s="7">
        <f t="shared" si="0"/>
        <v>6000</v>
      </c>
      <c r="J41" s="7">
        <f t="shared" si="1"/>
        <v>24000</v>
      </c>
      <c r="K41" s="7">
        <f t="shared" si="2"/>
        <v>90000</v>
      </c>
      <c r="L41" s="7">
        <v>2</v>
      </c>
    </row>
    <row r="42" spans="3:12" ht="15.6" thickTop="1" thickBot="1" x14ac:dyDescent="0.35">
      <c r="C42" s="6">
        <v>4</v>
      </c>
      <c r="D42" s="7" t="s">
        <v>17</v>
      </c>
      <c r="E42" s="7">
        <v>26</v>
      </c>
      <c r="F42" s="7" t="s">
        <v>188</v>
      </c>
      <c r="G42" s="1" t="s">
        <v>117</v>
      </c>
      <c r="H42" s="7">
        <v>65000</v>
      </c>
      <c r="I42" s="7">
        <f t="shared" si="0"/>
        <v>6500</v>
      </c>
      <c r="J42" s="7">
        <f t="shared" si="1"/>
        <v>26000</v>
      </c>
      <c r="K42" s="7">
        <f t="shared" si="2"/>
        <v>97500</v>
      </c>
      <c r="L42" s="7">
        <v>3</v>
      </c>
    </row>
    <row r="43" spans="3:12" ht="15.6" thickTop="1" thickBot="1" x14ac:dyDescent="0.35">
      <c r="C43" s="6">
        <v>5</v>
      </c>
      <c r="D43" s="7" t="s">
        <v>33</v>
      </c>
      <c r="E43" s="7">
        <v>32</v>
      </c>
      <c r="F43" s="7" t="s">
        <v>191</v>
      </c>
      <c r="G43" s="7" t="s">
        <v>190</v>
      </c>
      <c r="H43" s="7">
        <v>120000</v>
      </c>
      <c r="I43" s="7">
        <f t="shared" si="0"/>
        <v>12000</v>
      </c>
      <c r="J43" s="7">
        <f t="shared" si="1"/>
        <v>48000</v>
      </c>
      <c r="K43" s="7">
        <f t="shared" si="2"/>
        <v>180000</v>
      </c>
      <c r="L43" s="7">
        <v>4</v>
      </c>
    </row>
    <row r="44" spans="3:12" ht="15.6" thickTop="1" thickBot="1" x14ac:dyDescent="0.35">
      <c r="C44" s="6">
        <v>6</v>
      </c>
      <c r="D44" s="7" t="s">
        <v>20</v>
      </c>
      <c r="E44" s="7">
        <v>21</v>
      </c>
      <c r="F44" s="7" t="s">
        <v>191</v>
      </c>
      <c r="G44" s="7" t="s">
        <v>117</v>
      </c>
      <c r="H44" s="7">
        <v>44123</v>
      </c>
      <c r="I44" s="7">
        <f t="shared" si="0"/>
        <v>4412.3</v>
      </c>
      <c r="J44" s="7">
        <f t="shared" si="1"/>
        <v>17649.2</v>
      </c>
      <c r="K44" s="7">
        <f t="shared" si="2"/>
        <v>66184.5</v>
      </c>
      <c r="L44" s="7">
        <v>3</v>
      </c>
    </row>
    <row r="45" spans="3:12" ht="15.6" thickTop="1" thickBot="1" x14ac:dyDescent="0.35">
      <c r="C45" s="6">
        <v>7</v>
      </c>
      <c r="D45" s="7" t="s">
        <v>19</v>
      </c>
      <c r="E45" s="7">
        <v>21</v>
      </c>
      <c r="F45" s="7" t="s">
        <v>191</v>
      </c>
      <c r="G45" s="7" t="s">
        <v>117</v>
      </c>
      <c r="H45" s="7">
        <v>32900</v>
      </c>
      <c r="I45" s="7">
        <f t="shared" si="0"/>
        <v>3290</v>
      </c>
      <c r="J45" s="7">
        <f t="shared" si="1"/>
        <v>13160</v>
      </c>
      <c r="K45" s="7">
        <f t="shared" si="2"/>
        <v>49350</v>
      </c>
      <c r="L45" s="7">
        <v>3</v>
      </c>
    </row>
    <row r="46" spans="3:12" ht="15.6" thickTop="1" thickBot="1" x14ac:dyDescent="0.35">
      <c r="C46" s="6">
        <v>8</v>
      </c>
      <c r="D46" s="7" t="s">
        <v>34</v>
      </c>
      <c r="E46" s="7">
        <v>48</v>
      </c>
      <c r="F46" s="7" t="s">
        <v>192</v>
      </c>
      <c r="G46" s="7" t="s">
        <v>189</v>
      </c>
      <c r="H46" s="7">
        <v>29850</v>
      </c>
      <c r="I46" s="7">
        <f t="shared" si="0"/>
        <v>2985</v>
      </c>
      <c r="J46" s="7">
        <f t="shared" si="1"/>
        <v>11940</v>
      </c>
      <c r="K46" s="7">
        <f t="shared" si="2"/>
        <v>44775</v>
      </c>
      <c r="L46" s="7">
        <v>2</v>
      </c>
    </row>
    <row r="47" spans="3:12" ht="15.6" thickTop="1" thickBot="1" x14ac:dyDescent="0.35">
      <c r="C47" s="6">
        <v>9</v>
      </c>
      <c r="D47" s="7" t="s">
        <v>25</v>
      </c>
      <c r="E47" s="7">
        <v>21</v>
      </c>
      <c r="F47" s="7" t="s">
        <v>192</v>
      </c>
      <c r="G47" s="7" t="s">
        <v>117</v>
      </c>
      <c r="H47" s="7">
        <v>78230</v>
      </c>
      <c r="I47" s="7">
        <f t="shared" si="0"/>
        <v>7823</v>
      </c>
      <c r="J47" s="7">
        <f t="shared" si="1"/>
        <v>31292</v>
      </c>
      <c r="K47" s="7">
        <f t="shared" si="2"/>
        <v>117345</v>
      </c>
      <c r="L47" s="7">
        <v>5</v>
      </c>
    </row>
    <row r="48" spans="3:12" ht="15.6" thickTop="1" thickBot="1" x14ac:dyDescent="0.35">
      <c r="C48" s="6">
        <v>10</v>
      </c>
      <c r="D48" s="7" t="s">
        <v>24</v>
      </c>
      <c r="E48" s="7">
        <v>45</v>
      </c>
      <c r="F48" s="7" t="s">
        <v>192</v>
      </c>
      <c r="G48" s="7" t="s">
        <v>117</v>
      </c>
      <c r="H48" s="7">
        <v>29500</v>
      </c>
      <c r="I48" s="7">
        <f t="shared" si="0"/>
        <v>2950</v>
      </c>
      <c r="J48" s="7">
        <f t="shared" si="1"/>
        <v>11800</v>
      </c>
      <c r="K48" s="7">
        <f t="shared" si="2"/>
        <v>44250</v>
      </c>
      <c r="L48" s="7">
        <v>5</v>
      </c>
    </row>
    <row r="49" spans="1:16" ht="15.6" thickTop="1" thickBot="1" x14ac:dyDescent="0.35">
      <c r="C49" s="6">
        <v>11</v>
      </c>
      <c r="D49" s="7" t="s">
        <v>23</v>
      </c>
      <c r="E49" s="7">
        <v>26</v>
      </c>
      <c r="F49" s="7" t="s">
        <v>192</v>
      </c>
      <c r="G49" s="7" t="s">
        <v>190</v>
      </c>
      <c r="H49" s="7">
        <v>43000</v>
      </c>
      <c r="I49" s="7">
        <f t="shared" si="0"/>
        <v>4300</v>
      </c>
      <c r="J49" s="7">
        <f t="shared" si="1"/>
        <v>17200</v>
      </c>
      <c r="K49" s="7">
        <f t="shared" si="2"/>
        <v>64500</v>
      </c>
      <c r="L49" s="7">
        <v>3</v>
      </c>
    </row>
    <row r="50" spans="1:16" ht="15.6" thickTop="1" thickBot="1" x14ac:dyDescent="0.35">
      <c r="C50" s="6">
        <v>12</v>
      </c>
      <c r="D50" s="7" t="s">
        <v>22</v>
      </c>
      <c r="E50" s="7">
        <v>24</v>
      </c>
      <c r="F50" s="7" t="s">
        <v>192</v>
      </c>
      <c r="G50" s="7" t="s">
        <v>117</v>
      </c>
      <c r="H50" s="7">
        <v>89873</v>
      </c>
      <c r="I50" s="7">
        <f t="shared" si="0"/>
        <v>8987.3000000000011</v>
      </c>
      <c r="J50" s="7">
        <f t="shared" si="1"/>
        <v>35949.200000000004</v>
      </c>
      <c r="K50" s="7">
        <f t="shared" si="2"/>
        <v>134809.5</v>
      </c>
      <c r="L50" s="7">
        <v>3</v>
      </c>
    </row>
    <row r="51" spans="1:16" ht="15.6" thickTop="1" thickBot="1" x14ac:dyDescent="0.35">
      <c r="C51" s="6">
        <v>13</v>
      </c>
      <c r="D51" s="7" t="s">
        <v>21</v>
      </c>
      <c r="E51" s="7">
        <v>34</v>
      </c>
      <c r="F51" s="7" t="s">
        <v>192</v>
      </c>
      <c r="G51" s="7" t="s">
        <v>190</v>
      </c>
      <c r="H51" s="7">
        <v>149000</v>
      </c>
      <c r="I51" s="7">
        <f t="shared" si="0"/>
        <v>14900</v>
      </c>
      <c r="J51" s="7">
        <f t="shared" si="1"/>
        <v>59600</v>
      </c>
      <c r="K51" s="7">
        <f t="shared" si="2"/>
        <v>223500</v>
      </c>
      <c r="L51" s="7">
        <v>1</v>
      </c>
    </row>
    <row r="52" spans="1:16" ht="15" thickTop="1" x14ac:dyDescent="0.3"/>
    <row r="54" spans="1:16" ht="18.600000000000001" thickBot="1" x14ac:dyDescent="0.4">
      <c r="A54" s="89" t="s">
        <v>193</v>
      </c>
    </row>
    <row r="55" spans="1:16" ht="15.6" thickTop="1" thickBot="1" x14ac:dyDescent="0.35">
      <c r="C55" s="96" t="s">
        <v>194</v>
      </c>
      <c r="D55" s="96" t="s">
        <v>186</v>
      </c>
      <c r="F55" s="6" t="s">
        <v>184</v>
      </c>
      <c r="G55" s="6" t="s">
        <v>186</v>
      </c>
      <c r="H55" s="6" t="s">
        <v>185</v>
      </c>
    </row>
    <row r="56" spans="1:16" ht="15" thickTop="1" x14ac:dyDescent="0.3">
      <c r="C56" s="7" t="s">
        <v>37</v>
      </c>
      <c r="D56" s="7"/>
      <c r="F56" s="7">
        <v>5</v>
      </c>
      <c r="G56" s="7"/>
      <c r="H56" s="7"/>
    </row>
    <row r="57" spans="1:16" x14ac:dyDescent="0.3">
      <c r="C57" s="7" t="s">
        <v>195</v>
      </c>
      <c r="D57" s="7"/>
      <c r="F57" s="7">
        <v>9</v>
      </c>
      <c r="G57" s="7"/>
      <c r="H57" s="7"/>
    </row>
    <row r="58" spans="1:16" x14ac:dyDescent="0.3">
      <c r="C58" s="7" t="s">
        <v>25</v>
      </c>
      <c r="D58" s="7"/>
      <c r="F58" s="7">
        <v>12</v>
      </c>
      <c r="G58" s="7"/>
      <c r="H58" s="7"/>
    </row>
    <row r="59" spans="1:16" x14ac:dyDescent="0.3">
      <c r="C59" s="7" t="s">
        <v>22</v>
      </c>
      <c r="D59" s="7"/>
      <c r="F59" s="7">
        <v>8</v>
      </c>
      <c r="G59" s="7"/>
      <c r="H59" s="7"/>
    </row>
    <row r="60" spans="1:16" x14ac:dyDescent="0.3">
      <c r="C60" s="7" t="s">
        <v>36</v>
      </c>
      <c r="D60" s="7"/>
      <c r="F60" s="7">
        <v>1</v>
      </c>
      <c r="G60" s="7"/>
      <c r="H60" s="7"/>
    </row>
    <row r="63" spans="1:16" ht="15" thickBot="1" x14ac:dyDescent="0.35"/>
    <row r="64" spans="1:16" ht="15.6" thickTop="1" thickBot="1" x14ac:dyDescent="0.35">
      <c r="C64" s="6" t="s">
        <v>184</v>
      </c>
      <c r="D64" s="6">
        <v>1</v>
      </c>
      <c r="E64" s="6">
        <v>2</v>
      </c>
      <c r="F64" s="6">
        <v>3</v>
      </c>
      <c r="G64" s="6">
        <v>4</v>
      </c>
      <c r="H64" s="6">
        <v>5</v>
      </c>
      <c r="I64" s="6">
        <v>6</v>
      </c>
      <c r="J64" s="6">
        <v>7</v>
      </c>
      <c r="K64" s="6">
        <v>8</v>
      </c>
      <c r="L64" s="6">
        <v>9</v>
      </c>
      <c r="M64" s="6">
        <v>10</v>
      </c>
      <c r="N64" s="6">
        <v>11</v>
      </c>
      <c r="O64" s="6">
        <v>12</v>
      </c>
      <c r="P64" s="6">
        <v>13</v>
      </c>
    </row>
    <row r="65" spans="1:16" ht="15.6" thickTop="1" thickBot="1" x14ac:dyDescent="0.35">
      <c r="C65" s="6" t="s">
        <v>46</v>
      </c>
      <c r="D65" s="7" t="s">
        <v>37</v>
      </c>
      <c r="E65" s="7" t="s">
        <v>36</v>
      </c>
      <c r="F65" s="7" t="s">
        <v>18</v>
      </c>
      <c r="G65" s="7" t="s">
        <v>17</v>
      </c>
      <c r="H65" s="7" t="s">
        <v>33</v>
      </c>
      <c r="I65" s="7" t="s">
        <v>20</v>
      </c>
      <c r="J65" s="7" t="s">
        <v>19</v>
      </c>
      <c r="K65" s="7" t="s">
        <v>34</v>
      </c>
      <c r="L65" s="7" t="s">
        <v>25</v>
      </c>
      <c r="M65" s="7" t="s">
        <v>24</v>
      </c>
      <c r="N65" s="7" t="s">
        <v>23</v>
      </c>
      <c r="O65" s="7" t="s">
        <v>22</v>
      </c>
      <c r="P65" s="7" t="s">
        <v>21</v>
      </c>
    </row>
    <row r="66" spans="1:16" ht="15.6" thickTop="1" thickBot="1" x14ac:dyDescent="0.35">
      <c r="C66" s="6" t="s">
        <v>138</v>
      </c>
      <c r="D66" s="7">
        <v>22</v>
      </c>
      <c r="E66" s="7">
        <v>48</v>
      </c>
      <c r="F66" s="7">
        <v>45</v>
      </c>
      <c r="G66" s="7">
        <v>26</v>
      </c>
      <c r="H66" s="7">
        <v>32</v>
      </c>
      <c r="I66" s="7">
        <v>21</v>
      </c>
      <c r="J66" s="7">
        <v>21</v>
      </c>
      <c r="K66" s="7">
        <v>48</v>
      </c>
      <c r="L66" s="7">
        <v>21</v>
      </c>
      <c r="M66" s="7">
        <v>45</v>
      </c>
      <c r="N66" s="7">
        <v>26</v>
      </c>
      <c r="O66" s="7">
        <v>24</v>
      </c>
      <c r="P66" s="7">
        <v>34</v>
      </c>
    </row>
    <row r="67" spans="1:16" ht="15.6" thickTop="1" thickBot="1" x14ac:dyDescent="0.35">
      <c r="C67" s="6" t="s">
        <v>185</v>
      </c>
      <c r="D67" s="7" t="s">
        <v>188</v>
      </c>
      <c r="E67" s="7" t="s">
        <v>188</v>
      </c>
      <c r="F67" s="7" t="s">
        <v>188</v>
      </c>
      <c r="G67" s="7" t="s">
        <v>188</v>
      </c>
      <c r="H67" s="7" t="s">
        <v>191</v>
      </c>
      <c r="I67" s="7" t="s">
        <v>191</v>
      </c>
      <c r="J67" s="7" t="s">
        <v>191</v>
      </c>
      <c r="K67" s="7" t="s">
        <v>192</v>
      </c>
      <c r="L67" s="7" t="s">
        <v>192</v>
      </c>
      <c r="M67" s="7" t="s">
        <v>192</v>
      </c>
      <c r="N67" s="7" t="s">
        <v>192</v>
      </c>
      <c r="O67" s="7" t="s">
        <v>192</v>
      </c>
      <c r="P67" s="7" t="s">
        <v>192</v>
      </c>
    </row>
    <row r="68" spans="1:16" ht="15.6" thickTop="1" thickBot="1" x14ac:dyDescent="0.35">
      <c r="C68" s="6" t="s">
        <v>186</v>
      </c>
      <c r="D68" s="7" t="s">
        <v>117</v>
      </c>
      <c r="E68" s="7" t="s">
        <v>189</v>
      </c>
      <c r="F68" s="7" t="s">
        <v>190</v>
      </c>
      <c r="G68" s="1" t="s">
        <v>117</v>
      </c>
      <c r="H68" s="7" t="s">
        <v>190</v>
      </c>
      <c r="I68" s="7" t="s">
        <v>117</v>
      </c>
      <c r="J68" s="7" t="s">
        <v>117</v>
      </c>
      <c r="K68" s="7" t="s">
        <v>189</v>
      </c>
      <c r="L68" s="7" t="s">
        <v>117</v>
      </c>
      <c r="M68" s="7" t="s">
        <v>117</v>
      </c>
      <c r="N68" s="7" t="s">
        <v>190</v>
      </c>
      <c r="O68" s="7" t="s">
        <v>117</v>
      </c>
      <c r="P68" s="7" t="s">
        <v>190</v>
      </c>
    </row>
    <row r="69" spans="1:16" ht="15.6" thickTop="1" thickBot="1" x14ac:dyDescent="0.35">
      <c r="C69" s="6" t="s">
        <v>45</v>
      </c>
      <c r="D69" s="7">
        <v>39876</v>
      </c>
      <c r="E69" s="7">
        <v>55500</v>
      </c>
      <c r="F69" s="7">
        <v>60000</v>
      </c>
      <c r="G69" s="7">
        <v>65000</v>
      </c>
      <c r="H69" s="7">
        <v>120000</v>
      </c>
      <c r="I69" s="7">
        <v>44123</v>
      </c>
      <c r="J69" s="7">
        <v>32900</v>
      </c>
      <c r="K69" s="7">
        <v>29850</v>
      </c>
      <c r="L69" s="7">
        <v>78230</v>
      </c>
      <c r="M69" s="7">
        <v>29500</v>
      </c>
      <c r="N69" s="7">
        <v>43000</v>
      </c>
      <c r="O69" s="7">
        <v>89873</v>
      </c>
      <c r="P69" s="7">
        <v>149000</v>
      </c>
    </row>
    <row r="70" spans="1:16" ht="15.6" thickTop="1" thickBot="1" x14ac:dyDescent="0.35">
      <c r="C70" s="6" t="s">
        <v>44</v>
      </c>
      <c r="D70" s="7">
        <f t="shared" ref="D70:P70" si="3">10%*D69</f>
        <v>3987.6000000000004</v>
      </c>
      <c r="E70" s="7">
        <f t="shared" si="3"/>
        <v>5550</v>
      </c>
      <c r="F70" s="7">
        <f t="shared" si="3"/>
        <v>6000</v>
      </c>
      <c r="G70" s="7">
        <f t="shared" si="3"/>
        <v>6500</v>
      </c>
      <c r="H70" s="7">
        <f t="shared" si="3"/>
        <v>12000</v>
      </c>
      <c r="I70" s="7">
        <f t="shared" si="3"/>
        <v>4412.3</v>
      </c>
      <c r="J70" s="7">
        <f t="shared" si="3"/>
        <v>3290</v>
      </c>
      <c r="K70" s="7">
        <f t="shared" si="3"/>
        <v>2985</v>
      </c>
      <c r="L70" s="7">
        <f t="shared" si="3"/>
        <v>7823</v>
      </c>
      <c r="M70" s="7">
        <f t="shared" si="3"/>
        <v>2950</v>
      </c>
      <c r="N70" s="7">
        <f t="shared" si="3"/>
        <v>4300</v>
      </c>
      <c r="O70" s="7">
        <f t="shared" si="3"/>
        <v>8987.3000000000011</v>
      </c>
      <c r="P70" s="7">
        <f t="shared" si="3"/>
        <v>14900</v>
      </c>
    </row>
    <row r="71" spans="1:16" ht="15.6" thickTop="1" thickBot="1" x14ac:dyDescent="0.35">
      <c r="C71" s="6" t="s">
        <v>43</v>
      </c>
      <c r="D71" s="7">
        <f t="shared" ref="D71:P71" si="4">40%*D69</f>
        <v>15950.400000000001</v>
      </c>
      <c r="E71" s="7">
        <f t="shared" si="4"/>
        <v>22200</v>
      </c>
      <c r="F71" s="7">
        <f t="shared" si="4"/>
        <v>24000</v>
      </c>
      <c r="G71" s="7">
        <f t="shared" si="4"/>
        <v>26000</v>
      </c>
      <c r="H71" s="7">
        <f t="shared" si="4"/>
        <v>48000</v>
      </c>
      <c r="I71" s="7">
        <f t="shared" si="4"/>
        <v>17649.2</v>
      </c>
      <c r="J71" s="7">
        <f t="shared" si="4"/>
        <v>13160</v>
      </c>
      <c r="K71" s="7">
        <f t="shared" si="4"/>
        <v>11940</v>
      </c>
      <c r="L71" s="7">
        <f t="shared" si="4"/>
        <v>31292</v>
      </c>
      <c r="M71" s="7">
        <f t="shared" si="4"/>
        <v>11800</v>
      </c>
      <c r="N71" s="7">
        <f t="shared" si="4"/>
        <v>17200</v>
      </c>
      <c r="O71" s="7">
        <f t="shared" si="4"/>
        <v>35949.200000000004</v>
      </c>
      <c r="P71" s="7">
        <f t="shared" si="4"/>
        <v>59600</v>
      </c>
    </row>
    <row r="72" spans="1:16" ht="15.6" thickTop="1" thickBot="1" x14ac:dyDescent="0.35">
      <c r="C72" s="6" t="s">
        <v>42</v>
      </c>
      <c r="D72" s="7">
        <f t="shared" ref="D72:P72" si="5">SUM(D69:D71)</f>
        <v>59814</v>
      </c>
      <c r="E72" s="7">
        <f t="shared" si="5"/>
        <v>83250</v>
      </c>
      <c r="F72" s="7">
        <f t="shared" si="5"/>
        <v>90000</v>
      </c>
      <c r="G72" s="7">
        <f t="shared" si="5"/>
        <v>97500</v>
      </c>
      <c r="H72" s="7">
        <f t="shared" si="5"/>
        <v>180000</v>
      </c>
      <c r="I72" s="7">
        <f t="shared" si="5"/>
        <v>66184.5</v>
      </c>
      <c r="J72" s="7">
        <f t="shared" si="5"/>
        <v>49350</v>
      </c>
      <c r="K72" s="7">
        <f t="shared" si="5"/>
        <v>44775</v>
      </c>
      <c r="L72" s="7">
        <f t="shared" si="5"/>
        <v>117345</v>
      </c>
      <c r="M72" s="7">
        <f t="shared" si="5"/>
        <v>44250</v>
      </c>
      <c r="N72" s="7">
        <f t="shared" si="5"/>
        <v>64500</v>
      </c>
      <c r="O72" s="7">
        <f t="shared" si="5"/>
        <v>134809.5</v>
      </c>
      <c r="P72" s="7">
        <f t="shared" si="5"/>
        <v>223500</v>
      </c>
    </row>
    <row r="73" spans="1:16" ht="15" thickTop="1" x14ac:dyDescent="0.3">
      <c r="C73" s="95" t="s">
        <v>187</v>
      </c>
      <c r="D73" s="7">
        <v>5</v>
      </c>
      <c r="E73" s="7">
        <v>1</v>
      </c>
      <c r="F73" s="7">
        <v>2</v>
      </c>
      <c r="G73" s="7">
        <v>3</v>
      </c>
      <c r="H73" s="7">
        <v>4</v>
      </c>
      <c r="I73" s="7">
        <v>3</v>
      </c>
      <c r="J73" s="7">
        <v>3</v>
      </c>
      <c r="K73" s="7">
        <v>2</v>
      </c>
      <c r="L73" s="7">
        <v>5</v>
      </c>
      <c r="M73" s="7">
        <v>5</v>
      </c>
      <c r="N73" s="7">
        <v>3</v>
      </c>
      <c r="O73" s="7">
        <v>3</v>
      </c>
      <c r="P73" s="7">
        <v>1</v>
      </c>
    </row>
    <row r="76" spans="1:16" ht="18" x14ac:dyDescent="0.35">
      <c r="A76" s="89" t="s">
        <v>196</v>
      </c>
    </row>
    <row r="77" spans="1:16" ht="15" thickBot="1" x14ac:dyDescent="0.35"/>
    <row r="78" spans="1:16" ht="15" thickTop="1" x14ac:dyDescent="0.3">
      <c r="C78" s="96" t="s">
        <v>194</v>
      </c>
      <c r="D78" s="96" t="s">
        <v>197</v>
      </c>
      <c r="F78" s="14" t="s">
        <v>184</v>
      </c>
      <c r="G78" s="97" t="s">
        <v>186</v>
      </c>
      <c r="H78" s="98" t="s">
        <v>185</v>
      </c>
    </row>
    <row r="79" spans="1:16" x14ac:dyDescent="0.3">
      <c r="C79" s="7" t="s">
        <v>37</v>
      </c>
      <c r="D79" s="7"/>
      <c r="F79" s="7">
        <v>5</v>
      </c>
      <c r="G79" s="7"/>
      <c r="H79" s="7"/>
    </row>
    <row r="80" spans="1:16" x14ac:dyDescent="0.3">
      <c r="C80" s="7" t="s">
        <v>195</v>
      </c>
      <c r="D80" s="7"/>
      <c r="F80" s="7">
        <v>9</v>
      </c>
      <c r="G80" s="7"/>
      <c r="H80" s="7"/>
    </row>
    <row r="81" spans="3:8" x14ac:dyDescent="0.3">
      <c r="C81" s="7" t="s">
        <v>25</v>
      </c>
      <c r="D81" s="7"/>
      <c r="F81" s="7">
        <v>12</v>
      </c>
      <c r="G81" s="7"/>
      <c r="H81" s="7"/>
    </row>
    <row r="82" spans="3:8" x14ac:dyDescent="0.3">
      <c r="C82" s="7" t="s">
        <v>22</v>
      </c>
      <c r="D82" s="7"/>
      <c r="F82" s="7">
        <v>8</v>
      </c>
      <c r="G82" s="7"/>
      <c r="H82" s="7"/>
    </row>
    <row r="83" spans="3:8" x14ac:dyDescent="0.3">
      <c r="C83" s="7" t="s">
        <v>36</v>
      </c>
      <c r="D83" s="7"/>
      <c r="F83" s="7">
        <v>1</v>
      </c>
      <c r="G83" s="7"/>
      <c r="H83" s="7"/>
    </row>
  </sheetData>
  <conditionalFormatting sqref="F4:O13">
    <cfRule type="expression" dxfId="0" priority="1">
      <formula>AND($F4=$A$4,F$3=$B$4)</formula>
    </cfRule>
  </conditionalFormatting>
  <dataValidations count="1">
    <dataValidation type="list" allowBlank="1" showInputMessage="1" showErrorMessage="1" sqref="D55" xr:uid="{649B6834-FEDC-4E1B-BAC4-17E553D8CCF3}">
      <formula1>$D$38:$L$38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9DF2-41E5-49B4-9C43-5C61C582FB05}">
  <sheetPr codeName="Sheet8"/>
  <dimension ref="A1:K16"/>
  <sheetViews>
    <sheetView showGridLines="0" zoomScale="160" zoomScaleNormal="160" workbookViewId="0">
      <selection activeCell="B3" sqref="B3"/>
    </sheetView>
  </sheetViews>
  <sheetFormatPr defaultColWidth="4.87890625" defaultRowHeight="10.199999999999999" x14ac:dyDescent="0.2"/>
  <cols>
    <col min="1" max="1" width="10.29296875" style="103" customWidth="1"/>
    <col min="2" max="2" width="21.29296875" style="103" customWidth="1"/>
    <col min="3" max="4" width="4.87890625" style="103"/>
    <col min="5" max="16384" width="4.87890625" style="101"/>
  </cols>
  <sheetData>
    <row r="1" spans="1:11" ht="24.6" x14ac:dyDescent="0.4">
      <c r="A1" s="99" t="s">
        <v>198</v>
      </c>
      <c r="B1" s="99"/>
      <c r="C1" s="99"/>
      <c r="D1" s="99"/>
      <c r="E1" s="100"/>
      <c r="F1" s="100"/>
      <c r="G1" s="100"/>
      <c r="H1" s="100"/>
      <c r="I1" s="100"/>
      <c r="J1" s="100"/>
      <c r="K1" s="100"/>
    </row>
    <row r="2" spans="1:11" ht="15" x14ac:dyDescent="0.25">
      <c r="A2" s="102"/>
    </row>
    <row r="3" spans="1:11" ht="16.2" thickBot="1" x14ac:dyDescent="0.35">
      <c r="A3" s="104" t="s">
        <v>199</v>
      </c>
      <c r="B3" s="105"/>
    </row>
    <row r="4" spans="1:11" ht="15.6" thickTop="1" x14ac:dyDescent="0.25">
      <c r="A4" s="106"/>
      <c r="B4" s="102"/>
    </row>
    <row r="5" spans="1:11" ht="16.2" thickBot="1" x14ac:dyDescent="0.35">
      <c r="A5" s="104" t="s">
        <v>200</v>
      </c>
      <c r="B5" s="105"/>
    </row>
    <row r="6" spans="1:11" ht="15.6" thickTop="1" x14ac:dyDescent="0.25">
      <c r="A6" s="106"/>
      <c r="B6" s="102"/>
    </row>
    <row r="7" spans="1:11" ht="16.2" thickBot="1" x14ac:dyDescent="0.35">
      <c r="A7" s="104" t="s">
        <v>201</v>
      </c>
      <c r="B7" s="105"/>
    </row>
    <row r="8" spans="1:11" ht="15.6" thickTop="1" x14ac:dyDescent="0.25">
      <c r="A8" s="106"/>
    </row>
    <row r="9" spans="1:11" ht="16.2" thickBot="1" x14ac:dyDescent="0.35">
      <c r="A9" s="104" t="s">
        <v>202</v>
      </c>
      <c r="B9" s="105"/>
    </row>
    <row r="10" spans="1:11" ht="15.6" thickTop="1" x14ac:dyDescent="0.25">
      <c r="A10" s="106"/>
      <c r="B10" s="102"/>
    </row>
    <row r="11" spans="1:11" ht="16.2" thickBot="1" x14ac:dyDescent="0.35">
      <c r="A11" s="104" t="s">
        <v>203</v>
      </c>
      <c r="B11" s="105"/>
    </row>
    <row r="12" spans="1:11" ht="15.6" thickTop="1" x14ac:dyDescent="0.25">
      <c r="A12" s="106"/>
      <c r="B12" s="102"/>
    </row>
    <row r="13" spans="1:11" ht="16.2" thickBot="1" x14ac:dyDescent="0.35">
      <c r="A13" s="104" t="s">
        <v>185</v>
      </c>
      <c r="B13" s="105"/>
    </row>
    <row r="14" spans="1:11" ht="15.6" thickTop="1" x14ac:dyDescent="0.25">
      <c r="A14" s="106"/>
      <c r="B14" s="102"/>
    </row>
    <row r="15" spans="1:11" ht="16.2" thickBot="1" x14ac:dyDescent="0.35">
      <c r="A15" s="104" t="s">
        <v>204</v>
      </c>
      <c r="B15" s="107"/>
    </row>
    <row r="16" spans="1:11" ht="10.8" thickTop="1" x14ac:dyDescent="0.2"/>
  </sheetData>
  <mergeCells count="1">
    <mergeCell ref="A1:D1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B159-F3D2-45D5-8DD9-98BEEE43BB51}">
  <sheetPr codeName="Sheet9"/>
  <dimension ref="A1:H200"/>
  <sheetViews>
    <sheetView topLeftCell="A166" zoomScaleNormal="204" zoomScaleSheetLayoutView="206" workbookViewId="0">
      <selection activeCell="E198" sqref="E198"/>
    </sheetView>
  </sheetViews>
  <sheetFormatPr defaultColWidth="4.87890625" defaultRowHeight="13.2" x14ac:dyDescent="0.25"/>
  <cols>
    <col min="1" max="1" width="8.05859375" style="109" customWidth="1"/>
    <col min="2" max="5" width="7.41015625" style="109" customWidth="1"/>
    <col min="6" max="6" width="10.05859375" style="109" customWidth="1"/>
    <col min="7" max="8" width="7.41015625" style="109" customWidth="1"/>
    <col min="9" max="16384" width="4.87890625" style="109"/>
  </cols>
  <sheetData>
    <row r="1" spans="1:8" ht="13.5" customHeight="1" x14ac:dyDescent="0.25">
      <c r="A1" s="108" t="s">
        <v>205</v>
      </c>
      <c r="B1" s="108" t="s">
        <v>206</v>
      </c>
      <c r="C1" s="108" t="s">
        <v>207</v>
      </c>
      <c r="D1" s="108" t="s">
        <v>208</v>
      </c>
      <c r="E1" s="108" t="s">
        <v>202</v>
      </c>
      <c r="F1" s="108" t="s">
        <v>185</v>
      </c>
      <c r="G1" s="108" t="s">
        <v>203</v>
      </c>
      <c r="H1" s="108" t="s">
        <v>209</v>
      </c>
    </row>
    <row r="2" spans="1:8" ht="13.5" customHeight="1" x14ac:dyDescent="0.25">
      <c r="A2" s="110" t="s">
        <v>210</v>
      </c>
      <c r="B2" s="110" t="s">
        <v>211</v>
      </c>
      <c r="C2" s="110" t="s">
        <v>212</v>
      </c>
      <c r="D2" s="110" t="s">
        <v>213</v>
      </c>
      <c r="E2" s="110" t="s">
        <v>214</v>
      </c>
      <c r="F2" s="110" t="s">
        <v>188</v>
      </c>
      <c r="G2" s="111">
        <v>45000</v>
      </c>
      <c r="H2" s="112">
        <v>36739</v>
      </c>
    </row>
    <row r="3" spans="1:8" ht="13.5" customHeight="1" x14ac:dyDescent="0.25">
      <c r="A3" s="110" t="s">
        <v>215</v>
      </c>
      <c r="B3" s="110" t="s">
        <v>216</v>
      </c>
      <c r="C3" s="110" t="s">
        <v>217</v>
      </c>
      <c r="D3" s="110" t="s">
        <v>218</v>
      </c>
      <c r="E3" s="110" t="s">
        <v>219</v>
      </c>
      <c r="F3" s="110" t="s">
        <v>188</v>
      </c>
      <c r="G3" s="111">
        <v>32000</v>
      </c>
      <c r="H3" s="112">
        <v>36892</v>
      </c>
    </row>
    <row r="4" spans="1:8" ht="13.5" customHeight="1" x14ac:dyDescent="0.25">
      <c r="A4" s="110" t="s">
        <v>220</v>
      </c>
      <c r="B4" s="110" t="s">
        <v>221</v>
      </c>
      <c r="C4" s="110" t="s">
        <v>222</v>
      </c>
      <c r="D4" s="110" t="s">
        <v>223</v>
      </c>
      <c r="E4" s="110" t="s">
        <v>224</v>
      </c>
      <c r="F4" s="110" t="s">
        <v>188</v>
      </c>
      <c r="G4" s="111">
        <v>32000</v>
      </c>
      <c r="H4" s="112">
        <v>37043</v>
      </c>
    </row>
    <row r="5" spans="1:8" ht="13.5" customHeight="1" x14ac:dyDescent="0.25">
      <c r="A5" s="110" t="s">
        <v>225</v>
      </c>
      <c r="B5" s="110" t="s">
        <v>226</v>
      </c>
      <c r="C5" s="110" t="s">
        <v>227</v>
      </c>
      <c r="D5" s="110" t="s">
        <v>228</v>
      </c>
      <c r="E5" s="110" t="s">
        <v>229</v>
      </c>
      <c r="F5" s="110" t="s">
        <v>188</v>
      </c>
      <c r="G5" s="111">
        <v>32000</v>
      </c>
      <c r="H5" s="112">
        <v>37196</v>
      </c>
    </row>
    <row r="6" spans="1:8" ht="13.5" customHeight="1" x14ac:dyDescent="0.25">
      <c r="A6" s="110" t="s">
        <v>230</v>
      </c>
      <c r="B6" s="110" t="s">
        <v>231</v>
      </c>
      <c r="C6" s="110" t="s">
        <v>232</v>
      </c>
      <c r="D6" s="110" t="s">
        <v>233</v>
      </c>
      <c r="E6" s="110" t="s">
        <v>214</v>
      </c>
      <c r="F6" s="110" t="s">
        <v>188</v>
      </c>
      <c r="G6" s="111">
        <v>32000</v>
      </c>
      <c r="H6" s="112">
        <v>37347</v>
      </c>
    </row>
    <row r="7" spans="1:8" ht="13.5" customHeight="1" x14ac:dyDescent="0.25">
      <c r="A7" s="110" t="s">
        <v>234</v>
      </c>
      <c r="B7" s="110" t="s">
        <v>235</v>
      </c>
      <c r="C7" s="110" t="s">
        <v>236</v>
      </c>
      <c r="D7" s="110" t="s">
        <v>237</v>
      </c>
      <c r="E7" s="110" t="s">
        <v>219</v>
      </c>
      <c r="F7" s="110" t="s">
        <v>188</v>
      </c>
      <c r="G7" s="111">
        <v>32000</v>
      </c>
      <c r="H7" s="112">
        <v>37500</v>
      </c>
    </row>
    <row r="8" spans="1:8" ht="13.5" customHeight="1" x14ac:dyDescent="0.25">
      <c r="A8" s="110" t="s">
        <v>238</v>
      </c>
      <c r="B8" s="110" t="s">
        <v>239</v>
      </c>
      <c r="C8" s="110" t="s">
        <v>240</v>
      </c>
      <c r="D8" s="110" t="s">
        <v>241</v>
      </c>
      <c r="E8" s="110" t="s">
        <v>224</v>
      </c>
      <c r="F8" s="110" t="s">
        <v>188</v>
      </c>
      <c r="G8" s="111">
        <v>32000</v>
      </c>
      <c r="H8" s="112">
        <v>37653</v>
      </c>
    </row>
    <row r="9" spans="1:8" ht="13.5" customHeight="1" x14ac:dyDescent="0.25">
      <c r="A9" s="110" t="s">
        <v>242</v>
      </c>
      <c r="B9" s="110" t="s">
        <v>243</v>
      </c>
      <c r="C9" s="110" t="s">
        <v>227</v>
      </c>
      <c r="D9" s="110" t="s">
        <v>244</v>
      </c>
      <c r="E9" s="110" t="s">
        <v>229</v>
      </c>
      <c r="F9" s="110" t="s">
        <v>188</v>
      </c>
      <c r="G9" s="111">
        <v>32000</v>
      </c>
      <c r="H9" s="112">
        <v>37803</v>
      </c>
    </row>
    <row r="10" spans="1:8" ht="13.5" customHeight="1" x14ac:dyDescent="0.25">
      <c r="A10" s="110" t="s">
        <v>245</v>
      </c>
      <c r="B10" s="110" t="s">
        <v>246</v>
      </c>
      <c r="C10" s="110" t="s">
        <v>232</v>
      </c>
      <c r="D10" s="110" t="s">
        <v>247</v>
      </c>
      <c r="E10" s="110" t="s">
        <v>214</v>
      </c>
      <c r="F10" s="110" t="s">
        <v>188</v>
      </c>
      <c r="G10" s="111">
        <v>32000</v>
      </c>
      <c r="H10" s="112">
        <v>37956</v>
      </c>
    </row>
    <row r="11" spans="1:8" ht="13.5" customHeight="1" x14ac:dyDescent="0.25">
      <c r="A11" s="110" t="s">
        <v>248</v>
      </c>
      <c r="B11" s="110" t="s">
        <v>249</v>
      </c>
      <c r="C11" s="110" t="s">
        <v>250</v>
      </c>
      <c r="D11" s="110" t="s">
        <v>251</v>
      </c>
      <c r="E11" s="110" t="s">
        <v>214</v>
      </c>
      <c r="F11" s="110" t="s">
        <v>252</v>
      </c>
      <c r="G11" s="111">
        <v>32000</v>
      </c>
      <c r="H11" s="112">
        <v>38078</v>
      </c>
    </row>
    <row r="12" spans="1:8" ht="13.5" customHeight="1" x14ac:dyDescent="0.25">
      <c r="A12" s="110" t="s">
        <v>253</v>
      </c>
      <c r="B12" s="110" t="s">
        <v>254</v>
      </c>
      <c r="C12" s="110" t="s">
        <v>255</v>
      </c>
      <c r="D12" s="110" t="s">
        <v>256</v>
      </c>
      <c r="E12" s="110" t="s">
        <v>214</v>
      </c>
      <c r="F12" s="110" t="s">
        <v>257</v>
      </c>
      <c r="G12" s="111">
        <v>32000</v>
      </c>
      <c r="H12" s="112">
        <v>38200</v>
      </c>
    </row>
    <row r="13" spans="1:8" ht="13.5" customHeight="1" x14ac:dyDescent="0.25">
      <c r="A13" s="110" t="s">
        <v>258</v>
      </c>
      <c r="B13" s="110" t="s">
        <v>259</v>
      </c>
      <c r="C13" s="110" t="s">
        <v>260</v>
      </c>
      <c r="D13" s="110" t="s">
        <v>261</v>
      </c>
      <c r="E13" s="110" t="s">
        <v>214</v>
      </c>
      <c r="F13" s="110" t="s">
        <v>262</v>
      </c>
      <c r="G13" s="111">
        <v>32000</v>
      </c>
      <c r="H13" s="112">
        <v>38322</v>
      </c>
    </row>
    <row r="14" spans="1:8" ht="13.5" customHeight="1" x14ac:dyDescent="0.25">
      <c r="A14" s="110" t="s">
        <v>263</v>
      </c>
      <c r="B14" s="110" t="s">
        <v>231</v>
      </c>
      <c r="C14" s="110" t="s">
        <v>264</v>
      </c>
      <c r="D14" s="110" t="s">
        <v>265</v>
      </c>
      <c r="E14" s="110" t="s">
        <v>214</v>
      </c>
      <c r="F14" s="110" t="s">
        <v>266</v>
      </c>
      <c r="G14" s="111">
        <v>32000</v>
      </c>
      <c r="H14" s="112">
        <v>38443</v>
      </c>
    </row>
    <row r="15" spans="1:8" ht="13.5" customHeight="1" x14ac:dyDescent="0.25">
      <c r="A15" s="110" t="s">
        <v>267</v>
      </c>
      <c r="B15" s="110" t="s">
        <v>268</v>
      </c>
      <c r="C15" s="110" t="s">
        <v>269</v>
      </c>
      <c r="D15" s="110" t="s">
        <v>270</v>
      </c>
      <c r="E15" s="110" t="s">
        <v>214</v>
      </c>
      <c r="F15" s="110" t="s">
        <v>188</v>
      </c>
      <c r="G15" s="111">
        <v>32000</v>
      </c>
      <c r="H15" s="112">
        <v>38565</v>
      </c>
    </row>
    <row r="16" spans="1:8" ht="13.5" customHeight="1" x14ac:dyDescent="0.25">
      <c r="A16" s="110" t="s">
        <v>271</v>
      </c>
      <c r="B16" s="110" t="s">
        <v>272</v>
      </c>
      <c r="C16" s="110" t="s">
        <v>273</v>
      </c>
      <c r="D16" s="110" t="s">
        <v>274</v>
      </c>
      <c r="E16" s="110" t="s">
        <v>214</v>
      </c>
      <c r="F16" s="110" t="s">
        <v>252</v>
      </c>
      <c r="G16" s="111">
        <v>32000</v>
      </c>
      <c r="H16" s="112">
        <v>38687</v>
      </c>
    </row>
    <row r="17" spans="1:8" ht="13.5" customHeight="1" x14ac:dyDescent="0.25">
      <c r="A17" s="110" t="s">
        <v>275</v>
      </c>
      <c r="B17" s="110" t="s">
        <v>276</v>
      </c>
      <c r="C17" s="110" t="s">
        <v>277</v>
      </c>
      <c r="D17" s="110" t="s">
        <v>278</v>
      </c>
      <c r="E17" s="110" t="s">
        <v>214</v>
      </c>
      <c r="F17" s="110" t="s">
        <v>257</v>
      </c>
      <c r="G17" s="111">
        <v>32000</v>
      </c>
      <c r="H17" s="112">
        <v>35895</v>
      </c>
    </row>
    <row r="18" spans="1:8" ht="13.5" customHeight="1" x14ac:dyDescent="0.25">
      <c r="A18" s="110" t="s">
        <v>279</v>
      </c>
      <c r="B18" s="110" t="s">
        <v>280</v>
      </c>
      <c r="C18" s="110" t="s">
        <v>276</v>
      </c>
      <c r="D18" s="110" t="s">
        <v>281</v>
      </c>
      <c r="E18" s="110" t="s">
        <v>214</v>
      </c>
      <c r="F18" s="110" t="s">
        <v>262</v>
      </c>
      <c r="G18" s="111">
        <v>32000</v>
      </c>
      <c r="H18" s="112">
        <v>36017</v>
      </c>
    </row>
    <row r="19" spans="1:8" ht="13.5" customHeight="1" x14ac:dyDescent="0.25">
      <c r="A19" s="110" t="s">
        <v>282</v>
      </c>
      <c r="B19" s="110" t="s">
        <v>246</v>
      </c>
      <c r="C19" s="110" t="s">
        <v>283</v>
      </c>
      <c r="D19" s="110" t="s">
        <v>284</v>
      </c>
      <c r="E19" s="110" t="s">
        <v>214</v>
      </c>
      <c r="F19" s="110" t="s">
        <v>266</v>
      </c>
      <c r="G19" s="111">
        <v>32000</v>
      </c>
      <c r="H19" s="112">
        <v>36139</v>
      </c>
    </row>
    <row r="20" spans="1:8" ht="13.5" customHeight="1" x14ac:dyDescent="0.25">
      <c r="A20" s="110" t="s">
        <v>285</v>
      </c>
      <c r="B20" s="110" t="s">
        <v>286</v>
      </c>
      <c r="C20" s="110" t="s">
        <v>269</v>
      </c>
      <c r="D20" s="110" t="s">
        <v>287</v>
      </c>
      <c r="E20" s="110" t="s">
        <v>219</v>
      </c>
      <c r="F20" s="110" t="s">
        <v>266</v>
      </c>
      <c r="G20" s="111">
        <v>34000</v>
      </c>
      <c r="H20" s="112">
        <v>36770</v>
      </c>
    </row>
    <row r="21" spans="1:8" ht="13.5" customHeight="1" x14ac:dyDescent="0.25">
      <c r="A21" s="110" t="s">
        <v>288</v>
      </c>
      <c r="B21" s="110" t="s">
        <v>289</v>
      </c>
      <c r="C21" s="110" t="s">
        <v>217</v>
      </c>
      <c r="D21" s="110" t="s">
        <v>290</v>
      </c>
      <c r="E21" s="110" t="s">
        <v>224</v>
      </c>
      <c r="F21" s="110" t="s">
        <v>266</v>
      </c>
      <c r="G21" s="111">
        <v>34000</v>
      </c>
      <c r="H21" s="112">
        <v>36923</v>
      </c>
    </row>
    <row r="22" spans="1:8" ht="13.5" customHeight="1" x14ac:dyDescent="0.25">
      <c r="A22" s="110" t="s">
        <v>291</v>
      </c>
      <c r="B22" s="110" t="s">
        <v>292</v>
      </c>
      <c r="C22" s="110" t="s">
        <v>283</v>
      </c>
      <c r="D22" s="110" t="s">
        <v>293</v>
      </c>
      <c r="E22" s="110" t="s">
        <v>229</v>
      </c>
      <c r="F22" s="110" t="s">
        <v>266</v>
      </c>
      <c r="G22" s="111">
        <v>34000</v>
      </c>
      <c r="H22" s="112">
        <v>37073</v>
      </c>
    </row>
    <row r="23" spans="1:8" ht="13.5" customHeight="1" x14ac:dyDescent="0.25">
      <c r="A23" s="110" t="s">
        <v>294</v>
      </c>
      <c r="B23" s="110" t="s">
        <v>295</v>
      </c>
      <c r="C23" s="110" t="s">
        <v>296</v>
      </c>
      <c r="D23" s="110" t="s">
        <v>297</v>
      </c>
      <c r="E23" s="110" t="s">
        <v>214</v>
      </c>
      <c r="F23" s="110" t="s">
        <v>266</v>
      </c>
      <c r="G23" s="111">
        <v>34000</v>
      </c>
      <c r="H23" s="112">
        <v>37226</v>
      </c>
    </row>
    <row r="24" spans="1:8" ht="13.5" customHeight="1" x14ac:dyDescent="0.25">
      <c r="A24" s="110" t="s">
        <v>298</v>
      </c>
      <c r="B24" s="110" t="s">
        <v>299</v>
      </c>
      <c r="C24" s="110" t="s">
        <v>300</v>
      </c>
      <c r="D24" s="110" t="s">
        <v>301</v>
      </c>
      <c r="E24" s="110" t="s">
        <v>219</v>
      </c>
      <c r="F24" s="110" t="s">
        <v>266</v>
      </c>
      <c r="G24" s="111">
        <v>34000</v>
      </c>
      <c r="H24" s="112">
        <v>37377</v>
      </c>
    </row>
    <row r="25" spans="1:8" ht="13.5" customHeight="1" x14ac:dyDescent="0.25">
      <c r="A25" s="110" t="s">
        <v>302</v>
      </c>
      <c r="B25" s="110" t="s">
        <v>303</v>
      </c>
      <c r="C25" s="110" t="s">
        <v>304</v>
      </c>
      <c r="D25" s="110" t="s">
        <v>305</v>
      </c>
      <c r="E25" s="110" t="s">
        <v>224</v>
      </c>
      <c r="F25" s="110" t="s">
        <v>266</v>
      </c>
      <c r="G25" s="111">
        <v>34000</v>
      </c>
      <c r="H25" s="112">
        <v>37530</v>
      </c>
    </row>
    <row r="26" spans="1:8" ht="13.5" customHeight="1" x14ac:dyDescent="0.25">
      <c r="A26" s="110" t="s">
        <v>306</v>
      </c>
      <c r="B26" s="110" t="s">
        <v>307</v>
      </c>
      <c r="C26" s="110" t="s">
        <v>217</v>
      </c>
      <c r="D26" s="110" t="s">
        <v>308</v>
      </c>
      <c r="E26" s="110" t="s">
        <v>229</v>
      </c>
      <c r="F26" s="110" t="s">
        <v>266</v>
      </c>
      <c r="G26" s="111">
        <v>34000</v>
      </c>
      <c r="H26" s="112">
        <v>37681</v>
      </c>
    </row>
    <row r="27" spans="1:8" ht="13.5" customHeight="1" x14ac:dyDescent="0.25">
      <c r="A27" s="110" t="s">
        <v>309</v>
      </c>
      <c r="B27" s="110" t="s">
        <v>280</v>
      </c>
      <c r="C27" s="110" t="s">
        <v>296</v>
      </c>
      <c r="D27" s="110" t="s">
        <v>310</v>
      </c>
      <c r="E27" s="110" t="s">
        <v>214</v>
      </c>
      <c r="F27" s="110" t="s">
        <v>266</v>
      </c>
      <c r="G27" s="111">
        <v>34000</v>
      </c>
      <c r="H27" s="112">
        <v>37834</v>
      </c>
    </row>
    <row r="28" spans="1:8" ht="13.5" customHeight="1" x14ac:dyDescent="0.25">
      <c r="A28" s="110" t="s">
        <v>311</v>
      </c>
      <c r="B28" s="110" t="s">
        <v>312</v>
      </c>
      <c r="C28" s="110" t="s">
        <v>300</v>
      </c>
      <c r="D28" s="110" t="s">
        <v>313</v>
      </c>
      <c r="E28" s="110" t="s">
        <v>219</v>
      </c>
      <c r="F28" s="110" t="s">
        <v>266</v>
      </c>
      <c r="G28" s="111">
        <v>34000</v>
      </c>
      <c r="H28" s="112">
        <v>37987</v>
      </c>
    </row>
    <row r="29" spans="1:8" ht="13.5" customHeight="1" x14ac:dyDescent="0.25">
      <c r="A29" s="110" t="s">
        <v>314</v>
      </c>
      <c r="B29" s="110" t="s">
        <v>315</v>
      </c>
      <c r="C29" s="110" t="s">
        <v>236</v>
      </c>
      <c r="D29" s="110" t="s">
        <v>316</v>
      </c>
      <c r="E29" s="110" t="s">
        <v>219</v>
      </c>
      <c r="F29" s="110" t="s">
        <v>188</v>
      </c>
      <c r="G29" s="111">
        <v>34000</v>
      </c>
      <c r="H29" s="112">
        <v>38108</v>
      </c>
    </row>
    <row r="30" spans="1:8" ht="13.5" customHeight="1" x14ac:dyDescent="0.25">
      <c r="A30" s="110" t="s">
        <v>317</v>
      </c>
      <c r="B30" s="110" t="s">
        <v>318</v>
      </c>
      <c r="C30" s="110" t="s">
        <v>319</v>
      </c>
      <c r="D30" s="110" t="s">
        <v>320</v>
      </c>
      <c r="E30" s="110" t="s">
        <v>219</v>
      </c>
      <c r="F30" s="110" t="s">
        <v>252</v>
      </c>
      <c r="G30" s="111">
        <v>34000</v>
      </c>
      <c r="H30" s="112">
        <v>38231</v>
      </c>
    </row>
    <row r="31" spans="1:8" ht="13.5" customHeight="1" x14ac:dyDescent="0.25">
      <c r="A31" s="110" t="s">
        <v>321</v>
      </c>
      <c r="B31" s="110" t="s">
        <v>322</v>
      </c>
      <c r="C31" s="110" t="s">
        <v>280</v>
      </c>
      <c r="D31" s="110" t="s">
        <v>323</v>
      </c>
      <c r="E31" s="110" t="s">
        <v>219</v>
      </c>
      <c r="F31" s="110" t="s">
        <v>257</v>
      </c>
      <c r="G31" s="111">
        <v>34000</v>
      </c>
      <c r="H31" s="112">
        <v>38353</v>
      </c>
    </row>
    <row r="32" spans="1:8" ht="13.5" customHeight="1" x14ac:dyDescent="0.25">
      <c r="A32" s="110" t="s">
        <v>324</v>
      </c>
      <c r="B32" s="110" t="s">
        <v>299</v>
      </c>
      <c r="C32" s="110" t="s">
        <v>325</v>
      </c>
      <c r="D32" s="110" t="s">
        <v>326</v>
      </c>
      <c r="E32" s="110" t="s">
        <v>219</v>
      </c>
      <c r="F32" s="110" t="s">
        <v>262</v>
      </c>
      <c r="G32" s="111">
        <v>34000</v>
      </c>
      <c r="H32" s="112">
        <v>38473</v>
      </c>
    </row>
    <row r="33" spans="1:8" ht="13.5" customHeight="1" x14ac:dyDescent="0.25">
      <c r="A33" s="110" t="s">
        <v>327</v>
      </c>
      <c r="B33" s="110" t="s">
        <v>235</v>
      </c>
      <c r="C33" s="110" t="s">
        <v>328</v>
      </c>
      <c r="D33" s="110" t="s">
        <v>329</v>
      </c>
      <c r="E33" s="110" t="s">
        <v>219</v>
      </c>
      <c r="F33" s="110" t="s">
        <v>266</v>
      </c>
      <c r="G33" s="111">
        <v>34000</v>
      </c>
      <c r="H33" s="112">
        <v>38596</v>
      </c>
    </row>
    <row r="34" spans="1:8" ht="13.5" customHeight="1" x14ac:dyDescent="0.25">
      <c r="A34" s="110" t="s">
        <v>330</v>
      </c>
      <c r="B34" s="110" t="s">
        <v>331</v>
      </c>
      <c r="C34" s="110" t="s">
        <v>212</v>
      </c>
      <c r="D34" s="110" t="s">
        <v>332</v>
      </c>
      <c r="E34" s="110" t="s">
        <v>219</v>
      </c>
      <c r="F34" s="110" t="s">
        <v>188</v>
      </c>
      <c r="G34" s="111">
        <v>34000</v>
      </c>
      <c r="H34" s="112">
        <v>35805</v>
      </c>
    </row>
    <row r="35" spans="1:8" ht="13.5" customHeight="1" x14ac:dyDescent="0.25">
      <c r="A35" s="110" t="s">
        <v>333</v>
      </c>
      <c r="B35" s="110" t="s">
        <v>217</v>
      </c>
      <c r="C35" s="110" t="s">
        <v>334</v>
      </c>
      <c r="D35" s="110" t="s">
        <v>335</v>
      </c>
      <c r="E35" s="110" t="s">
        <v>219</v>
      </c>
      <c r="F35" s="110" t="s">
        <v>252</v>
      </c>
      <c r="G35" s="111">
        <v>34000</v>
      </c>
      <c r="H35" s="112">
        <v>35925</v>
      </c>
    </row>
    <row r="36" spans="1:8" ht="13.5" customHeight="1" x14ac:dyDescent="0.25">
      <c r="A36" s="110" t="s">
        <v>336</v>
      </c>
      <c r="B36" s="110" t="s">
        <v>337</v>
      </c>
      <c r="C36" s="110" t="s">
        <v>338</v>
      </c>
      <c r="D36" s="110" t="s">
        <v>339</v>
      </c>
      <c r="E36" s="110" t="s">
        <v>219</v>
      </c>
      <c r="F36" s="110" t="s">
        <v>257</v>
      </c>
      <c r="G36" s="111">
        <v>34000</v>
      </c>
      <c r="H36" s="112">
        <v>36048</v>
      </c>
    </row>
    <row r="37" spans="1:8" ht="13.5" customHeight="1" x14ac:dyDescent="0.25">
      <c r="A37" s="110" t="s">
        <v>340</v>
      </c>
      <c r="B37" s="110" t="s">
        <v>312</v>
      </c>
      <c r="C37" s="110" t="s">
        <v>341</v>
      </c>
      <c r="D37" s="110" t="s">
        <v>342</v>
      </c>
      <c r="E37" s="110" t="s">
        <v>219</v>
      </c>
      <c r="F37" s="110" t="s">
        <v>262</v>
      </c>
      <c r="G37" s="111">
        <v>34000</v>
      </c>
      <c r="H37" s="112">
        <v>36170</v>
      </c>
    </row>
    <row r="38" spans="1:8" ht="13.5" customHeight="1" x14ac:dyDescent="0.25">
      <c r="A38" s="110" t="s">
        <v>343</v>
      </c>
      <c r="B38" s="110" t="s">
        <v>322</v>
      </c>
      <c r="C38" s="110" t="s">
        <v>217</v>
      </c>
      <c r="D38" s="110" t="s">
        <v>344</v>
      </c>
      <c r="E38" s="110" t="s">
        <v>229</v>
      </c>
      <c r="F38" s="110" t="s">
        <v>266</v>
      </c>
      <c r="G38" s="111">
        <v>34000</v>
      </c>
      <c r="H38" s="112">
        <v>36152</v>
      </c>
    </row>
    <row r="39" spans="1:8" ht="13.5" customHeight="1" x14ac:dyDescent="0.25">
      <c r="A39" s="110" t="s">
        <v>345</v>
      </c>
      <c r="B39" s="110" t="s">
        <v>346</v>
      </c>
      <c r="C39" s="110" t="s">
        <v>273</v>
      </c>
      <c r="D39" s="110" t="s">
        <v>347</v>
      </c>
      <c r="E39" s="110" t="s">
        <v>229</v>
      </c>
      <c r="F39" s="110" t="s">
        <v>252</v>
      </c>
      <c r="G39" s="111">
        <v>45000</v>
      </c>
      <c r="H39" s="112">
        <v>36708</v>
      </c>
    </row>
    <row r="40" spans="1:8" ht="13.5" customHeight="1" x14ac:dyDescent="0.25">
      <c r="A40" s="110" t="s">
        <v>348</v>
      </c>
      <c r="B40" s="110" t="s">
        <v>246</v>
      </c>
      <c r="C40" s="110" t="s">
        <v>334</v>
      </c>
      <c r="D40" s="110" t="s">
        <v>349</v>
      </c>
      <c r="E40" s="110" t="s">
        <v>214</v>
      </c>
      <c r="F40" s="110" t="s">
        <v>252</v>
      </c>
      <c r="G40" s="111">
        <v>45000</v>
      </c>
      <c r="H40" s="112">
        <v>36861</v>
      </c>
    </row>
    <row r="41" spans="1:8" ht="13.5" customHeight="1" x14ac:dyDescent="0.25">
      <c r="A41" s="110" t="s">
        <v>350</v>
      </c>
      <c r="B41" s="110" t="s">
        <v>211</v>
      </c>
      <c r="C41" s="110" t="s">
        <v>276</v>
      </c>
      <c r="D41" s="110" t="s">
        <v>351</v>
      </c>
      <c r="E41" s="110" t="s">
        <v>219</v>
      </c>
      <c r="F41" s="110" t="s">
        <v>252</v>
      </c>
      <c r="G41" s="111">
        <v>45000</v>
      </c>
      <c r="H41" s="112">
        <v>37012</v>
      </c>
    </row>
    <row r="42" spans="1:8" ht="13.5" customHeight="1" x14ac:dyDescent="0.25">
      <c r="A42" s="110" t="s">
        <v>352</v>
      </c>
      <c r="B42" s="110" t="s">
        <v>353</v>
      </c>
      <c r="C42" s="110" t="s">
        <v>354</v>
      </c>
      <c r="D42" s="110" t="s">
        <v>355</v>
      </c>
      <c r="E42" s="110" t="s">
        <v>224</v>
      </c>
      <c r="F42" s="110" t="s">
        <v>252</v>
      </c>
      <c r="G42" s="111">
        <v>45000</v>
      </c>
      <c r="H42" s="112">
        <v>37165</v>
      </c>
    </row>
    <row r="43" spans="1:8" ht="13.5" customHeight="1" x14ac:dyDescent="0.25">
      <c r="A43" s="110" t="s">
        <v>356</v>
      </c>
      <c r="B43" s="110" t="s">
        <v>357</v>
      </c>
      <c r="C43" s="110" t="s">
        <v>358</v>
      </c>
      <c r="D43" s="110" t="s">
        <v>359</v>
      </c>
      <c r="E43" s="110" t="s">
        <v>229</v>
      </c>
      <c r="F43" s="110" t="s">
        <v>252</v>
      </c>
      <c r="G43" s="111">
        <v>45000</v>
      </c>
      <c r="H43" s="112">
        <v>37316</v>
      </c>
    </row>
    <row r="44" spans="1:8" ht="13.5" customHeight="1" x14ac:dyDescent="0.25">
      <c r="A44" s="110" t="s">
        <v>360</v>
      </c>
      <c r="B44" s="110" t="s">
        <v>268</v>
      </c>
      <c r="C44" s="110" t="s">
        <v>250</v>
      </c>
      <c r="D44" s="110" t="s">
        <v>361</v>
      </c>
      <c r="E44" s="110" t="s">
        <v>214</v>
      </c>
      <c r="F44" s="110" t="s">
        <v>252</v>
      </c>
      <c r="G44" s="111">
        <v>45000</v>
      </c>
      <c r="H44" s="112">
        <v>37469</v>
      </c>
    </row>
    <row r="45" spans="1:8" ht="13.5" customHeight="1" x14ac:dyDescent="0.25">
      <c r="A45" s="110" t="s">
        <v>362</v>
      </c>
      <c r="B45" s="110" t="s">
        <v>331</v>
      </c>
      <c r="C45" s="110" t="s">
        <v>319</v>
      </c>
      <c r="D45" s="110" t="s">
        <v>363</v>
      </c>
      <c r="E45" s="110" t="s">
        <v>219</v>
      </c>
      <c r="F45" s="110" t="s">
        <v>252</v>
      </c>
      <c r="G45" s="111">
        <v>45000</v>
      </c>
      <c r="H45" s="112">
        <v>37622</v>
      </c>
    </row>
    <row r="46" spans="1:8" ht="13.5" customHeight="1" x14ac:dyDescent="0.25">
      <c r="A46" s="110" t="s">
        <v>364</v>
      </c>
      <c r="B46" s="110" t="s">
        <v>365</v>
      </c>
      <c r="C46" s="110" t="s">
        <v>216</v>
      </c>
      <c r="D46" s="110" t="s">
        <v>366</v>
      </c>
      <c r="E46" s="110" t="s">
        <v>224</v>
      </c>
      <c r="F46" s="110" t="s">
        <v>252</v>
      </c>
      <c r="G46" s="111">
        <v>45000</v>
      </c>
      <c r="H46" s="112">
        <v>37773</v>
      </c>
    </row>
    <row r="47" spans="1:8" ht="13.5" customHeight="1" x14ac:dyDescent="0.25">
      <c r="A47" s="110" t="s">
        <v>367</v>
      </c>
      <c r="B47" s="110" t="s">
        <v>368</v>
      </c>
      <c r="C47" s="110" t="s">
        <v>358</v>
      </c>
      <c r="D47" s="110" t="s">
        <v>369</v>
      </c>
      <c r="E47" s="110" t="s">
        <v>229</v>
      </c>
      <c r="F47" s="110" t="s">
        <v>252</v>
      </c>
      <c r="G47" s="111">
        <v>45000</v>
      </c>
      <c r="H47" s="112">
        <v>37926</v>
      </c>
    </row>
    <row r="48" spans="1:8" ht="13.5" customHeight="1" x14ac:dyDescent="0.25">
      <c r="A48" s="110" t="s">
        <v>370</v>
      </c>
      <c r="B48" s="110" t="s">
        <v>371</v>
      </c>
      <c r="C48" s="110" t="s">
        <v>372</v>
      </c>
      <c r="D48" s="110" t="s">
        <v>373</v>
      </c>
      <c r="E48" s="110" t="s">
        <v>229</v>
      </c>
      <c r="F48" s="110" t="s">
        <v>257</v>
      </c>
      <c r="G48" s="111">
        <v>45000</v>
      </c>
      <c r="H48" s="112">
        <v>38047</v>
      </c>
    </row>
    <row r="49" spans="1:8" ht="13.5" customHeight="1" x14ac:dyDescent="0.25">
      <c r="A49" s="110" t="s">
        <v>374</v>
      </c>
      <c r="B49" s="110" t="s">
        <v>375</v>
      </c>
      <c r="C49" s="110" t="s">
        <v>376</v>
      </c>
      <c r="D49" s="110" t="s">
        <v>377</v>
      </c>
      <c r="E49" s="110" t="s">
        <v>229</v>
      </c>
      <c r="F49" s="110" t="s">
        <v>262</v>
      </c>
      <c r="G49" s="111">
        <v>45000</v>
      </c>
      <c r="H49" s="112">
        <v>38169</v>
      </c>
    </row>
    <row r="50" spans="1:8" ht="13.5" customHeight="1" x14ac:dyDescent="0.25">
      <c r="A50" s="110" t="s">
        <v>378</v>
      </c>
      <c r="B50" s="110" t="s">
        <v>379</v>
      </c>
      <c r="C50" s="110" t="s">
        <v>217</v>
      </c>
      <c r="D50" s="110" t="s">
        <v>380</v>
      </c>
      <c r="E50" s="110" t="s">
        <v>229</v>
      </c>
      <c r="F50" s="110" t="s">
        <v>266</v>
      </c>
      <c r="G50" s="111">
        <v>45000</v>
      </c>
      <c r="H50" s="112">
        <v>38292</v>
      </c>
    </row>
    <row r="51" spans="1:8" ht="13.5" customHeight="1" x14ac:dyDescent="0.25">
      <c r="A51" s="110" t="s">
        <v>381</v>
      </c>
      <c r="B51" s="110" t="s">
        <v>357</v>
      </c>
      <c r="C51" s="110" t="s">
        <v>382</v>
      </c>
      <c r="D51" s="110" t="s">
        <v>383</v>
      </c>
      <c r="E51" s="110" t="s">
        <v>229</v>
      </c>
      <c r="F51" s="110" t="s">
        <v>188</v>
      </c>
      <c r="G51" s="111">
        <v>45000</v>
      </c>
      <c r="H51" s="112">
        <v>38412</v>
      </c>
    </row>
    <row r="52" spans="1:8" ht="13.5" customHeight="1" x14ac:dyDescent="0.25">
      <c r="A52" s="110" t="s">
        <v>384</v>
      </c>
      <c r="B52" s="110" t="s">
        <v>385</v>
      </c>
      <c r="C52" s="110" t="s">
        <v>386</v>
      </c>
      <c r="D52" s="110" t="s">
        <v>387</v>
      </c>
      <c r="E52" s="110" t="s">
        <v>229</v>
      </c>
      <c r="F52" s="110" t="s">
        <v>252</v>
      </c>
      <c r="G52" s="111">
        <v>45000</v>
      </c>
      <c r="H52" s="112">
        <v>38534</v>
      </c>
    </row>
    <row r="53" spans="1:8" ht="13.5" customHeight="1" x14ac:dyDescent="0.25">
      <c r="A53" s="110" t="s">
        <v>388</v>
      </c>
      <c r="B53" s="110" t="s">
        <v>389</v>
      </c>
      <c r="C53" s="110" t="s">
        <v>390</v>
      </c>
      <c r="D53" s="110" t="s">
        <v>391</v>
      </c>
      <c r="E53" s="110" t="s">
        <v>229</v>
      </c>
      <c r="F53" s="110" t="s">
        <v>257</v>
      </c>
      <c r="G53" s="111">
        <v>45000</v>
      </c>
      <c r="H53" s="112">
        <v>38657</v>
      </c>
    </row>
    <row r="54" spans="1:8" ht="13.5" customHeight="1" x14ac:dyDescent="0.25">
      <c r="A54" s="110" t="s">
        <v>392</v>
      </c>
      <c r="B54" s="110" t="s">
        <v>307</v>
      </c>
      <c r="C54" s="110" t="s">
        <v>393</v>
      </c>
      <c r="D54" s="110" t="s">
        <v>394</v>
      </c>
      <c r="E54" s="110" t="s">
        <v>229</v>
      </c>
      <c r="F54" s="110" t="s">
        <v>262</v>
      </c>
      <c r="G54" s="111">
        <v>45000</v>
      </c>
      <c r="H54" s="112">
        <v>35864</v>
      </c>
    </row>
    <row r="55" spans="1:8" ht="13.5" customHeight="1" x14ac:dyDescent="0.25">
      <c r="A55" s="110" t="s">
        <v>395</v>
      </c>
      <c r="B55" s="110" t="s">
        <v>243</v>
      </c>
      <c r="C55" s="110" t="s">
        <v>217</v>
      </c>
      <c r="D55" s="110" t="s">
        <v>396</v>
      </c>
      <c r="E55" s="110" t="s">
        <v>229</v>
      </c>
      <c r="F55" s="110" t="s">
        <v>266</v>
      </c>
      <c r="G55" s="111">
        <v>45000</v>
      </c>
      <c r="H55" s="112">
        <v>35986</v>
      </c>
    </row>
    <row r="56" spans="1:8" ht="13.5" customHeight="1" x14ac:dyDescent="0.25">
      <c r="A56" s="110" t="s">
        <v>397</v>
      </c>
      <c r="B56" s="110" t="s">
        <v>368</v>
      </c>
      <c r="C56" s="110" t="s">
        <v>222</v>
      </c>
      <c r="D56" s="110" t="s">
        <v>398</v>
      </c>
      <c r="E56" s="110" t="s">
        <v>229</v>
      </c>
      <c r="F56" s="110" t="s">
        <v>188</v>
      </c>
      <c r="G56" s="111">
        <v>45000</v>
      </c>
      <c r="H56" s="112">
        <v>36109</v>
      </c>
    </row>
    <row r="57" spans="1:8" ht="13.5" customHeight="1" x14ac:dyDescent="0.25">
      <c r="A57" s="110" t="s">
        <v>399</v>
      </c>
      <c r="B57" s="110" t="s">
        <v>400</v>
      </c>
      <c r="C57" s="110" t="s">
        <v>393</v>
      </c>
      <c r="D57" s="110" t="s">
        <v>401</v>
      </c>
      <c r="E57" s="110" t="s">
        <v>224</v>
      </c>
      <c r="F57" s="110" t="s">
        <v>262</v>
      </c>
      <c r="G57" s="111">
        <v>56000</v>
      </c>
      <c r="H57" s="112">
        <v>36800</v>
      </c>
    </row>
    <row r="58" spans="1:8" ht="13.5" customHeight="1" x14ac:dyDescent="0.25">
      <c r="A58" s="110" t="s">
        <v>402</v>
      </c>
      <c r="B58" s="110" t="s">
        <v>403</v>
      </c>
      <c r="C58" s="110" t="s">
        <v>276</v>
      </c>
      <c r="D58" s="110" t="s">
        <v>404</v>
      </c>
      <c r="E58" s="110" t="s">
        <v>229</v>
      </c>
      <c r="F58" s="110" t="s">
        <v>262</v>
      </c>
      <c r="G58" s="111">
        <v>56000</v>
      </c>
      <c r="H58" s="112">
        <v>36951</v>
      </c>
    </row>
    <row r="59" spans="1:8" ht="13.5" customHeight="1" x14ac:dyDescent="0.25">
      <c r="A59" s="110" t="s">
        <v>405</v>
      </c>
      <c r="B59" s="110" t="s">
        <v>406</v>
      </c>
      <c r="C59" s="110" t="s">
        <v>407</v>
      </c>
      <c r="D59" s="110" t="s">
        <v>408</v>
      </c>
      <c r="E59" s="110" t="s">
        <v>214</v>
      </c>
      <c r="F59" s="110" t="s">
        <v>262</v>
      </c>
      <c r="G59" s="111">
        <v>56000</v>
      </c>
      <c r="H59" s="112">
        <v>37104</v>
      </c>
    </row>
    <row r="60" spans="1:8" ht="13.5" customHeight="1" x14ac:dyDescent="0.25">
      <c r="A60" s="110" t="s">
        <v>409</v>
      </c>
      <c r="B60" s="110" t="s">
        <v>410</v>
      </c>
      <c r="C60" s="110" t="s">
        <v>390</v>
      </c>
      <c r="D60" s="110" t="s">
        <v>411</v>
      </c>
      <c r="E60" s="110" t="s">
        <v>219</v>
      </c>
      <c r="F60" s="110" t="s">
        <v>262</v>
      </c>
      <c r="G60" s="111">
        <v>56000</v>
      </c>
      <c r="H60" s="112">
        <v>37257</v>
      </c>
    </row>
    <row r="61" spans="1:8" ht="13.5" customHeight="1" x14ac:dyDescent="0.25">
      <c r="A61" s="110" t="s">
        <v>412</v>
      </c>
      <c r="B61" s="110" t="s">
        <v>413</v>
      </c>
      <c r="C61" s="110" t="s">
        <v>414</v>
      </c>
      <c r="D61" s="110" t="s">
        <v>415</v>
      </c>
      <c r="E61" s="110" t="s">
        <v>224</v>
      </c>
      <c r="F61" s="110" t="s">
        <v>262</v>
      </c>
      <c r="G61" s="111">
        <v>56000</v>
      </c>
      <c r="H61" s="112">
        <v>37408</v>
      </c>
    </row>
    <row r="62" spans="1:8" ht="13.5" customHeight="1" x14ac:dyDescent="0.25">
      <c r="A62" s="110" t="s">
        <v>416</v>
      </c>
      <c r="B62" s="110" t="s">
        <v>389</v>
      </c>
      <c r="C62" s="110" t="s">
        <v>376</v>
      </c>
      <c r="D62" s="110" t="s">
        <v>417</v>
      </c>
      <c r="E62" s="110" t="s">
        <v>229</v>
      </c>
      <c r="F62" s="110" t="s">
        <v>262</v>
      </c>
      <c r="G62" s="111">
        <v>56000</v>
      </c>
      <c r="H62" s="112">
        <v>37561</v>
      </c>
    </row>
    <row r="63" spans="1:8" ht="13.5" customHeight="1" x14ac:dyDescent="0.25">
      <c r="A63" s="110" t="s">
        <v>418</v>
      </c>
      <c r="B63" s="110" t="s">
        <v>276</v>
      </c>
      <c r="C63" s="110" t="s">
        <v>260</v>
      </c>
      <c r="D63" s="110" t="s">
        <v>419</v>
      </c>
      <c r="E63" s="110" t="s">
        <v>214</v>
      </c>
      <c r="F63" s="110" t="s">
        <v>262</v>
      </c>
      <c r="G63" s="111">
        <v>56000</v>
      </c>
      <c r="H63" s="112">
        <v>37712</v>
      </c>
    </row>
    <row r="64" spans="1:8" ht="13.5" customHeight="1" x14ac:dyDescent="0.25">
      <c r="A64" s="110" t="s">
        <v>420</v>
      </c>
      <c r="B64" s="110" t="s">
        <v>337</v>
      </c>
      <c r="C64" s="110" t="s">
        <v>390</v>
      </c>
      <c r="D64" s="110" t="s">
        <v>421</v>
      </c>
      <c r="E64" s="110" t="s">
        <v>219</v>
      </c>
      <c r="F64" s="110" t="s">
        <v>262</v>
      </c>
      <c r="G64" s="111">
        <v>56000</v>
      </c>
      <c r="H64" s="112">
        <v>37865</v>
      </c>
    </row>
    <row r="65" spans="1:8" ht="13.5" customHeight="1" x14ac:dyDescent="0.25">
      <c r="A65" s="110" t="s">
        <v>422</v>
      </c>
      <c r="B65" s="110" t="s">
        <v>423</v>
      </c>
      <c r="C65" s="110" t="s">
        <v>414</v>
      </c>
      <c r="D65" s="110" t="s">
        <v>424</v>
      </c>
      <c r="E65" s="110" t="s">
        <v>224</v>
      </c>
      <c r="F65" s="110" t="s">
        <v>262</v>
      </c>
      <c r="G65" s="111">
        <v>56000</v>
      </c>
      <c r="H65" s="112">
        <v>38018</v>
      </c>
    </row>
    <row r="66" spans="1:8" ht="13.5" customHeight="1" x14ac:dyDescent="0.25">
      <c r="A66" s="110" t="s">
        <v>425</v>
      </c>
      <c r="B66" s="110" t="s">
        <v>346</v>
      </c>
      <c r="C66" s="110" t="s">
        <v>304</v>
      </c>
      <c r="D66" s="110" t="s">
        <v>426</v>
      </c>
      <c r="E66" s="110" t="s">
        <v>224</v>
      </c>
      <c r="F66" s="110" t="s">
        <v>266</v>
      </c>
      <c r="G66" s="111">
        <v>56000</v>
      </c>
      <c r="H66" s="112">
        <v>38139</v>
      </c>
    </row>
    <row r="67" spans="1:8" ht="13.5" customHeight="1" x14ac:dyDescent="0.25">
      <c r="A67" s="110" t="s">
        <v>427</v>
      </c>
      <c r="B67" s="110" t="s">
        <v>428</v>
      </c>
      <c r="C67" s="110" t="s">
        <v>240</v>
      </c>
      <c r="D67" s="110" t="s">
        <v>429</v>
      </c>
      <c r="E67" s="110" t="s">
        <v>224</v>
      </c>
      <c r="F67" s="110" t="s">
        <v>188</v>
      </c>
      <c r="G67" s="111">
        <v>56000</v>
      </c>
      <c r="H67" s="112">
        <v>38261</v>
      </c>
    </row>
    <row r="68" spans="1:8" ht="13.5" customHeight="1" x14ac:dyDescent="0.25">
      <c r="A68" s="110" t="s">
        <v>430</v>
      </c>
      <c r="B68" s="110" t="s">
        <v>431</v>
      </c>
      <c r="C68" s="110" t="s">
        <v>432</v>
      </c>
      <c r="D68" s="110" t="s">
        <v>433</v>
      </c>
      <c r="E68" s="110" t="s">
        <v>224</v>
      </c>
      <c r="F68" s="110" t="s">
        <v>252</v>
      </c>
      <c r="G68" s="111">
        <v>56000</v>
      </c>
      <c r="H68" s="112">
        <v>38384</v>
      </c>
    </row>
    <row r="69" spans="1:8" ht="13.5" customHeight="1" x14ac:dyDescent="0.25">
      <c r="A69" s="110" t="s">
        <v>434</v>
      </c>
      <c r="B69" s="110" t="s">
        <v>413</v>
      </c>
      <c r="C69" s="110" t="s">
        <v>435</v>
      </c>
      <c r="D69" s="110" t="s">
        <v>436</v>
      </c>
      <c r="E69" s="110" t="s">
        <v>224</v>
      </c>
      <c r="F69" s="110" t="s">
        <v>257</v>
      </c>
      <c r="G69" s="111">
        <v>56000</v>
      </c>
      <c r="H69" s="112">
        <v>38504</v>
      </c>
    </row>
    <row r="70" spans="1:8" ht="13.5" customHeight="1" x14ac:dyDescent="0.25">
      <c r="A70" s="110" t="s">
        <v>437</v>
      </c>
      <c r="B70" s="110" t="s">
        <v>303</v>
      </c>
      <c r="C70" s="110" t="s">
        <v>438</v>
      </c>
      <c r="D70" s="110" t="s">
        <v>439</v>
      </c>
      <c r="E70" s="110" t="s">
        <v>224</v>
      </c>
      <c r="F70" s="110" t="s">
        <v>262</v>
      </c>
      <c r="G70" s="111">
        <v>56000</v>
      </c>
      <c r="H70" s="112">
        <v>38626</v>
      </c>
    </row>
    <row r="71" spans="1:8" ht="13.5" customHeight="1" x14ac:dyDescent="0.25">
      <c r="A71" s="110" t="s">
        <v>440</v>
      </c>
      <c r="B71" s="110" t="s">
        <v>239</v>
      </c>
      <c r="C71" s="110" t="s">
        <v>269</v>
      </c>
      <c r="D71" s="110" t="s">
        <v>441</v>
      </c>
      <c r="E71" s="110" t="s">
        <v>224</v>
      </c>
      <c r="F71" s="110" t="s">
        <v>266</v>
      </c>
      <c r="G71" s="111">
        <v>56000</v>
      </c>
      <c r="H71" s="112">
        <v>35836</v>
      </c>
    </row>
    <row r="72" spans="1:8" ht="13.5" customHeight="1" x14ac:dyDescent="0.25">
      <c r="A72" s="110" t="s">
        <v>442</v>
      </c>
      <c r="B72" s="110" t="s">
        <v>365</v>
      </c>
      <c r="C72" s="110" t="s">
        <v>217</v>
      </c>
      <c r="D72" s="110" t="s">
        <v>443</v>
      </c>
      <c r="E72" s="110" t="s">
        <v>224</v>
      </c>
      <c r="F72" s="110" t="s">
        <v>188</v>
      </c>
      <c r="G72" s="111">
        <v>56000</v>
      </c>
      <c r="H72" s="112">
        <v>35956</v>
      </c>
    </row>
    <row r="73" spans="1:8" ht="13.5" customHeight="1" x14ac:dyDescent="0.25">
      <c r="A73" s="110" t="s">
        <v>444</v>
      </c>
      <c r="B73" s="110" t="s">
        <v>445</v>
      </c>
      <c r="C73" s="110" t="s">
        <v>276</v>
      </c>
      <c r="D73" s="110" t="s">
        <v>446</v>
      </c>
      <c r="E73" s="110" t="s">
        <v>224</v>
      </c>
      <c r="F73" s="110" t="s">
        <v>252</v>
      </c>
      <c r="G73" s="111">
        <v>56000</v>
      </c>
      <c r="H73" s="112">
        <v>36078</v>
      </c>
    </row>
    <row r="74" spans="1:8" ht="13.5" customHeight="1" x14ac:dyDescent="0.25">
      <c r="A74" s="110" t="s">
        <v>447</v>
      </c>
      <c r="B74" s="110" t="s">
        <v>423</v>
      </c>
      <c r="C74" s="110" t="s">
        <v>448</v>
      </c>
      <c r="D74" s="110" t="s">
        <v>449</v>
      </c>
      <c r="E74" s="110" t="s">
        <v>224</v>
      </c>
      <c r="F74" s="110" t="s">
        <v>257</v>
      </c>
      <c r="G74" s="111">
        <v>56000</v>
      </c>
      <c r="H74" s="112">
        <v>36201</v>
      </c>
    </row>
    <row r="75" spans="1:8" ht="13.5" customHeight="1" x14ac:dyDescent="0.25">
      <c r="A75" s="110" t="s">
        <v>450</v>
      </c>
      <c r="B75" s="110" t="s">
        <v>413</v>
      </c>
      <c r="C75" s="110" t="s">
        <v>390</v>
      </c>
      <c r="D75" s="110" t="s">
        <v>451</v>
      </c>
      <c r="E75" s="110" t="s">
        <v>224</v>
      </c>
      <c r="F75" s="110" t="s">
        <v>257</v>
      </c>
      <c r="G75" s="111">
        <v>60000</v>
      </c>
      <c r="H75" s="112">
        <v>36678</v>
      </c>
    </row>
    <row r="76" spans="1:8" ht="13.5" customHeight="1" x14ac:dyDescent="0.25">
      <c r="A76" s="110" t="s">
        <v>452</v>
      </c>
      <c r="B76" s="110" t="s">
        <v>453</v>
      </c>
      <c r="C76" s="110" t="s">
        <v>454</v>
      </c>
      <c r="D76" s="110" t="s">
        <v>455</v>
      </c>
      <c r="E76" s="110" t="s">
        <v>229</v>
      </c>
      <c r="F76" s="110" t="s">
        <v>262</v>
      </c>
      <c r="G76" s="111">
        <v>72000</v>
      </c>
      <c r="H76" s="112">
        <v>34719</v>
      </c>
    </row>
    <row r="77" spans="1:8" ht="13.5" customHeight="1" x14ac:dyDescent="0.25">
      <c r="A77" s="110" t="s">
        <v>456</v>
      </c>
      <c r="B77" s="110" t="s">
        <v>371</v>
      </c>
      <c r="C77" s="110" t="s">
        <v>212</v>
      </c>
      <c r="D77" s="110" t="s">
        <v>457</v>
      </c>
      <c r="E77" s="110" t="s">
        <v>229</v>
      </c>
      <c r="F77" s="110" t="s">
        <v>262</v>
      </c>
      <c r="G77" s="111">
        <v>72000</v>
      </c>
      <c r="H77" s="112">
        <v>36913</v>
      </c>
    </row>
    <row r="78" spans="1:8" ht="13.5" customHeight="1" x14ac:dyDescent="0.25">
      <c r="A78" s="110" t="s">
        <v>458</v>
      </c>
      <c r="B78" s="110" t="s">
        <v>379</v>
      </c>
      <c r="C78" s="110" t="s">
        <v>264</v>
      </c>
      <c r="D78" s="110" t="s">
        <v>459</v>
      </c>
      <c r="E78" s="110" t="s">
        <v>229</v>
      </c>
      <c r="F78" s="110" t="s">
        <v>262</v>
      </c>
      <c r="G78" s="111">
        <v>72000</v>
      </c>
      <c r="H78" s="112">
        <v>35022</v>
      </c>
    </row>
    <row r="79" spans="1:8" ht="13.5" customHeight="1" x14ac:dyDescent="0.25">
      <c r="A79" s="110" t="s">
        <v>460</v>
      </c>
      <c r="B79" s="110" t="s">
        <v>259</v>
      </c>
      <c r="C79" s="110" t="s">
        <v>325</v>
      </c>
      <c r="D79" s="110" t="s">
        <v>461</v>
      </c>
      <c r="E79" s="110" t="s">
        <v>229</v>
      </c>
      <c r="F79" s="110" t="s">
        <v>262</v>
      </c>
      <c r="G79" s="111">
        <v>72000</v>
      </c>
      <c r="H79" s="112">
        <v>37820</v>
      </c>
    </row>
    <row r="80" spans="1:8" ht="13.5" customHeight="1" x14ac:dyDescent="0.25">
      <c r="A80" s="110" t="s">
        <v>462</v>
      </c>
      <c r="B80" s="110" t="s">
        <v>371</v>
      </c>
      <c r="C80" s="110" t="s">
        <v>354</v>
      </c>
      <c r="D80" s="110" t="s">
        <v>463</v>
      </c>
      <c r="E80" s="110" t="s">
        <v>229</v>
      </c>
      <c r="F80" s="110" t="s">
        <v>252</v>
      </c>
      <c r="G80" s="111">
        <v>72000</v>
      </c>
      <c r="H80" s="112">
        <v>36229</v>
      </c>
    </row>
    <row r="81" spans="1:8" ht="13.5" customHeight="1" x14ac:dyDescent="0.25">
      <c r="A81" s="110" t="s">
        <v>464</v>
      </c>
      <c r="B81" s="110" t="s">
        <v>259</v>
      </c>
      <c r="C81" s="110" t="s">
        <v>386</v>
      </c>
      <c r="D81" s="110" t="s">
        <v>465</v>
      </c>
      <c r="E81" s="110" t="s">
        <v>214</v>
      </c>
      <c r="F81" s="110" t="s">
        <v>257</v>
      </c>
      <c r="G81" s="111">
        <v>72000</v>
      </c>
      <c r="H81" s="112">
        <v>36504</v>
      </c>
    </row>
    <row r="82" spans="1:8" ht="13.5" customHeight="1" x14ac:dyDescent="0.25">
      <c r="A82" s="110" t="s">
        <v>466</v>
      </c>
      <c r="B82" s="110" t="s">
        <v>368</v>
      </c>
      <c r="C82" s="110" t="s">
        <v>277</v>
      </c>
      <c r="D82" s="110" t="s">
        <v>467</v>
      </c>
      <c r="E82" s="110" t="s">
        <v>219</v>
      </c>
      <c r="F82" s="110" t="s">
        <v>262</v>
      </c>
      <c r="G82" s="111">
        <v>72000</v>
      </c>
      <c r="H82" s="112">
        <v>37837</v>
      </c>
    </row>
    <row r="83" spans="1:8" ht="13.5" customHeight="1" x14ac:dyDescent="0.25">
      <c r="A83" s="110" t="s">
        <v>468</v>
      </c>
      <c r="B83" s="110" t="s">
        <v>375</v>
      </c>
      <c r="C83" s="110" t="s">
        <v>283</v>
      </c>
      <c r="D83" s="110" t="s">
        <v>469</v>
      </c>
      <c r="E83" s="110" t="s">
        <v>219</v>
      </c>
      <c r="F83" s="110" t="s">
        <v>188</v>
      </c>
      <c r="G83" s="111">
        <v>72000</v>
      </c>
      <c r="H83" s="112">
        <v>37949</v>
      </c>
    </row>
    <row r="84" spans="1:8" ht="13.5" customHeight="1" x14ac:dyDescent="0.25">
      <c r="A84" s="110" t="s">
        <v>470</v>
      </c>
      <c r="B84" s="110" t="s">
        <v>280</v>
      </c>
      <c r="C84" s="110" t="s">
        <v>454</v>
      </c>
      <c r="D84" s="110" t="s">
        <v>471</v>
      </c>
      <c r="E84" s="110" t="s">
        <v>219</v>
      </c>
      <c r="F84" s="110" t="s">
        <v>257</v>
      </c>
      <c r="G84" s="111">
        <v>72000</v>
      </c>
      <c r="H84" s="112">
        <v>38061</v>
      </c>
    </row>
    <row r="85" spans="1:8" ht="13.5" customHeight="1" x14ac:dyDescent="0.25">
      <c r="A85" s="110" t="s">
        <v>472</v>
      </c>
      <c r="B85" s="110" t="s">
        <v>473</v>
      </c>
      <c r="C85" s="110" t="s">
        <v>385</v>
      </c>
      <c r="D85" s="110" t="s">
        <v>474</v>
      </c>
      <c r="E85" s="110" t="s">
        <v>219</v>
      </c>
      <c r="F85" s="110" t="s">
        <v>266</v>
      </c>
      <c r="G85" s="111">
        <v>72000</v>
      </c>
      <c r="H85" s="112">
        <v>38173</v>
      </c>
    </row>
    <row r="86" spans="1:8" ht="13.5" customHeight="1" x14ac:dyDescent="0.25">
      <c r="A86" s="110" t="s">
        <v>475</v>
      </c>
      <c r="B86" s="110" t="s">
        <v>292</v>
      </c>
      <c r="C86" s="110" t="s">
        <v>476</v>
      </c>
      <c r="D86" s="110" t="s">
        <v>477</v>
      </c>
      <c r="E86" s="110" t="s">
        <v>219</v>
      </c>
      <c r="F86" s="110" t="s">
        <v>252</v>
      </c>
      <c r="G86" s="111">
        <v>72000</v>
      </c>
      <c r="H86" s="112">
        <v>38285</v>
      </c>
    </row>
    <row r="87" spans="1:8" ht="13.5" customHeight="1" x14ac:dyDescent="0.25">
      <c r="A87" s="110" t="s">
        <v>478</v>
      </c>
      <c r="B87" s="110" t="s">
        <v>231</v>
      </c>
      <c r="C87" s="110" t="s">
        <v>390</v>
      </c>
      <c r="D87" s="110" t="s">
        <v>479</v>
      </c>
      <c r="E87" s="110" t="s">
        <v>224</v>
      </c>
      <c r="F87" s="110" t="s">
        <v>257</v>
      </c>
      <c r="G87" s="111">
        <v>72000</v>
      </c>
      <c r="H87" s="112">
        <v>38411</v>
      </c>
    </row>
    <row r="88" spans="1:8" ht="13.5" customHeight="1" x14ac:dyDescent="0.25">
      <c r="A88" s="110" t="s">
        <v>480</v>
      </c>
      <c r="B88" s="110" t="s">
        <v>272</v>
      </c>
      <c r="C88" s="110" t="s">
        <v>217</v>
      </c>
      <c r="D88" s="110" t="s">
        <v>481</v>
      </c>
      <c r="E88" s="110" t="s">
        <v>224</v>
      </c>
      <c r="F88" s="110" t="s">
        <v>266</v>
      </c>
      <c r="G88" s="111">
        <v>72000</v>
      </c>
      <c r="H88" s="112">
        <v>38523</v>
      </c>
    </row>
    <row r="89" spans="1:8" ht="13.5" customHeight="1" x14ac:dyDescent="0.25">
      <c r="A89" s="110" t="s">
        <v>482</v>
      </c>
      <c r="B89" s="110" t="s">
        <v>280</v>
      </c>
      <c r="C89" s="110" t="s">
        <v>354</v>
      </c>
      <c r="D89" s="110" t="s">
        <v>483</v>
      </c>
      <c r="E89" s="110" t="s">
        <v>224</v>
      </c>
      <c r="F89" s="110" t="s">
        <v>252</v>
      </c>
      <c r="G89" s="111">
        <v>72000</v>
      </c>
      <c r="H89" s="112">
        <v>35634</v>
      </c>
    </row>
    <row r="90" spans="1:8" ht="13.5" customHeight="1" x14ac:dyDescent="0.25">
      <c r="A90" s="110" t="s">
        <v>484</v>
      </c>
      <c r="B90" s="110" t="s">
        <v>249</v>
      </c>
      <c r="C90" s="110" t="s">
        <v>414</v>
      </c>
      <c r="D90" s="110" t="s">
        <v>485</v>
      </c>
      <c r="E90" s="110" t="s">
        <v>224</v>
      </c>
      <c r="F90" s="110" t="s">
        <v>262</v>
      </c>
      <c r="G90" s="111">
        <v>72000</v>
      </c>
      <c r="H90" s="112">
        <v>35877</v>
      </c>
    </row>
    <row r="91" spans="1:8" ht="13.5" customHeight="1" x14ac:dyDescent="0.25">
      <c r="A91" s="110" t="s">
        <v>486</v>
      </c>
      <c r="B91" s="110" t="s">
        <v>337</v>
      </c>
      <c r="C91" s="110" t="s">
        <v>487</v>
      </c>
      <c r="D91" s="110" t="s">
        <v>488</v>
      </c>
      <c r="E91" s="110" t="s">
        <v>229</v>
      </c>
      <c r="F91" s="110" t="s">
        <v>252</v>
      </c>
      <c r="G91" s="111">
        <v>78000</v>
      </c>
      <c r="H91" s="112">
        <v>38167</v>
      </c>
    </row>
    <row r="92" spans="1:8" ht="13.5" customHeight="1" x14ac:dyDescent="0.25">
      <c r="A92" s="110" t="s">
        <v>489</v>
      </c>
      <c r="B92" s="110" t="s">
        <v>249</v>
      </c>
      <c r="C92" s="110" t="s">
        <v>490</v>
      </c>
      <c r="D92" s="110" t="s">
        <v>491</v>
      </c>
      <c r="E92" s="110" t="s">
        <v>214</v>
      </c>
      <c r="F92" s="110" t="s">
        <v>252</v>
      </c>
      <c r="G92" s="111">
        <v>78000</v>
      </c>
      <c r="H92" s="112">
        <v>37505</v>
      </c>
    </row>
    <row r="93" spans="1:8" ht="13.5" customHeight="1" x14ac:dyDescent="0.25">
      <c r="A93" s="110" t="s">
        <v>492</v>
      </c>
      <c r="B93" s="110" t="s">
        <v>280</v>
      </c>
      <c r="C93" s="110" t="s">
        <v>269</v>
      </c>
      <c r="D93" s="110" t="s">
        <v>493</v>
      </c>
      <c r="E93" s="110" t="s">
        <v>219</v>
      </c>
      <c r="F93" s="110" t="s">
        <v>252</v>
      </c>
      <c r="G93" s="111">
        <v>78000</v>
      </c>
      <c r="H93" s="112">
        <v>37104</v>
      </c>
    </row>
    <row r="94" spans="1:8" ht="13.5" customHeight="1" x14ac:dyDescent="0.25">
      <c r="A94" s="110" t="s">
        <v>494</v>
      </c>
      <c r="B94" s="110" t="s">
        <v>375</v>
      </c>
      <c r="C94" s="110" t="s">
        <v>495</v>
      </c>
      <c r="D94" s="110" t="s">
        <v>496</v>
      </c>
      <c r="E94" s="110" t="s">
        <v>229</v>
      </c>
      <c r="F94" s="110" t="s">
        <v>257</v>
      </c>
      <c r="G94" s="111">
        <v>78000</v>
      </c>
      <c r="H94" s="112">
        <v>36351</v>
      </c>
    </row>
    <row r="95" spans="1:8" ht="13.5" customHeight="1" x14ac:dyDescent="0.25">
      <c r="A95" s="110" t="s">
        <v>497</v>
      </c>
      <c r="B95" s="110" t="s">
        <v>365</v>
      </c>
      <c r="C95" s="110" t="s">
        <v>390</v>
      </c>
      <c r="D95" s="110" t="s">
        <v>498</v>
      </c>
      <c r="E95" s="110" t="s">
        <v>214</v>
      </c>
      <c r="F95" s="110" t="s">
        <v>262</v>
      </c>
      <c r="G95" s="111">
        <v>78000</v>
      </c>
      <c r="H95" s="112">
        <v>37767</v>
      </c>
    </row>
    <row r="96" spans="1:8" ht="13.5" customHeight="1" x14ac:dyDescent="0.25">
      <c r="A96" s="110" t="s">
        <v>499</v>
      </c>
      <c r="B96" s="110" t="s">
        <v>371</v>
      </c>
      <c r="C96" s="110" t="s">
        <v>276</v>
      </c>
      <c r="D96" s="110" t="s">
        <v>500</v>
      </c>
      <c r="E96" s="110" t="s">
        <v>219</v>
      </c>
      <c r="F96" s="110" t="s">
        <v>266</v>
      </c>
      <c r="G96" s="111">
        <v>78000</v>
      </c>
      <c r="H96" s="112">
        <v>37893</v>
      </c>
    </row>
    <row r="97" spans="1:8" ht="13.5" customHeight="1" x14ac:dyDescent="0.25">
      <c r="A97" s="110" t="s">
        <v>501</v>
      </c>
      <c r="B97" s="110" t="s">
        <v>379</v>
      </c>
      <c r="C97" s="110" t="s">
        <v>227</v>
      </c>
      <c r="D97" s="110" t="s">
        <v>502</v>
      </c>
      <c r="E97" s="110" t="s">
        <v>219</v>
      </c>
      <c r="F97" s="110" t="s">
        <v>252</v>
      </c>
      <c r="G97" s="111">
        <v>78000</v>
      </c>
      <c r="H97" s="112">
        <v>38005</v>
      </c>
    </row>
    <row r="98" spans="1:8" ht="13.5" customHeight="1" x14ac:dyDescent="0.25">
      <c r="A98" s="110" t="s">
        <v>503</v>
      </c>
      <c r="B98" s="110" t="s">
        <v>346</v>
      </c>
      <c r="C98" s="110" t="s">
        <v>487</v>
      </c>
      <c r="D98" s="110" t="s">
        <v>504</v>
      </c>
      <c r="E98" s="110" t="s">
        <v>219</v>
      </c>
      <c r="F98" s="110" t="s">
        <v>262</v>
      </c>
      <c r="G98" s="111">
        <v>78000</v>
      </c>
      <c r="H98" s="112">
        <v>38117</v>
      </c>
    </row>
    <row r="99" spans="1:8" ht="13.5" customHeight="1" x14ac:dyDescent="0.25">
      <c r="A99" s="110" t="s">
        <v>505</v>
      </c>
      <c r="B99" s="110" t="s">
        <v>403</v>
      </c>
      <c r="C99" s="110" t="s">
        <v>354</v>
      </c>
      <c r="D99" s="110" t="s">
        <v>506</v>
      </c>
      <c r="E99" s="110" t="s">
        <v>219</v>
      </c>
      <c r="F99" s="110" t="s">
        <v>188</v>
      </c>
      <c r="G99" s="111">
        <v>78000</v>
      </c>
      <c r="H99" s="112">
        <v>38229</v>
      </c>
    </row>
    <row r="100" spans="1:8" ht="13.5" customHeight="1" x14ac:dyDescent="0.25">
      <c r="A100" s="110" t="s">
        <v>507</v>
      </c>
      <c r="B100" s="110" t="s">
        <v>226</v>
      </c>
      <c r="C100" s="110" t="s">
        <v>435</v>
      </c>
      <c r="D100" s="110" t="s">
        <v>508</v>
      </c>
      <c r="E100" s="110" t="s">
        <v>219</v>
      </c>
      <c r="F100" s="110" t="s">
        <v>257</v>
      </c>
      <c r="G100" s="111">
        <v>78000</v>
      </c>
      <c r="H100" s="112">
        <v>38341</v>
      </c>
    </row>
    <row r="101" spans="1:8" ht="13.5" customHeight="1" x14ac:dyDescent="0.25">
      <c r="A101" s="110" t="s">
        <v>509</v>
      </c>
      <c r="B101" s="110" t="s">
        <v>268</v>
      </c>
      <c r="C101" s="110" t="s">
        <v>325</v>
      </c>
      <c r="D101" s="110" t="s">
        <v>510</v>
      </c>
      <c r="E101" s="110" t="s">
        <v>224</v>
      </c>
      <c r="F101" s="110" t="s">
        <v>262</v>
      </c>
      <c r="G101" s="111">
        <v>78000</v>
      </c>
      <c r="H101" s="112">
        <v>38467</v>
      </c>
    </row>
    <row r="102" spans="1:8" ht="13.5" customHeight="1" x14ac:dyDescent="0.25">
      <c r="A102" s="110" t="s">
        <v>511</v>
      </c>
      <c r="B102" s="110" t="s">
        <v>276</v>
      </c>
      <c r="C102" s="110" t="s">
        <v>222</v>
      </c>
      <c r="D102" s="110" t="s">
        <v>512</v>
      </c>
      <c r="E102" s="110" t="s">
        <v>224</v>
      </c>
      <c r="F102" s="110" t="s">
        <v>188</v>
      </c>
      <c r="G102" s="111">
        <v>78000</v>
      </c>
      <c r="H102" s="112">
        <v>35512</v>
      </c>
    </row>
    <row r="103" spans="1:8" ht="13.5" customHeight="1" x14ac:dyDescent="0.25">
      <c r="A103" s="110" t="s">
        <v>513</v>
      </c>
      <c r="B103" s="110" t="s">
        <v>246</v>
      </c>
      <c r="C103" s="110" t="s">
        <v>495</v>
      </c>
      <c r="D103" s="110" t="s">
        <v>514</v>
      </c>
      <c r="E103" s="110" t="s">
        <v>224</v>
      </c>
      <c r="F103" s="110" t="s">
        <v>257</v>
      </c>
      <c r="G103" s="111">
        <v>78000</v>
      </c>
      <c r="H103" s="112">
        <v>35757</v>
      </c>
    </row>
    <row r="104" spans="1:8" ht="13.5" customHeight="1" x14ac:dyDescent="0.25">
      <c r="A104" s="110" t="s">
        <v>515</v>
      </c>
      <c r="B104" s="110" t="s">
        <v>254</v>
      </c>
      <c r="C104" s="110" t="s">
        <v>304</v>
      </c>
      <c r="D104" s="110" t="s">
        <v>516</v>
      </c>
      <c r="E104" s="110" t="s">
        <v>224</v>
      </c>
      <c r="F104" s="110" t="s">
        <v>266</v>
      </c>
      <c r="G104" s="111">
        <v>78000</v>
      </c>
      <c r="H104" s="112">
        <v>35999</v>
      </c>
    </row>
    <row r="105" spans="1:8" ht="13.5" customHeight="1" x14ac:dyDescent="0.25">
      <c r="A105" s="110" t="s">
        <v>517</v>
      </c>
      <c r="B105" s="110" t="s">
        <v>365</v>
      </c>
      <c r="C105" s="110" t="s">
        <v>222</v>
      </c>
      <c r="D105" s="110" t="s">
        <v>518</v>
      </c>
      <c r="E105" s="110" t="s">
        <v>214</v>
      </c>
      <c r="F105" s="110" t="s">
        <v>188</v>
      </c>
      <c r="G105" s="111">
        <v>80000</v>
      </c>
      <c r="H105" s="112">
        <v>37352</v>
      </c>
    </row>
    <row r="106" spans="1:8" ht="13.5" customHeight="1" x14ac:dyDescent="0.25">
      <c r="A106" s="110" t="s">
        <v>519</v>
      </c>
      <c r="B106" s="110" t="s">
        <v>368</v>
      </c>
      <c r="C106" s="110" t="s">
        <v>280</v>
      </c>
      <c r="D106" s="110" t="s">
        <v>520</v>
      </c>
      <c r="E106" s="110" t="s">
        <v>229</v>
      </c>
      <c r="F106" s="110" t="s">
        <v>188</v>
      </c>
      <c r="G106" s="111">
        <v>80000</v>
      </c>
      <c r="H106" s="112">
        <v>32676</v>
      </c>
    </row>
    <row r="107" spans="1:8" ht="13.5" customHeight="1" x14ac:dyDescent="0.25">
      <c r="A107" s="110" t="s">
        <v>521</v>
      </c>
      <c r="B107" s="110" t="s">
        <v>254</v>
      </c>
      <c r="C107" s="110" t="s">
        <v>280</v>
      </c>
      <c r="D107" s="110" t="s">
        <v>522</v>
      </c>
      <c r="E107" s="110" t="s">
        <v>224</v>
      </c>
      <c r="F107" s="110" t="s">
        <v>188</v>
      </c>
      <c r="G107" s="111">
        <v>80000</v>
      </c>
      <c r="H107" s="112">
        <v>37191</v>
      </c>
    </row>
    <row r="108" spans="1:8" ht="13.5" customHeight="1" x14ac:dyDescent="0.25">
      <c r="A108" s="110" t="s">
        <v>523</v>
      </c>
      <c r="B108" s="110" t="s">
        <v>524</v>
      </c>
      <c r="C108" s="110" t="s">
        <v>328</v>
      </c>
      <c r="D108" s="110" t="s">
        <v>525</v>
      </c>
      <c r="E108" s="110" t="s">
        <v>219</v>
      </c>
      <c r="F108" s="110" t="s">
        <v>188</v>
      </c>
      <c r="G108" s="111">
        <v>80000</v>
      </c>
      <c r="H108" s="112">
        <v>35824</v>
      </c>
    </row>
    <row r="109" spans="1:8" ht="13.5" customHeight="1" x14ac:dyDescent="0.25">
      <c r="A109" s="110" t="s">
        <v>526</v>
      </c>
      <c r="B109" s="110" t="s">
        <v>527</v>
      </c>
      <c r="C109" s="110" t="s">
        <v>438</v>
      </c>
      <c r="D109" s="110" t="s">
        <v>528</v>
      </c>
      <c r="E109" s="110" t="s">
        <v>219</v>
      </c>
      <c r="F109" s="110" t="s">
        <v>188</v>
      </c>
      <c r="G109" s="111">
        <v>80000</v>
      </c>
      <c r="H109" s="112">
        <v>38049</v>
      </c>
    </row>
    <row r="110" spans="1:8" ht="13.5" customHeight="1" x14ac:dyDescent="0.25">
      <c r="A110" s="110" t="s">
        <v>529</v>
      </c>
      <c r="B110" s="110" t="s">
        <v>249</v>
      </c>
      <c r="C110" s="110" t="s">
        <v>227</v>
      </c>
      <c r="D110" s="110" t="s">
        <v>530</v>
      </c>
      <c r="E110" s="110" t="s">
        <v>214</v>
      </c>
      <c r="F110" s="110" t="s">
        <v>188</v>
      </c>
      <c r="G110" s="111">
        <v>80000</v>
      </c>
      <c r="H110" s="112">
        <v>36260</v>
      </c>
    </row>
    <row r="111" spans="1:8" ht="13.5" customHeight="1" x14ac:dyDescent="0.25">
      <c r="A111" s="110" t="s">
        <v>531</v>
      </c>
      <c r="B111" s="110" t="s">
        <v>318</v>
      </c>
      <c r="C111" s="110" t="s">
        <v>264</v>
      </c>
      <c r="D111" s="110" t="s">
        <v>532</v>
      </c>
      <c r="E111" s="110" t="s">
        <v>219</v>
      </c>
      <c r="F111" s="110" t="s">
        <v>188</v>
      </c>
      <c r="G111" s="111">
        <v>80000</v>
      </c>
      <c r="H111" s="112">
        <v>36413</v>
      </c>
    </row>
    <row r="112" spans="1:8" ht="13.5" customHeight="1" x14ac:dyDescent="0.25">
      <c r="A112" s="110" t="s">
        <v>533</v>
      </c>
      <c r="B112" s="110" t="s">
        <v>322</v>
      </c>
      <c r="C112" s="110" t="s">
        <v>269</v>
      </c>
      <c r="D112" s="110" t="s">
        <v>534</v>
      </c>
      <c r="E112" s="110" t="s">
        <v>219</v>
      </c>
      <c r="F112" s="110" t="s">
        <v>252</v>
      </c>
      <c r="G112" s="111">
        <v>80000</v>
      </c>
      <c r="H112" s="112">
        <v>37725</v>
      </c>
    </row>
    <row r="113" spans="1:8" ht="13.5" customHeight="1" x14ac:dyDescent="0.25">
      <c r="A113" s="110" t="s">
        <v>535</v>
      </c>
      <c r="B113" s="110" t="s">
        <v>280</v>
      </c>
      <c r="C113" s="110" t="s">
        <v>212</v>
      </c>
      <c r="D113" s="110" t="s">
        <v>536</v>
      </c>
      <c r="E113" s="110" t="s">
        <v>224</v>
      </c>
      <c r="F113" s="110" t="s">
        <v>252</v>
      </c>
      <c r="G113" s="111">
        <v>80000</v>
      </c>
      <c r="H113" s="112">
        <v>37795</v>
      </c>
    </row>
    <row r="114" spans="1:8" ht="13.5" customHeight="1" x14ac:dyDescent="0.25">
      <c r="A114" s="110" t="s">
        <v>537</v>
      </c>
      <c r="B114" s="110" t="s">
        <v>246</v>
      </c>
      <c r="C114" s="110" t="s">
        <v>334</v>
      </c>
      <c r="D114" s="110" t="s">
        <v>538</v>
      </c>
      <c r="E114" s="110" t="s">
        <v>224</v>
      </c>
      <c r="F114" s="110" t="s">
        <v>257</v>
      </c>
      <c r="G114" s="111">
        <v>80000</v>
      </c>
      <c r="H114" s="112">
        <v>37851</v>
      </c>
    </row>
    <row r="115" spans="1:8" ht="13.5" customHeight="1" x14ac:dyDescent="0.25">
      <c r="A115" s="110" t="s">
        <v>539</v>
      </c>
      <c r="B115" s="110" t="s">
        <v>315</v>
      </c>
      <c r="C115" s="110" t="s">
        <v>276</v>
      </c>
      <c r="D115" s="110" t="s">
        <v>540</v>
      </c>
      <c r="E115" s="110" t="s">
        <v>229</v>
      </c>
      <c r="F115" s="110" t="s">
        <v>257</v>
      </c>
      <c r="G115" s="111">
        <v>80000</v>
      </c>
      <c r="H115" s="112">
        <v>37921</v>
      </c>
    </row>
    <row r="116" spans="1:8" ht="13.5" customHeight="1" x14ac:dyDescent="0.25">
      <c r="A116" s="110" t="s">
        <v>541</v>
      </c>
      <c r="B116" s="110" t="s">
        <v>254</v>
      </c>
      <c r="C116" s="110" t="s">
        <v>407</v>
      </c>
      <c r="D116" s="110" t="s">
        <v>542</v>
      </c>
      <c r="E116" s="110" t="s">
        <v>224</v>
      </c>
      <c r="F116" s="110" t="s">
        <v>266</v>
      </c>
      <c r="G116" s="111">
        <v>80000</v>
      </c>
      <c r="H116" s="112">
        <v>37963</v>
      </c>
    </row>
    <row r="117" spans="1:8" ht="13.5" customHeight="1" x14ac:dyDescent="0.25">
      <c r="A117" s="110" t="s">
        <v>543</v>
      </c>
      <c r="B117" s="110" t="s">
        <v>322</v>
      </c>
      <c r="C117" s="110" t="s">
        <v>390</v>
      </c>
      <c r="D117" s="110" t="s">
        <v>544</v>
      </c>
      <c r="E117" s="110" t="s">
        <v>229</v>
      </c>
      <c r="F117" s="110" t="s">
        <v>266</v>
      </c>
      <c r="G117" s="111">
        <v>80000</v>
      </c>
      <c r="H117" s="112">
        <v>38033</v>
      </c>
    </row>
    <row r="118" spans="1:8" ht="13.5" customHeight="1" x14ac:dyDescent="0.25">
      <c r="A118" s="110" t="s">
        <v>545</v>
      </c>
      <c r="B118" s="110" t="s">
        <v>524</v>
      </c>
      <c r="C118" s="110" t="s">
        <v>222</v>
      </c>
      <c r="D118" s="110" t="s">
        <v>546</v>
      </c>
      <c r="E118" s="110" t="s">
        <v>224</v>
      </c>
      <c r="F118" s="110" t="s">
        <v>252</v>
      </c>
      <c r="G118" s="111">
        <v>80000</v>
      </c>
      <c r="H118" s="112">
        <v>38075</v>
      </c>
    </row>
    <row r="119" spans="1:8" ht="13.5" customHeight="1" x14ac:dyDescent="0.25">
      <c r="A119" s="110" t="s">
        <v>547</v>
      </c>
      <c r="B119" s="110" t="s">
        <v>286</v>
      </c>
      <c r="C119" s="110" t="s">
        <v>280</v>
      </c>
      <c r="D119" s="110" t="s">
        <v>548</v>
      </c>
      <c r="E119" s="110" t="s">
        <v>229</v>
      </c>
      <c r="F119" s="110" t="s">
        <v>252</v>
      </c>
      <c r="G119" s="111">
        <v>80000</v>
      </c>
      <c r="H119" s="112">
        <v>38145</v>
      </c>
    </row>
    <row r="120" spans="1:8" ht="13.5" customHeight="1" x14ac:dyDescent="0.25">
      <c r="A120" s="110" t="s">
        <v>549</v>
      </c>
      <c r="B120" s="110" t="s">
        <v>246</v>
      </c>
      <c r="C120" s="110" t="s">
        <v>319</v>
      </c>
      <c r="D120" s="110" t="s">
        <v>550</v>
      </c>
      <c r="E120" s="110" t="s">
        <v>224</v>
      </c>
      <c r="F120" s="110" t="s">
        <v>262</v>
      </c>
      <c r="G120" s="111">
        <v>80000</v>
      </c>
      <c r="H120" s="112">
        <v>38187</v>
      </c>
    </row>
    <row r="121" spans="1:8" ht="13.5" customHeight="1" x14ac:dyDescent="0.25">
      <c r="A121" s="110" t="s">
        <v>551</v>
      </c>
      <c r="B121" s="110" t="s">
        <v>211</v>
      </c>
      <c r="C121" s="110" t="s">
        <v>552</v>
      </c>
      <c r="D121" s="110" t="s">
        <v>553</v>
      </c>
      <c r="E121" s="110" t="s">
        <v>229</v>
      </c>
      <c r="F121" s="110" t="s">
        <v>262</v>
      </c>
      <c r="G121" s="111">
        <v>80000</v>
      </c>
      <c r="H121" s="112">
        <v>38257</v>
      </c>
    </row>
    <row r="122" spans="1:8" ht="13.5" customHeight="1" x14ac:dyDescent="0.25">
      <c r="A122" s="110" t="s">
        <v>554</v>
      </c>
      <c r="B122" s="110" t="s">
        <v>406</v>
      </c>
      <c r="C122" s="110" t="s">
        <v>382</v>
      </c>
      <c r="D122" s="110" t="s">
        <v>555</v>
      </c>
      <c r="E122" s="110" t="s">
        <v>224</v>
      </c>
      <c r="F122" s="110" t="s">
        <v>188</v>
      </c>
      <c r="G122" s="111">
        <v>80000</v>
      </c>
      <c r="H122" s="112">
        <v>38299</v>
      </c>
    </row>
    <row r="123" spans="1:8" ht="13.5" customHeight="1" x14ac:dyDescent="0.25">
      <c r="A123" s="110" t="s">
        <v>556</v>
      </c>
      <c r="B123" s="110" t="s">
        <v>410</v>
      </c>
      <c r="C123" s="110" t="s">
        <v>269</v>
      </c>
      <c r="D123" s="110" t="s">
        <v>557</v>
      </c>
      <c r="E123" s="110" t="s">
        <v>229</v>
      </c>
      <c r="F123" s="110" t="s">
        <v>188</v>
      </c>
      <c r="G123" s="111">
        <v>80000</v>
      </c>
      <c r="H123" s="112">
        <v>38369</v>
      </c>
    </row>
    <row r="124" spans="1:8" ht="13.5" customHeight="1" x14ac:dyDescent="0.25">
      <c r="A124" s="110" t="s">
        <v>558</v>
      </c>
      <c r="B124" s="110" t="s">
        <v>299</v>
      </c>
      <c r="C124" s="110" t="s">
        <v>273</v>
      </c>
      <c r="D124" s="110" t="s">
        <v>559</v>
      </c>
      <c r="E124" s="110" t="s">
        <v>229</v>
      </c>
      <c r="F124" s="110" t="s">
        <v>252</v>
      </c>
      <c r="G124" s="111">
        <v>80000</v>
      </c>
      <c r="H124" s="112">
        <v>38425</v>
      </c>
    </row>
    <row r="125" spans="1:8" ht="13.5" customHeight="1" x14ac:dyDescent="0.25">
      <c r="A125" s="110" t="s">
        <v>560</v>
      </c>
      <c r="B125" s="110" t="s">
        <v>303</v>
      </c>
      <c r="C125" s="110" t="s">
        <v>334</v>
      </c>
      <c r="D125" s="110" t="s">
        <v>561</v>
      </c>
      <c r="E125" s="110" t="s">
        <v>214</v>
      </c>
      <c r="F125" s="110" t="s">
        <v>252</v>
      </c>
      <c r="G125" s="111">
        <v>80000</v>
      </c>
      <c r="H125" s="112">
        <v>38495</v>
      </c>
    </row>
    <row r="126" spans="1:8" ht="13.5" customHeight="1" x14ac:dyDescent="0.25">
      <c r="A126" s="110" t="s">
        <v>562</v>
      </c>
      <c r="B126" s="110" t="s">
        <v>331</v>
      </c>
      <c r="C126" s="110" t="s">
        <v>276</v>
      </c>
      <c r="D126" s="110" t="s">
        <v>563</v>
      </c>
      <c r="E126" s="110" t="s">
        <v>229</v>
      </c>
      <c r="F126" s="110" t="s">
        <v>262</v>
      </c>
      <c r="G126" s="111">
        <v>80000</v>
      </c>
      <c r="H126" s="112">
        <v>38537</v>
      </c>
    </row>
    <row r="127" spans="1:8" ht="13.5" customHeight="1" x14ac:dyDescent="0.25">
      <c r="A127" s="110" t="s">
        <v>564</v>
      </c>
      <c r="B127" s="110" t="s">
        <v>365</v>
      </c>
      <c r="C127" s="110" t="s">
        <v>407</v>
      </c>
      <c r="D127" s="110" t="s">
        <v>565</v>
      </c>
      <c r="E127" s="110" t="s">
        <v>214</v>
      </c>
      <c r="F127" s="110" t="s">
        <v>262</v>
      </c>
      <c r="G127" s="111">
        <v>80000</v>
      </c>
      <c r="H127" s="112">
        <v>35573</v>
      </c>
    </row>
    <row r="128" spans="1:8" ht="13.5" customHeight="1" x14ac:dyDescent="0.25">
      <c r="A128" s="110" t="s">
        <v>566</v>
      </c>
      <c r="B128" s="110" t="s">
        <v>337</v>
      </c>
      <c r="C128" s="110" t="s">
        <v>227</v>
      </c>
      <c r="D128" s="110" t="s">
        <v>567</v>
      </c>
      <c r="E128" s="110" t="s">
        <v>229</v>
      </c>
      <c r="F128" s="110" t="s">
        <v>188</v>
      </c>
      <c r="G128" s="111">
        <v>80000</v>
      </c>
      <c r="H128" s="112">
        <v>35665</v>
      </c>
    </row>
    <row r="129" spans="1:8" ht="13.5" customHeight="1" x14ac:dyDescent="0.25">
      <c r="A129" s="110" t="s">
        <v>568</v>
      </c>
      <c r="B129" s="110" t="s">
        <v>423</v>
      </c>
      <c r="C129" s="110" t="s">
        <v>232</v>
      </c>
      <c r="D129" s="110" t="s">
        <v>569</v>
      </c>
      <c r="E129" s="110" t="s">
        <v>214</v>
      </c>
      <c r="F129" s="110" t="s">
        <v>188</v>
      </c>
      <c r="G129" s="111">
        <v>80000</v>
      </c>
      <c r="H129" s="112">
        <v>35818</v>
      </c>
    </row>
    <row r="130" spans="1:8" ht="13.5" customHeight="1" x14ac:dyDescent="0.25">
      <c r="A130" s="110" t="s">
        <v>570</v>
      </c>
      <c r="B130" s="110" t="s">
        <v>315</v>
      </c>
      <c r="C130" s="110" t="s">
        <v>372</v>
      </c>
      <c r="D130" s="110" t="s">
        <v>571</v>
      </c>
      <c r="E130" s="110" t="s">
        <v>229</v>
      </c>
      <c r="F130" s="110" t="s">
        <v>257</v>
      </c>
      <c r="G130" s="111">
        <v>80000</v>
      </c>
      <c r="H130" s="112">
        <v>35908</v>
      </c>
    </row>
    <row r="131" spans="1:8" ht="13.5" customHeight="1" x14ac:dyDescent="0.25">
      <c r="A131" s="110" t="s">
        <v>572</v>
      </c>
      <c r="B131" s="110" t="s">
        <v>428</v>
      </c>
      <c r="C131" s="110" t="s">
        <v>255</v>
      </c>
      <c r="D131" s="110" t="s">
        <v>573</v>
      </c>
      <c r="E131" s="110" t="s">
        <v>214</v>
      </c>
      <c r="F131" s="110" t="s">
        <v>257</v>
      </c>
      <c r="G131" s="111">
        <v>80000</v>
      </c>
      <c r="H131" s="112">
        <v>36061</v>
      </c>
    </row>
    <row r="132" spans="1:8" ht="13.5" customHeight="1" x14ac:dyDescent="0.25">
      <c r="A132" s="110" t="s">
        <v>574</v>
      </c>
      <c r="B132" s="110" t="s">
        <v>473</v>
      </c>
      <c r="C132" s="110" t="s">
        <v>277</v>
      </c>
      <c r="D132" s="110" t="s">
        <v>575</v>
      </c>
      <c r="E132" s="110" t="s">
        <v>229</v>
      </c>
      <c r="F132" s="110" t="s">
        <v>257</v>
      </c>
      <c r="G132" s="111">
        <v>84000</v>
      </c>
      <c r="H132" s="112">
        <v>36831</v>
      </c>
    </row>
    <row r="133" spans="1:8" ht="13.5" customHeight="1" x14ac:dyDescent="0.25">
      <c r="A133" s="110" t="s">
        <v>576</v>
      </c>
      <c r="B133" s="110" t="s">
        <v>577</v>
      </c>
      <c r="C133" s="110" t="s">
        <v>338</v>
      </c>
      <c r="D133" s="110" t="s">
        <v>578</v>
      </c>
      <c r="E133" s="110" t="s">
        <v>214</v>
      </c>
      <c r="F133" s="110" t="s">
        <v>257</v>
      </c>
      <c r="G133" s="111">
        <v>84000</v>
      </c>
      <c r="H133" s="112">
        <v>36982</v>
      </c>
    </row>
    <row r="134" spans="1:8" ht="13.5" customHeight="1" x14ac:dyDescent="0.25">
      <c r="A134" s="110" t="s">
        <v>579</v>
      </c>
      <c r="B134" s="110" t="s">
        <v>580</v>
      </c>
      <c r="C134" s="110" t="s">
        <v>448</v>
      </c>
      <c r="D134" s="110" t="s">
        <v>581</v>
      </c>
      <c r="E134" s="110" t="s">
        <v>219</v>
      </c>
      <c r="F134" s="110" t="s">
        <v>257</v>
      </c>
      <c r="G134" s="111">
        <v>84000</v>
      </c>
      <c r="H134" s="112">
        <v>37135</v>
      </c>
    </row>
    <row r="135" spans="1:8" ht="13.5" customHeight="1" x14ac:dyDescent="0.25">
      <c r="A135" s="110" t="s">
        <v>582</v>
      </c>
      <c r="B135" s="110" t="s">
        <v>583</v>
      </c>
      <c r="C135" s="110" t="s">
        <v>495</v>
      </c>
      <c r="D135" s="110" t="s">
        <v>584</v>
      </c>
      <c r="E135" s="110" t="s">
        <v>224</v>
      </c>
      <c r="F135" s="110" t="s">
        <v>257</v>
      </c>
      <c r="G135" s="111">
        <v>84000</v>
      </c>
      <c r="H135" s="112">
        <v>37288</v>
      </c>
    </row>
    <row r="136" spans="1:8" ht="13.5" customHeight="1" x14ac:dyDescent="0.25">
      <c r="A136" s="110" t="s">
        <v>585</v>
      </c>
      <c r="B136" s="110" t="s">
        <v>385</v>
      </c>
      <c r="C136" s="110" t="s">
        <v>372</v>
      </c>
      <c r="D136" s="110" t="s">
        <v>586</v>
      </c>
      <c r="E136" s="110" t="s">
        <v>229</v>
      </c>
      <c r="F136" s="110" t="s">
        <v>257</v>
      </c>
      <c r="G136" s="111">
        <v>84000</v>
      </c>
      <c r="H136" s="112">
        <v>37438</v>
      </c>
    </row>
    <row r="137" spans="1:8" ht="13.5" customHeight="1" x14ac:dyDescent="0.25">
      <c r="A137" s="110" t="s">
        <v>587</v>
      </c>
      <c r="B137" s="110" t="s">
        <v>272</v>
      </c>
      <c r="C137" s="110" t="s">
        <v>255</v>
      </c>
      <c r="D137" s="110" t="s">
        <v>588</v>
      </c>
      <c r="E137" s="110" t="s">
        <v>214</v>
      </c>
      <c r="F137" s="110" t="s">
        <v>257</v>
      </c>
      <c r="G137" s="111">
        <v>84000</v>
      </c>
      <c r="H137" s="112">
        <v>37591</v>
      </c>
    </row>
    <row r="138" spans="1:8" ht="13.5" customHeight="1" x14ac:dyDescent="0.25">
      <c r="A138" s="110" t="s">
        <v>589</v>
      </c>
      <c r="B138" s="110" t="s">
        <v>217</v>
      </c>
      <c r="C138" s="110" t="s">
        <v>590</v>
      </c>
      <c r="D138" s="110" t="s">
        <v>591</v>
      </c>
      <c r="E138" s="110" t="s">
        <v>219</v>
      </c>
      <c r="F138" s="110" t="s">
        <v>257</v>
      </c>
      <c r="G138" s="111">
        <v>84000</v>
      </c>
      <c r="H138" s="112">
        <v>37742</v>
      </c>
    </row>
    <row r="139" spans="1:8" ht="13.5" customHeight="1" x14ac:dyDescent="0.25">
      <c r="A139" s="110" t="s">
        <v>592</v>
      </c>
      <c r="B139" s="110" t="s">
        <v>445</v>
      </c>
      <c r="C139" s="110" t="s">
        <v>495</v>
      </c>
      <c r="D139" s="110" t="s">
        <v>593</v>
      </c>
      <c r="E139" s="110" t="s">
        <v>224</v>
      </c>
      <c r="F139" s="110" t="s">
        <v>257</v>
      </c>
      <c r="G139" s="111">
        <v>84000</v>
      </c>
      <c r="H139" s="112">
        <v>37895</v>
      </c>
    </row>
    <row r="140" spans="1:8" ht="13.5" customHeight="1" x14ac:dyDescent="0.25">
      <c r="A140" s="110" t="s">
        <v>594</v>
      </c>
      <c r="B140" s="110" t="s">
        <v>312</v>
      </c>
      <c r="C140" s="110" t="s">
        <v>385</v>
      </c>
      <c r="D140" s="110" t="s">
        <v>595</v>
      </c>
      <c r="E140" s="110" t="s">
        <v>229</v>
      </c>
      <c r="F140" s="110" t="s">
        <v>257</v>
      </c>
      <c r="G140" s="111">
        <v>85000</v>
      </c>
      <c r="H140" s="112">
        <v>37715</v>
      </c>
    </row>
    <row r="141" spans="1:8" ht="13.5" customHeight="1" x14ac:dyDescent="0.25">
      <c r="A141" s="110" t="s">
        <v>596</v>
      </c>
      <c r="B141" s="110" t="s">
        <v>423</v>
      </c>
      <c r="C141" s="110" t="s">
        <v>319</v>
      </c>
      <c r="D141" s="110" t="s">
        <v>597</v>
      </c>
      <c r="E141" s="110" t="s">
        <v>224</v>
      </c>
      <c r="F141" s="110" t="s">
        <v>257</v>
      </c>
      <c r="G141" s="111">
        <v>85000</v>
      </c>
      <c r="H141" s="112">
        <v>35883</v>
      </c>
    </row>
    <row r="142" spans="1:8" ht="13.5" customHeight="1" x14ac:dyDescent="0.25">
      <c r="A142" s="110" t="s">
        <v>598</v>
      </c>
      <c r="B142" s="110" t="s">
        <v>315</v>
      </c>
      <c r="C142" s="110" t="s">
        <v>354</v>
      </c>
      <c r="D142" s="110" t="s">
        <v>599</v>
      </c>
      <c r="E142" s="110" t="s">
        <v>224</v>
      </c>
      <c r="F142" s="110" t="s">
        <v>257</v>
      </c>
      <c r="G142" s="111">
        <v>85000</v>
      </c>
      <c r="H142" s="112">
        <v>36654</v>
      </c>
    </row>
    <row r="143" spans="1:8" ht="13.5" customHeight="1" x14ac:dyDescent="0.25">
      <c r="A143" s="110" t="s">
        <v>600</v>
      </c>
      <c r="B143" s="110" t="s">
        <v>346</v>
      </c>
      <c r="C143" s="110" t="s">
        <v>222</v>
      </c>
      <c r="D143" s="110" t="s">
        <v>601</v>
      </c>
      <c r="E143" s="110" t="s">
        <v>219</v>
      </c>
      <c r="F143" s="110" t="s">
        <v>257</v>
      </c>
      <c r="G143" s="111">
        <v>85000</v>
      </c>
      <c r="H143" s="112">
        <v>38366</v>
      </c>
    </row>
    <row r="144" spans="1:8" ht="13.5" customHeight="1" x14ac:dyDescent="0.25">
      <c r="A144" s="110" t="s">
        <v>602</v>
      </c>
      <c r="B144" s="110" t="s">
        <v>375</v>
      </c>
      <c r="C144" s="110" t="s">
        <v>552</v>
      </c>
      <c r="D144" s="110" t="s">
        <v>603</v>
      </c>
      <c r="E144" s="110" t="s">
        <v>224</v>
      </c>
      <c r="F144" s="110" t="s">
        <v>257</v>
      </c>
      <c r="G144" s="111">
        <v>85000</v>
      </c>
      <c r="H144" s="112">
        <v>37840</v>
      </c>
    </row>
    <row r="145" spans="1:8" ht="13.5" customHeight="1" x14ac:dyDescent="0.25">
      <c r="A145" s="110" t="s">
        <v>604</v>
      </c>
      <c r="B145" s="110" t="s">
        <v>431</v>
      </c>
      <c r="C145" s="110" t="s">
        <v>386</v>
      </c>
      <c r="D145" s="110" t="s">
        <v>605</v>
      </c>
      <c r="E145" s="110" t="s">
        <v>214</v>
      </c>
      <c r="F145" s="110" t="s">
        <v>257</v>
      </c>
      <c r="G145" s="111">
        <v>85000</v>
      </c>
      <c r="H145" s="112">
        <v>37545</v>
      </c>
    </row>
    <row r="146" spans="1:8" ht="13.5" customHeight="1" x14ac:dyDescent="0.25">
      <c r="A146" s="110" t="s">
        <v>606</v>
      </c>
      <c r="B146" s="110" t="s">
        <v>379</v>
      </c>
      <c r="C146" s="110" t="s">
        <v>435</v>
      </c>
      <c r="D146" s="110" t="s">
        <v>607</v>
      </c>
      <c r="E146" s="110" t="s">
        <v>229</v>
      </c>
      <c r="F146" s="110" t="s">
        <v>262</v>
      </c>
      <c r="G146" s="111">
        <v>85000</v>
      </c>
      <c r="H146" s="112">
        <v>36474</v>
      </c>
    </row>
    <row r="147" spans="1:8" ht="13.5" customHeight="1" x14ac:dyDescent="0.25">
      <c r="A147" s="110" t="s">
        <v>608</v>
      </c>
      <c r="B147" s="110" t="s">
        <v>445</v>
      </c>
      <c r="C147" s="110" t="s">
        <v>393</v>
      </c>
      <c r="D147" s="110" t="s">
        <v>609</v>
      </c>
      <c r="E147" s="110" t="s">
        <v>214</v>
      </c>
      <c r="F147" s="110" t="s">
        <v>266</v>
      </c>
      <c r="G147" s="111">
        <v>85000</v>
      </c>
      <c r="H147" s="112">
        <v>37823</v>
      </c>
    </row>
    <row r="148" spans="1:8" ht="13.5" customHeight="1" x14ac:dyDescent="0.25">
      <c r="A148" s="110" t="s">
        <v>610</v>
      </c>
      <c r="B148" s="110" t="s">
        <v>357</v>
      </c>
      <c r="C148" s="110" t="s">
        <v>438</v>
      </c>
      <c r="D148" s="110" t="s">
        <v>611</v>
      </c>
      <c r="E148" s="110" t="s">
        <v>219</v>
      </c>
      <c r="F148" s="110" t="s">
        <v>262</v>
      </c>
      <c r="G148" s="111">
        <v>85000</v>
      </c>
      <c r="H148" s="112">
        <v>38397</v>
      </c>
    </row>
    <row r="149" spans="1:8" ht="13.5" customHeight="1" x14ac:dyDescent="0.25">
      <c r="A149" s="110" t="s">
        <v>612</v>
      </c>
      <c r="B149" s="110" t="s">
        <v>259</v>
      </c>
      <c r="C149" s="110" t="s">
        <v>240</v>
      </c>
      <c r="D149" s="110" t="s">
        <v>613</v>
      </c>
      <c r="E149" s="110" t="s">
        <v>224</v>
      </c>
      <c r="F149" s="110" t="s">
        <v>188</v>
      </c>
      <c r="G149" s="111">
        <v>85000</v>
      </c>
      <c r="H149" s="112">
        <v>36122</v>
      </c>
    </row>
    <row r="150" spans="1:8" ht="13.5" customHeight="1" x14ac:dyDescent="0.25">
      <c r="A150" s="110" t="s">
        <v>614</v>
      </c>
      <c r="B150" s="110" t="s">
        <v>322</v>
      </c>
      <c r="C150" s="110" t="s">
        <v>435</v>
      </c>
      <c r="D150" s="110" t="s">
        <v>615</v>
      </c>
      <c r="E150" s="110" t="s">
        <v>224</v>
      </c>
      <c r="F150" s="110" t="s">
        <v>616</v>
      </c>
      <c r="G150" s="111">
        <v>86000</v>
      </c>
      <c r="H150" s="112">
        <v>35470</v>
      </c>
    </row>
    <row r="151" spans="1:8" ht="13.5" customHeight="1" x14ac:dyDescent="0.25">
      <c r="A151" s="110" t="s">
        <v>617</v>
      </c>
      <c r="B151" s="110" t="s">
        <v>280</v>
      </c>
      <c r="C151" s="110" t="s">
        <v>618</v>
      </c>
      <c r="D151" s="110" t="s">
        <v>619</v>
      </c>
      <c r="E151" s="110" t="s">
        <v>214</v>
      </c>
      <c r="F151" s="110" t="s">
        <v>266</v>
      </c>
      <c r="G151" s="111">
        <v>90000</v>
      </c>
      <c r="H151" s="112">
        <v>35705</v>
      </c>
    </row>
    <row r="152" spans="1:8" ht="13.5" customHeight="1" x14ac:dyDescent="0.25">
      <c r="A152" s="110" t="s">
        <v>620</v>
      </c>
      <c r="B152" s="110" t="s">
        <v>346</v>
      </c>
      <c r="C152" s="110" t="s">
        <v>390</v>
      </c>
      <c r="D152" s="110" t="s">
        <v>621</v>
      </c>
      <c r="E152" s="110" t="s">
        <v>224</v>
      </c>
      <c r="F152" s="110" t="s">
        <v>262</v>
      </c>
      <c r="G152" s="111">
        <v>90000</v>
      </c>
      <c r="H152" s="112">
        <v>36321</v>
      </c>
    </row>
    <row r="153" spans="1:8" ht="13.5" customHeight="1" x14ac:dyDescent="0.25">
      <c r="A153" s="110" t="s">
        <v>622</v>
      </c>
      <c r="B153" s="110" t="s">
        <v>453</v>
      </c>
      <c r="C153" s="110" t="s">
        <v>438</v>
      </c>
      <c r="D153" s="110" t="s">
        <v>623</v>
      </c>
      <c r="E153" s="110" t="s">
        <v>229</v>
      </c>
      <c r="F153" s="110" t="s">
        <v>266</v>
      </c>
      <c r="G153" s="111">
        <v>90000</v>
      </c>
      <c r="H153" s="112">
        <v>37753</v>
      </c>
    </row>
    <row r="154" spans="1:8" ht="13.5" customHeight="1" x14ac:dyDescent="0.25">
      <c r="A154" s="110" t="s">
        <v>624</v>
      </c>
      <c r="B154" s="110" t="s">
        <v>423</v>
      </c>
      <c r="C154" s="110" t="s">
        <v>217</v>
      </c>
      <c r="D154" s="110" t="s">
        <v>625</v>
      </c>
      <c r="E154" s="110" t="s">
        <v>214</v>
      </c>
      <c r="F154" s="110" t="s">
        <v>188</v>
      </c>
      <c r="G154" s="111">
        <v>90000</v>
      </c>
      <c r="H154" s="112">
        <v>37879</v>
      </c>
    </row>
    <row r="155" spans="1:8" ht="13.5" customHeight="1" x14ac:dyDescent="0.25">
      <c r="A155" s="110" t="s">
        <v>626</v>
      </c>
      <c r="B155" s="110" t="s">
        <v>428</v>
      </c>
      <c r="C155" s="110" t="s">
        <v>354</v>
      </c>
      <c r="D155" s="110" t="s">
        <v>627</v>
      </c>
      <c r="E155" s="110" t="s">
        <v>214</v>
      </c>
      <c r="F155" s="110" t="s">
        <v>257</v>
      </c>
      <c r="G155" s="111">
        <v>90000</v>
      </c>
      <c r="H155" s="112">
        <v>37991</v>
      </c>
    </row>
    <row r="156" spans="1:8" ht="13.5" customHeight="1" x14ac:dyDescent="0.25">
      <c r="A156" s="110" t="s">
        <v>628</v>
      </c>
      <c r="B156" s="110" t="s">
        <v>413</v>
      </c>
      <c r="C156" s="110" t="s">
        <v>618</v>
      </c>
      <c r="D156" s="110" t="s">
        <v>629</v>
      </c>
      <c r="E156" s="110" t="s">
        <v>214</v>
      </c>
      <c r="F156" s="110" t="s">
        <v>266</v>
      </c>
      <c r="G156" s="111">
        <v>90000</v>
      </c>
      <c r="H156" s="112">
        <v>38103</v>
      </c>
    </row>
    <row r="157" spans="1:8" ht="13.5" customHeight="1" x14ac:dyDescent="0.25">
      <c r="A157" s="110" t="s">
        <v>630</v>
      </c>
      <c r="B157" s="110" t="s">
        <v>289</v>
      </c>
      <c r="C157" s="110" t="s">
        <v>490</v>
      </c>
      <c r="D157" s="110" t="s">
        <v>631</v>
      </c>
      <c r="E157" s="110" t="s">
        <v>214</v>
      </c>
      <c r="F157" s="110" t="s">
        <v>252</v>
      </c>
      <c r="G157" s="111">
        <v>90000</v>
      </c>
      <c r="H157" s="112">
        <v>38215</v>
      </c>
    </row>
    <row r="158" spans="1:8" ht="13.5" customHeight="1" x14ac:dyDescent="0.25">
      <c r="A158" s="110" t="s">
        <v>632</v>
      </c>
      <c r="B158" s="110" t="s">
        <v>353</v>
      </c>
      <c r="C158" s="110" t="s">
        <v>325</v>
      </c>
      <c r="D158" s="110" t="s">
        <v>633</v>
      </c>
      <c r="E158" s="110" t="s">
        <v>214</v>
      </c>
      <c r="F158" s="110" t="s">
        <v>262</v>
      </c>
      <c r="G158" s="111">
        <v>90000</v>
      </c>
      <c r="H158" s="112">
        <v>38327</v>
      </c>
    </row>
    <row r="159" spans="1:8" ht="13.5" customHeight="1" x14ac:dyDescent="0.25">
      <c r="A159" s="110" t="s">
        <v>634</v>
      </c>
      <c r="B159" s="110" t="s">
        <v>385</v>
      </c>
      <c r="C159" s="110" t="s">
        <v>269</v>
      </c>
      <c r="D159" s="110" t="s">
        <v>635</v>
      </c>
      <c r="E159" s="110" t="s">
        <v>219</v>
      </c>
      <c r="F159" s="110" t="s">
        <v>266</v>
      </c>
      <c r="G159" s="111">
        <v>90000</v>
      </c>
      <c r="H159" s="112">
        <v>38453</v>
      </c>
    </row>
    <row r="160" spans="1:8" ht="13.5" customHeight="1" x14ac:dyDescent="0.25">
      <c r="A160" s="110" t="s">
        <v>636</v>
      </c>
      <c r="B160" s="110" t="s">
        <v>307</v>
      </c>
      <c r="C160" s="110" t="s">
        <v>276</v>
      </c>
      <c r="D160" s="110" t="s">
        <v>637</v>
      </c>
      <c r="E160" s="110" t="s">
        <v>219</v>
      </c>
      <c r="F160" s="110" t="s">
        <v>252</v>
      </c>
      <c r="G160" s="111">
        <v>90000</v>
      </c>
      <c r="H160" s="112">
        <v>35484</v>
      </c>
    </row>
    <row r="161" spans="1:8" ht="13.5" customHeight="1" x14ac:dyDescent="0.25">
      <c r="A161" s="110" t="s">
        <v>638</v>
      </c>
      <c r="B161" s="110" t="s">
        <v>368</v>
      </c>
      <c r="C161" s="110" t="s">
        <v>390</v>
      </c>
      <c r="D161" s="110" t="s">
        <v>639</v>
      </c>
      <c r="E161" s="110" t="s">
        <v>219</v>
      </c>
      <c r="F161" s="110" t="s">
        <v>262</v>
      </c>
      <c r="G161" s="111">
        <v>90000</v>
      </c>
      <c r="H161" s="112">
        <v>35726</v>
      </c>
    </row>
    <row r="162" spans="1:8" ht="13.5" customHeight="1" x14ac:dyDescent="0.25">
      <c r="A162" s="110" t="s">
        <v>640</v>
      </c>
      <c r="B162" s="110" t="s">
        <v>375</v>
      </c>
      <c r="C162" s="110" t="s">
        <v>236</v>
      </c>
      <c r="D162" s="110" t="s">
        <v>641</v>
      </c>
      <c r="E162" s="110" t="s">
        <v>219</v>
      </c>
      <c r="F162" s="110" t="s">
        <v>188</v>
      </c>
      <c r="G162" s="111">
        <v>90000</v>
      </c>
      <c r="H162" s="112">
        <v>35969</v>
      </c>
    </row>
    <row r="163" spans="1:8" ht="13.5" customHeight="1" x14ac:dyDescent="0.25">
      <c r="A163" s="110" t="s">
        <v>642</v>
      </c>
      <c r="B163" s="110" t="s">
        <v>243</v>
      </c>
      <c r="C163" s="110" t="s">
        <v>643</v>
      </c>
      <c r="D163" s="110" t="s">
        <v>644</v>
      </c>
      <c r="E163" s="110" t="s">
        <v>214</v>
      </c>
      <c r="F163" s="110" t="s">
        <v>266</v>
      </c>
      <c r="G163" s="111">
        <v>95000</v>
      </c>
      <c r="H163" s="112">
        <v>36360</v>
      </c>
    </row>
    <row r="164" spans="1:8" ht="13.5" customHeight="1" x14ac:dyDescent="0.25">
      <c r="A164" s="110" t="s">
        <v>645</v>
      </c>
      <c r="B164" s="110" t="s">
        <v>246</v>
      </c>
      <c r="C164" s="110" t="s">
        <v>646</v>
      </c>
      <c r="D164" s="110" t="s">
        <v>647</v>
      </c>
      <c r="E164" s="110" t="s">
        <v>224</v>
      </c>
      <c r="F164" s="110" t="s">
        <v>266</v>
      </c>
      <c r="G164" s="111">
        <v>95000</v>
      </c>
      <c r="H164" s="112">
        <v>36209</v>
      </c>
    </row>
    <row r="165" spans="1:8" ht="13.5" customHeight="1" x14ac:dyDescent="0.25">
      <c r="A165" s="110" t="s">
        <v>648</v>
      </c>
      <c r="B165" s="110" t="s">
        <v>318</v>
      </c>
      <c r="C165" s="110" t="s">
        <v>476</v>
      </c>
      <c r="D165" s="110" t="s">
        <v>649</v>
      </c>
      <c r="E165" s="110" t="s">
        <v>224</v>
      </c>
      <c r="F165" s="110" t="s">
        <v>266</v>
      </c>
      <c r="G165" s="111">
        <v>95000</v>
      </c>
      <c r="H165" s="112">
        <v>36504</v>
      </c>
    </row>
    <row r="166" spans="1:8" ht="13.5" customHeight="1" x14ac:dyDescent="0.25">
      <c r="A166" s="110" t="s">
        <v>650</v>
      </c>
      <c r="B166" s="110" t="s">
        <v>428</v>
      </c>
      <c r="C166" s="110" t="s">
        <v>382</v>
      </c>
      <c r="D166" s="110" t="s">
        <v>651</v>
      </c>
      <c r="E166" s="110" t="s">
        <v>224</v>
      </c>
      <c r="F166" s="110" t="s">
        <v>266</v>
      </c>
      <c r="G166" s="111">
        <v>95000</v>
      </c>
      <c r="H166" s="112">
        <v>37045</v>
      </c>
    </row>
    <row r="167" spans="1:8" ht="13.5" customHeight="1" x14ac:dyDescent="0.25">
      <c r="A167" s="110" t="s">
        <v>652</v>
      </c>
      <c r="B167" s="110" t="s">
        <v>315</v>
      </c>
      <c r="C167" s="110" t="s">
        <v>296</v>
      </c>
      <c r="D167" s="110" t="s">
        <v>653</v>
      </c>
      <c r="E167" s="110" t="s">
        <v>219</v>
      </c>
      <c r="F167" s="110" t="s">
        <v>266</v>
      </c>
      <c r="G167" s="111">
        <v>95000</v>
      </c>
      <c r="H167" s="112">
        <v>36290</v>
      </c>
    </row>
    <row r="168" spans="1:8" ht="13.5" customHeight="1" x14ac:dyDescent="0.25">
      <c r="A168" s="110" t="s">
        <v>654</v>
      </c>
      <c r="B168" s="110" t="s">
        <v>428</v>
      </c>
      <c r="C168" s="110" t="s">
        <v>325</v>
      </c>
      <c r="D168" s="110" t="s">
        <v>655</v>
      </c>
      <c r="E168" s="110" t="s">
        <v>224</v>
      </c>
      <c r="F168" s="110" t="s">
        <v>266</v>
      </c>
      <c r="G168" s="111">
        <v>95000</v>
      </c>
      <c r="H168" s="112">
        <v>36443</v>
      </c>
    </row>
    <row r="169" spans="1:8" ht="13.5" customHeight="1" x14ac:dyDescent="0.25">
      <c r="A169" s="110" t="s">
        <v>656</v>
      </c>
      <c r="B169" s="110" t="s">
        <v>431</v>
      </c>
      <c r="C169" s="110" t="s">
        <v>328</v>
      </c>
      <c r="D169" s="110" t="s">
        <v>657</v>
      </c>
      <c r="E169" s="110" t="s">
        <v>224</v>
      </c>
      <c r="F169" s="110" t="s">
        <v>188</v>
      </c>
      <c r="G169" s="111">
        <v>95000</v>
      </c>
      <c r="H169" s="112">
        <v>37739</v>
      </c>
    </row>
    <row r="170" spans="1:8" ht="13.5" customHeight="1" x14ac:dyDescent="0.25">
      <c r="A170" s="110" t="s">
        <v>658</v>
      </c>
      <c r="B170" s="110" t="s">
        <v>337</v>
      </c>
      <c r="C170" s="110" t="s">
        <v>269</v>
      </c>
      <c r="D170" s="110" t="s">
        <v>659</v>
      </c>
      <c r="E170" s="110" t="s">
        <v>229</v>
      </c>
      <c r="F170" s="110" t="s">
        <v>188</v>
      </c>
      <c r="G170" s="111">
        <v>95000</v>
      </c>
      <c r="H170" s="112">
        <v>37809</v>
      </c>
    </row>
    <row r="171" spans="1:8" ht="13.5" customHeight="1" x14ac:dyDescent="0.25">
      <c r="A171" s="110" t="s">
        <v>660</v>
      </c>
      <c r="B171" s="110" t="s">
        <v>312</v>
      </c>
      <c r="C171" s="110" t="s">
        <v>217</v>
      </c>
      <c r="D171" s="110" t="s">
        <v>661</v>
      </c>
      <c r="E171" s="110" t="s">
        <v>229</v>
      </c>
      <c r="F171" s="110" t="s">
        <v>252</v>
      </c>
      <c r="G171" s="111">
        <v>95000</v>
      </c>
      <c r="H171" s="112">
        <v>37865</v>
      </c>
    </row>
    <row r="172" spans="1:8" ht="13.5" customHeight="1" x14ac:dyDescent="0.25">
      <c r="A172" s="110" t="s">
        <v>662</v>
      </c>
      <c r="B172" s="110" t="s">
        <v>346</v>
      </c>
      <c r="C172" s="110" t="s">
        <v>222</v>
      </c>
      <c r="D172" s="110" t="s">
        <v>663</v>
      </c>
      <c r="E172" s="110" t="s">
        <v>214</v>
      </c>
      <c r="F172" s="110" t="s">
        <v>252</v>
      </c>
      <c r="G172" s="111">
        <v>95000</v>
      </c>
      <c r="H172" s="112">
        <v>37935</v>
      </c>
    </row>
    <row r="173" spans="1:8" ht="13.5" customHeight="1" x14ac:dyDescent="0.25">
      <c r="A173" s="110" t="s">
        <v>664</v>
      </c>
      <c r="B173" s="110" t="s">
        <v>318</v>
      </c>
      <c r="C173" s="110" t="s">
        <v>448</v>
      </c>
      <c r="D173" s="110" t="s">
        <v>665</v>
      </c>
      <c r="E173" s="110" t="s">
        <v>229</v>
      </c>
      <c r="F173" s="110" t="s">
        <v>262</v>
      </c>
      <c r="G173" s="111">
        <v>95000</v>
      </c>
      <c r="H173" s="112">
        <v>37977</v>
      </c>
    </row>
    <row r="174" spans="1:8" ht="13.5" customHeight="1" x14ac:dyDescent="0.25">
      <c r="A174" s="110" t="s">
        <v>666</v>
      </c>
      <c r="B174" s="110" t="s">
        <v>431</v>
      </c>
      <c r="C174" s="110" t="s">
        <v>495</v>
      </c>
      <c r="D174" s="110" t="s">
        <v>667</v>
      </c>
      <c r="E174" s="110" t="s">
        <v>214</v>
      </c>
      <c r="F174" s="110" t="s">
        <v>262</v>
      </c>
      <c r="G174" s="111">
        <v>95000</v>
      </c>
      <c r="H174" s="112">
        <v>38047</v>
      </c>
    </row>
    <row r="175" spans="1:8" ht="13.5" customHeight="1" x14ac:dyDescent="0.25">
      <c r="A175" s="110" t="s">
        <v>668</v>
      </c>
      <c r="B175" s="110" t="s">
        <v>527</v>
      </c>
      <c r="C175" s="110" t="s">
        <v>643</v>
      </c>
      <c r="D175" s="110" t="s">
        <v>669</v>
      </c>
      <c r="E175" s="110" t="s">
        <v>229</v>
      </c>
      <c r="F175" s="110" t="s">
        <v>188</v>
      </c>
      <c r="G175" s="111">
        <v>95000</v>
      </c>
      <c r="H175" s="112">
        <v>38089</v>
      </c>
    </row>
    <row r="176" spans="1:8" ht="13.5" customHeight="1" x14ac:dyDescent="0.25">
      <c r="A176" s="110" t="s">
        <v>670</v>
      </c>
      <c r="B176" s="110" t="s">
        <v>400</v>
      </c>
      <c r="C176" s="110" t="s">
        <v>646</v>
      </c>
      <c r="D176" s="110" t="s">
        <v>671</v>
      </c>
      <c r="E176" s="110" t="s">
        <v>214</v>
      </c>
      <c r="F176" s="110" t="s">
        <v>188</v>
      </c>
      <c r="G176" s="111">
        <v>95000</v>
      </c>
      <c r="H176" s="112">
        <v>38159</v>
      </c>
    </row>
    <row r="177" spans="1:8" ht="13.5" customHeight="1" x14ac:dyDescent="0.25">
      <c r="A177" s="110" t="s">
        <v>672</v>
      </c>
      <c r="B177" s="110" t="s">
        <v>216</v>
      </c>
      <c r="C177" s="110" t="s">
        <v>212</v>
      </c>
      <c r="D177" s="110" t="s">
        <v>673</v>
      </c>
      <c r="E177" s="110" t="s">
        <v>229</v>
      </c>
      <c r="F177" s="110" t="s">
        <v>257</v>
      </c>
      <c r="G177" s="111">
        <v>95000</v>
      </c>
      <c r="H177" s="112">
        <v>38201</v>
      </c>
    </row>
    <row r="178" spans="1:8" ht="13.5" customHeight="1" x14ac:dyDescent="0.25">
      <c r="A178" s="110" t="s">
        <v>674</v>
      </c>
      <c r="B178" s="110" t="s">
        <v>221</v>
      </c>
      <c r="C178" s="110" t="s">
        <v>280</v>
      </c>
      <c r="D178" s="110" t="s">
        <v>675</v>
      </c>
      <c r="E178" s="110" t="s">
        <v>214</v>
      </c>
      <c r="F178" s="110" t="s">
        <v>257</v>
      </c>
      <c r="G178" s="111">
        <v>95000</v>
      </c>
      <c r="H178" s="112">
        <v>38271</v>
      </c>
    </row>
    <row r="179" spans="1:8" ht="13.5" customHeight="1" x14ac:dyDescent="0.25">
      <c r="A179" s="110" t="s">
        <v>676</v>
      </c>
      <c r="B179" s="110" t="s">
        <v>580</v>
      </c>
      <c r="C179" s="110" t="s">
        <v>264</v>
      </c>
      <c r="D179" s="110" t="s">
        <v>677</v>
      </c>
      <c r="E179" s="110" t="s">
        <v>229</v>
      </c>
      <c r="F179" s="110" t="s">
        <v>266</v>
      </c>
      <c r="G179" s="111">
        <v>95000</v>
      </c>
      <c r="H179" s="112">
        <v>38313</v>
      </c>
    </row>
    <row r="180" spans="1:8" ht="13.5" customHeight="1" x14ac:dyDescent="0.25">
      <c r="A180" s="110" t="s">
        <v>678</v>
      </c>
      <c r="B180" s="110" t="s">
        <v>583</v>
      </c>
      <c r="C180" s="110" t="s">
        <v>328</v>
      </c>
      <c r="D180" s="110" t="s">
        <v>679</v>
      </c>
      <c r="E180" s="110" t="s">
        <v>214</v>
      </c>
      <c r="F180" s="110" t="s">
        <v>266</v>
      </c>
      <c r="G180" s="111">
        <v>95000</v>
      </c>
      <c r="H180" s="112">
        <v>38383</v>
      </c>
    </row>
    <row r="181" spans="1:8" ht="13.5" customHeight="1" x14ac:dyDescent="0.25">
      <c r="A181" s="110" t="s">
        <v>680</v>
      </c>
      <c r="B181" s="110" t="s">
        <v>413</v>
      </c>
      <c r="C181" s="110" t="s">
        <v>212</v>
      </c>
      <c r="D181" s="110" t="s">
        <v>681</v>
      </c>
      <c r="E181" s="110" t="s">
        <v>214</v>
      </c>
      <c r="F181" s="110" t="s">
        <v>188</v>
      </c>
      <c r="G181" s="111">
        <v>95000</v>
      </c>
      <c r="H181" s="112">
        <v>38439</v>
      </c>
    </row>
    <row r="182" spans="1:8" ht="13.5" customHeight="1" x14ac:dyDescent="0.25">
      <c r="A182" s="110" t="s">
        <v>682</v>
      </c>
      <c r="B182" s="110" t="s">
        <v>389</v>
      </c>
      <c r="C182" s="110" t="s">
        <v>217</v>
      </c>
      <c r="D182" s="110" t="s">
        <v>683</v>
      </c>
      <c r="E182" s="110" t="s">
        <v>219</v>
      </c>
      <c r="F182" s="110" t="s">
        <v>188</v>
      </c>
      <c r="G182" s="111">
        <v>95000</v>
      </c>
      <c r="H182" s="112">
        <v>38509</v>
      </c>
    </row>
    <row r="183" spans="1:8" ht="13.5" customHeight="1" x14ac:dyDescent="0.25">
      <c r="A183" s="110" t="s">
        <v>684</v>
      </c>
      <c r="B183" s="110" t="s">
        <v>239</v>
      </c>
      <c r="C183" s="110" t="s">
        <v>338</v>
      </c>
      <c r="D183" s="110" t="s">
        <v>685</v>
      </c>
      <c r="E183" s="110" t="s">
        <v>214</v>
      </c>
      <c r="F183" s="110" t="s">
        <v>257</v>
      </c>
      <c r="G183" s="111">
        <v>95000</v>
      </c>
      <c r="H183" s="112">
        <v>38551</v>
      </c>
    </row>
    <row r="184" spans="1:8" ht="13.5" customHeight="1" x14ac:dyDescent="0.25">
      <c r="A184" s="110" t="s">
        <v>686</v>
      </c>
      <c r="B184" s="110" t="s">
        <v>243</v>
      </c>
      <c r="C184" s="110" t="s">
        <v>448</v>
      </c>
      <c r="D184" s="110" t="s">
        <v>687</v>
      </c>
      <c r="E184" s="110" t="s">
        <v>219</v>
      </c>
      <c r="F184" s="110" t="s">
        <v>257</v>
      </c>
      <c r="G184" s="111">
        <v>95000</v>
      </c>
      <c r="H184" s="112">
        <v>35604</v>
      </c>
    </row>
    <row r="185" spans="1:8" ht="13.5" customHeight="1" x14ac:dyDescent="0.25">
      <c r="A185" s="110" t="s">
        <v>688</v>
      </c>
      <c r="B185" s="110" t="s">
        <v>445</v>
      </c>
      <c r="C185" s="110" t="s">
        <v>296</v>
      </c>
      <c r="D185" s="110" t="s">
        <v>689</v>
      </c>
      <c r="E185" s="110" t="s">
        <v>214</v>
      </c>
      <c r="F185" s="110" t="s">
        <v>266</v>
      </c>
      <c r="G185" s="111">
        <v>95000</v>
      </c>
      <c r="H185" s="112">
        <v>35696</v>
      </c>
    </row>
    <row r="186" spans="1:8" ht="13.5" customHeight="1" x14ac:dyDescent="0.25">
      <c r="A186" s="110" t="s">
        <v>690</v>
      </c>
      <c r="B186" s="110" t="s">
        <v>371</v>
      </c>
      <c r="C186" s="110" t="s">
        <v>300</v>
      </c>
      <c r="D186" s="110" t="s">
        <v>691</v>
      </c>
      <c r="E186" s="110" t="s">
        <v>219</v>
      </c>
      <c r="F186" s="110" t="s">
        <v>266</v>
      </c>
      <c r="G186" s="111">
        <v>95000</v>
      </c>
      <c r="H186" s="112">
        <v>35849</v>
      </c>
    </row>
    <row r="187" spans="1:8" ht="13.5" customHeight="1" x14ac:dyDescent="0.25">
      <c r="A187" s="110" t="s">
        <v>692</v>
      </c>
      <c r="B187" s="110" t="s">
        <v>346</v>
      </c>
      <c r="C187" s="110" t="s">
        <v>250</v>
      </c>
      <c r="D187" s="110" t="s">
        <v>693</v>
      </c>
      <c r="E187" s="110" t="s">
        <v>214</v>
      </c>
      <c r="F187" s="110" t="s">
        <v>252</v>
      </c>
      <c r="G187" s="111">
        <v>95000</v>
      </c>
      <c r="H187" s="112">
        <v>35938</v>
      </c>
    </row>
    <row r="188" spans="1:8" ht="13.5" customHeight="1" x14ac:dyDescent="0.25">
      <c r="A188" s="110" t="s">
        <v>694</v>
      </c>
      <c r="B188" s="110" t="s">
        <v>379</v>
      </c>
      <c r="C188" s="110" t="s">
        <v>319</v>
      </c>
      <c r="D188" s="110" t="s">
        <v>695</v>
      </c>
      <c r="E188" s="110" t="s">
        <v>219</v>
      </c>
      <c r="F188" s="110" t="s">
        <v>252</v>
      </c>
      <c r="G188" s="111">
        <v>95000</v>
      </c>
      <c r="H188" s="112">
        <v>36091</v>
      </c>
    </row>
    <row r="189" spans="1:8" ht="13.5" customHeight="1" x14ac:dyDescent="0.25">
      <c r="A189" s="110" t="s">
        <v>696</v>
      </c>
      <c r="B189" s="110" t="s">
        <v>445</v>
      </c>
      <c r="C189" s="110" t="s">
        <v>697</v>
      </c>
      <c r="D189" s="110" t="s">
        <v>698</v>
      </c>
      <c r="E189" s="110" t="s">
        <v>219</v>
      </c>
      <c r="F189" s="110" t="s">
        <v>262</v>
      </c>
      <c r="G189" s="111">
        <v>98000</v>
      </c>
      <c r="H189" s="112">
        <v>37565</v>
      </c>
    </row>
    <row r="190" spans="1:8" ht="13.5" customHeight="1" x14ac:dyDescent="0.25">
      <c r="A190" s="110" t="s">
        <v>699</v>
      </c>
      <c r="B190" s="110" t="s">
        <v>254</v>
      </c>
      <c r="C190" s="110" t="s">
        <v>382</v>
      </c>
      <c r="D190" s="110" t="s">
        <v>700</v>
      </c>
      <c r="E190" s="110" t="s">
        <v>214</v>
      </c>
      <c r="F190" s="110" t="s">
        <v>252</v>
      </c>
      <c r="G190" s="111">
        <v>98000</v>
      </c>
      <c r="H190" s="112">
        <v>36382</v>
      </c>
    </row>
    <row r="191" spans="1:8" ht="13.5" customHeight="1" x14ac:dyDescent="0.25">
      <c r="A191" s="110" t="s">
        <v>701</v>
      </c>
      <c r="B191" s="110" t="s">
        <v>243</v>
      </c>
      <c r="C191" s="110" t="s">
        <v>273</v>
      </c>
      <c r="D191" s="110" t="s">
        <v>702</v>
      </c>
      <c r="E191" s="110" t="s">
        <v>219</v>
      </c>
      <c r="F191" s="110" t="s">
        <v>257</v>
      </c>
      <c r="G191" s="111">
        <v>98000</v>
      </c>
      <c r="H191" s="112">
        <v>37781</v>
      </c>
    </row>
    <row r="192" spans="1:8" ht="13.5" customHeight="1" x14ac:dyDescent="0.25">
      <c r="A192" s="110" t="s">
        <v>703</v>
      </c>
      <c r="B192" s="110" t="s">
        <v>249</v>
      </c>
      <c r="C192" s="110" t="s">
        <v>338</v>
      </c>
      <c r="D192" s="110" t="s">
        <v>704</v>
      </c>
      <c r="E192" s="110" t="s">
        <v>224</v>
      </c>
      <c r="F192" s="110" t="s">
        <v>262</v>
      </c>
      <c r="G192" s="111">
        <v>98000</v>
      </c>
      <c r="H192" s="112">
        <v>37907</v>
      </c>
    </row>
    <row r="193" spans="1:8" ht="13.5" customHeight="1" x14ac:dyDescent="0.25">
      <c r="A193" s="110" t="s">
        <v>705</v>
      </c>
      <c r="B193" s="110" t="s">
        <v>259</v>
      </c>
      <c r="C193" s="110" t="s">
        <v>296</v>
      </c>
      <c r="D193" s="110" t="s">
        <v>706</v>
      </c>
      <c r="E193" s="110" t="s">
        <v>224</v>
      </c>
      <c r="F193" s="110" t="s">
        <v>188</v>
      </c>
      <c r="G193" s="111">
        <v>98000</v>
      </c>
      <c r="H193" s="112">
        <v>38019</v>
      </c>
    </row>
    <row r="194" spans="1:8" ht="13.5" customHeight="1" x14ac:dyDescent="0.25">
      <c r="A194" s="110" t="s">
        <v>707</v>
      </c>
      <c r="B194" s="110" t="s">
        <v>708</v>
      </c>
      <c r="C194" s="110" t="s">
        <v>697</v>
      </c>
      <c r="D194" s="110" t="s">
        <v>709</v>
      </c>
      <c r="E194" s="110" t="s">
        <v>224</v>
      </c>
      <c r="F194" s="110" t="s">
        <v>257</v>
      </c>
      <c r="G194" s="111">
        <v>98000</v>
      </c>
      <c r="H194" s="112">
        <v>38131</v>
      </c>
    </row>
    <row r="195" spans="1:8" ht="13.5" customHeight="1" x14ac:dyDescent="0.25">
      <c r="A195" s="110" t="s">
        <v>710</v>
      </c>
      <c r="B195" s="110" t="s">
        <v>577</v>
      </c>
      <c r="C195" s="110" t="s">
        <v>222</v>
      </c>
      <c r="D195" s="110" t="s">
        <v>711</v>
      </c>
      <c r="E195" s="110" t="s">
        <v>224</v>
      </c>
      <c r="F195" s="110" t="s">
        <v>266</v>
      </c>
      <c r="G195" s="111">
        <v>98000</v>
      </c>
      <c r="H195" s="112">
        <v>38243</v>
      </c>
    </row>
    <row r="196" spans="1:8" ht="13.5" customHeight="1" x14ac:dyDescent="0.25">
      <c r="A196" s="110" t="s">
        <v>712</v>
      </c>
      <c r="B196" s="110" t="s">
        <v>295</v>
      </c>
      <c r="C196" s="110" t="s">
        <v>386</v>
      </c>
      <c r="D196" s="110" t="s">
        <v>713</v>
      </c>
      <c r="E196" s="110" t="s">
        <v>224</v>
      </c>
      <c r="F196" s="110" t="s">
        <v>252</v>
      </c>
      <c r="G196" s="111">
        <v>98000</v>
      </c>
      <c r="H196" s="112">
        <v>38355</v>
      </c>
    </row>
    <row r="197" spans="1:8" ht="13.5" customHeight="1" x14ac:dyDescent="0.25">
      <c r="A197" s="110" t="s">
        <v>714</v>
      </c>
      <c r="B197" s="110" t="s">
        <v>235</v>
      </c>
      <c r="C197" s="110" t="s">
        <v>277</v>
      </c>
      <c r="D197" s="110" t="s">
        <v>715</v>
      </c>
      <c r="E197" s="110" t="s">
        <v>229</v>
      </c>
      <c r="F197" s="110" t="s">
        <v>257</v>
      </c>
      <c r="G197" s="111">
        <v>98000</v>
      </c>
      <c r="H197" s="112">
        <v>38481</v>
      </c>
    </row>
    <row r="198" spans="1:8" ht="13.5" customHeight="1" x14ac:dyDescent="0.25">
      <c r="A198" s="110" t="s">
        <v>716</v>
      </c>
      <c r="B198" s="110" t="s">
        <v>217</v>
      </c>
      <c r="C198" s="110" t="s">
        <v>283</v>
      </c>
      <c r="D198" s="110" t="s">
        <v>717</v>
      </c>
      <c r="E198" s="110" t="s">
        <v>229</v>
      </c>
      <c r="F198" s="110" t="s">
        <v>266</v>
      </c>
      <c r="G198" s="111">
        <v>98000</v>
      </c>
      <c r="H198" s="112">
        <v>35543</v>
      </c>
    </row>
    <row r="199" spans="1:8" ht="13.5" customHeight="1" x14ac:dyDescent="0.25">
      <c r="A199" s="110" t="s">
        <v>718</v>
      </c>
      <c r="B199" s="110" t="s">
        <v>312</v>
      </c>
      <c r="C199" s="110" t="s">
        <v>358</v>
      </c>
      <c r="D199" s="110" t="s">
        <v>719</v>
      </c>
      <c r="E199" s="110" t="s">
        <v>229</v>
      </c>
      <c r="F199" s="110" t="s">
        <v>252</v>
      </c>
      <c r="G199" s="111">
        <v>98000</v>
      </c>
      <c r="H199" s="112">
        <v>35787</v>
      </c>
    </row>
    <row r="200" spans="1:8" ht="13.5" customHeight="1" x14ac:dyDescent="0.25">
      <c r="A200" s="110" t="s">
        <v>720</v>
      </c>
      <c r="B200" s="110" t="s">
        <v>318</v>
      </c>
      <c r="C200" s="110" t="s">
        <v>376</v>
      </c>
      <c r="D200" s="110" t="s">
        <v>721</v>
      </c>
      <c r="E200" s="110" t="s">
        <v>229</v>
      </c>
      <c r="F200" s="110" t="s">
        <v>262</v>
      </c>
      <c r="G200" s="111">
        <v>98000</v>
      </c>
      <c r="H200" s="112">
        <v>36030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598D-5C77-4A48-85EC-6384FBC9DAD1}">
  <sheetPr codeName="Sheet10"/>
  <dimension ref="A1:K40"/>
  <sheetViews>
    <sheetView zoomScale="145" zoomScaleNormal="145" workbookViewId="0">
      <selection activeCell="D12" sqref="D12"/>
    </sheetView>
  </sheetViews>
  <sheetFormatPr defaultRowHeight="14.4" x14ac:dyDescent="0.3"/>
  <cols>
    <col min="1" max="1" width="9.52734375" style="1" bestFit="1" customWidth="1"/>
    <col min="2" max="4" width="9.52734375" style="1" customWidth="1"/>
    <col min="5" max="5" width="6.46875" style="1" customWidth="1"/>
    <col min="6" max="6" width="7" style="1" customWidth="1"/>
    <col min="7" max="7" width="5.8203125" style="1" customWidth="1"/>
    <col min="8" max="8" width="6.234375" style="1" bestFit="1" customWidth="1"/>
    <col min="9" max="16384" width="8.9375" style="1"/>
  </cols>
  <sheetData>
    <row r="1" spans="1:11" ht="18" x14ac:dyDescent="0.35">
      <c r="A1" s="113" t="s">
        <v>722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" thickBot="1" x14ac:dyDescent="0.35"/>
    <row r="3" spans="1:11" ht="15.6" thickTop="1" thickBot="1" x14ac:dyDescent="0.35">
      <c r="A3" s="6" t="s">
        <v>46</v>
      </c>
      <c r="B3" s="6" t="s">
        <v>138</v>
      </c>
      <c r="C3" s="6" t="s">
        <v>185</v>
      </c>
      <c r="D3" s="6" t="s">
        <v>186</v>
      </c>
      <c r="E3" s="6" t="s">
        <v>45</v>
      </c>
      <c r="F3" s="6" t="s">
        <v>44</v>
      </c>
      <c r="G3" s="6" t="s">
        <v>43</v>
      </c>
      <c r="H3" s="6" t="s">
        <v>42</v>
      </c>
      <c r="I3" s="95" t="s">
        <v>187</v>
      </c>
    </row>
    <row r="4" spans="1:11" ht="15" thickTop="1" x14ac:dyDescent="0.3">
      <c r="A4" s="7" t="s">
        <v>37</v>
      </c>
      <c r="B4" s="7">
        <v>22</v>
      </c>
      <c r="C4" s="7" t="s">
        <v>188</v>
      </c>
      <c r="D4" s="7" t="s">
        <v>117</v>
      </c>
      <c r="E4" s="7">
        <v>39876</v>
      </c>
      <c r="F4" s="7">
        <f t="shared" ref="F4:F26" si="0">10%*E4</f>
        <v>3987.6000000000004</v>
      </c>
      <c r="G4" s="7">
        <f t="shared" ref="G4:G26" si="1">40%*E4</f>
        <v>15950.400000000001</v>
      </c>
      <c r="H4" s="7">
        <f t="shared" ref="H4:H26" si="2">SUM(E4:G4)</f>
        <v>59814</v>
      </c>
      <c r="I4" s="7">
        <v>10</v>
      </c>
    </row>
    <row r="5" spans="1:11" x14ac:dyDescent="0.3">
      <c r="A5" s="7" t="s">
        <v>36</v>
      </c>
      <c r="B5" s="7">
        <v>48</v>
      </c>
      <c r="C5" s="7" t="s">
        <v>188</v>
      </c>
      <c r="D5" s="7" t="s">
        <v>189</v>
      </c>
      <c r="E5" s="7">
        <v>55500</v>
      </c>
      <c r="F5" s="7">
        <f t="shared" si="0"/>
        <v>5550</v>
      </c>
      <c r="G5" s="7">
        <f t="shared" si="1"/>
        <v>22200</v>
      </c>
      <c r="H5" s="7">
        <f t="shared" si="2"/>
        <v>83250</v>
      </c>
      <c r="I5" s="7">
        <v>1</v>
      </c>
    </row>
    <row r="6" spans="1:11" x14ac:dyDescent="0.3">
      <c r="A6" s="7" t="s">
        <v>18</v>
      </c>
      <c r="B6" s="7">
        <v>45</v>
      </c>
      <c r="C6" s="7" t="s">
        <v>188</v>
      </c>
      <c r="D6" s="7" t="s">
        <v>190</v>
      </c>
      <c r="E6" s="7">
        <v>60000</v>
      </c>
      <c r="F6" s="7">
        <f t="shared" si="0"/>
        <v>6000</v>
      </c>
      <c r="G6" s="7">
        <f t="shared" si="1"/>
        <v>24000</v>
      </c>
      <c r="H6" s="7">
        <f t="shared" si="2"/>
        <v>90000</v>
      </c>
      <c r="I6" s="7">
        <v>3</v>
      </c>
    </row>
    <row r="7" spans="1:11" x14ac:dyDescent="0.3">
      <c r="A7" s="7" t="s">
        <v>17</v>
      </c>
      <c r="B7" s="7">
        <v>26</v>
      </c>
      <c r="C7" s="7" t="s">
        <v>188</v>
      </c>
      <c r="D7" s="1" t="s">
        <v>117</v>
      </c>
      <c r="E7" s="7">
        <v>65000</v>
      </c>
      <c r="F7" s="7">
        <f t="shared" si="0"/>
        <v>6500</v>
      </c>
      <c r="G7" s="7">
        <f t="shared" si="1"/>
        <v>26000</v>
      </c>
      <c r="H7" s="7">
        <f t="shared" si="2"/>
        <v>97500</v>
      </c>
      <c r="I7" s="7">
        <v>3</v>
      </c>
    </row>
    <row r="8" spans="1:11" x14ac:dyDescent="0.3">
      <c r="A8" s="7" t="s">
        <v>33</v>
      </c>
      <c r="B8" s="7">
        <v>32</v>
      </c>
      <c r="C8" s="7" t="s">
        <v>191</v>
      </c>
      <c r="D8" s="7" t="s">
        <v>190</v>
      </c>
      <c r="E8" s="7">
        <v>120000</v>
      </c>
      <c r="F8" s="7">
        <f t="shared" si="0"/>
        <v>12000</v>
      </c>
      <c r="G8" s="7">
        <f t="shared" si="1"/>
        <v>48000</v>
      </c>
      <c r="H8" s="7">
        <f t="shared" si="2"/>
        <v>180000</v>
      </c>
      <c r="I8" s="7">
        <v>7</v>
      </c>
    </row>
    <row r="9" spans="1:11" x14ac:dyDescent="0.3">
      <c r="A9" s="7" t="s">
        <v>20</v>
      </c>
      <c r="B9" s="7">
        <v>21</v>
      </c>
      <c r="C9" s="7" t="s">
        <v>191</v>
      </c>
      <c r="D9" s="7" t="s">
        <v>117</v>
      </c>
      <c r="E9" s="7">
        <v>44123</v>
      </c>
      <c r="F9" s="7">
        <f t="shared" si="0"/>
        <v>4412.3</v>
      </c>
      <c r="G9" s="7">
        <f t="shared" si="1"/>
        <v>17649.2</v>
      </c>
      <c r="H9" s="7">
        <f t="shared" si="2"/>
        <v>66184.5</v>
      </c>
      <c r="I9" s="7">
        <v>10</v>
      </c>
    </row>
    <row r="10" spans="1:11" x14ac:dyDescent="0.3">
      <c r="A10" s="7" t="s">
        <v>19</v>
      </c>
      <c r="B10" s="7">
        <v>21</v>
      </c>
      <c r="C10" s="7" t="s">
        <v>191</v>
      </c>
      <c r="D10" s="7" t="s">
        <v>117</v>
      </c>
      <c r="E10" s="7">
        <v>32900</v>
      </c>
      <c r="F10" s="7">
        <f t="shared" si="0"/>
        <v>3290</v>
      </c>
      <c r="G10" s="7">
        <f t="shared" si="1"/>
        <v>13160</v>
      </c>
      <c r="H10" s="7">
        <f t="shared" si="2"/>
        <v>49350</v>
      </c>
      <c r="I10" s="7">
        <v>6</v>
      </c>
    </row>
    <row r="11" spans="1:11" x14ac:dyDescent="0.3">
      <c r="A11" s="7" t="s">
        <v>34</v>
      </c>
      <c r="B11" s="7">
        <v>48</v>
      </c>
      <c r="C11" s="7" t="s">
        <v>192</v>
      </c>
      <c r="D11" s="7" t="s">
        <v>189</v>
      </c>
      <c r="E11" s="7">
        <v>29850</v>
      </c>
      <c r="F11" s="7">
        <f t="shared" si="0"/>
        <v>2985</v>
      </c>
      <c r="G11" s="7">
        <f t="shared" si="1"/>
        <v>11940</v>
      </c>
      <c r="H11" s="7">
        <f t="shared" si="2"/>
        <v>44775</v>
      </c>
      <c r="I11" s="7">
        <v>3</v>
      </c>
    </row>
    <row r="12" spans="1:11" x14ac:dyDescent="0.3">
      <c r="A12" s="7" t="s">
        <v>25</v>
      </c>
      <c r="B12" s="7">
        <v>21</v>
      </c>
      <c r="C12" s="7" t="s">
        <v>192</v>
      </c>
      <c r="D12" s="7" t="s">
        <v>117</v>
      </c>
      <c r="E12" s="7">
        <v>78230</v>
      </c>
      <c r="F12" s="7">
        <f t="shared" si="0"/>
        <v>7823</v>
      </c>
      <c r="G12" s="7">
        <f t="shared" si="1"/>
        <v>31292</v>
      </c>
      <c r="H12" s="7">
        <f t="shared" si="2"/>
        <v>117345</v>
      </c>
      <c r="I12" s="7">
        <v>4</v>
      </c>
    </row>
    <row r="13" spans="1:11" x14ac:dyDescent="0.3">
      <c r="A13" s="7" t="s">
        <v>24</v>
      </c>
      <c r="B13" s="7">
        <v>45</v>
      </c>
      <c r="C13" s="7" t="s">
        <v>192</v>
      </c>
      <c r="D13" s="7" t="s">
        <v>117</v>
      </c>
      <c r="E13" s="7">
        <v>29500</v>
      </c>
      <c r="F13" s="7">
        <f t="shared" si="0"/>
        <v>2950</v>
      </c>
      <c r="G13" s="7">
        <f t="shared" si="1"/>
        <v>11800</v>
      </c>
      <c r="H13" s="7">
        <f t="shared" si="2"/>
        <v>44250</v>
      </c>
      <c r="I13" s="7">
        <v>12</v>
      </c>
    </row>
    <row r="14" spans="1:11" x14ac:dyDescent="0.3">
      <c r="A14" s="7" t="s">
        <v>23</v>
      </c>
      <c r="B14" s="7">
        <v>26</v>
      </c>
      <c r="C14" s="7" t="s">
        <v>192</v>
      </c>
      <c r="D14" s="7" t="s">
        <v>190</v>
      </c>
      <c r="E14" s="7">
        <v>43000</v>
      </c>
      <c r="F14" s="7">
        <f t="shared" si="0"/>
        <v>4300</v>
      </c>
      <c r="G14" s="7">
        <f t="shared" si="1"/>
        <v>17200</v>
      </c>
      <c r="H14" s="7">
        <f t="shared" si="2"/>
        <v>64500</v>
      </c>
      <c r="I14" s="7">
        <v>3</v>
      </c>
    </row>
    <row r="15" spans="1:11" x14ac:dyDescent="0.3">
      <c r="A15" s="7" t="s">
        <v>22</v>
      </c>
      <c r="B15" s="7">
        <v>24</v>
      </c>
      <c r="C15" s="7" t="s">
        <v>192</v>
      </c>
      <c r="D15" s="7" t="s">
        <v>117</v>
      </c>
      <c r="E15" s="7">
        <v>89873</v>
      </c>
      <c r="F15" s="7">
        <f t="shared" si="0"/>
        <v>8987.3000000000011</v>
      </c>
      <c r="G15" s="7">
        <f t="shared" si="1"/>
        <v>35949.200000000004</v>
      </c>
      <c r="H15" s="7">
        <f t="shared" si="2"/>
        <v>134809.5</v>
      </c>
      <c r="I15" s="7">
        <v>9</v>
      </c>
    </row>
    <row r="16" spans="1:11" x14ac:dyDescent="0.3">
      <c r="A16" s="7" t="s">
        <v>21</v>
      </c>
      <c r="B16" s="7">
        <v>34</v>
      </c>
      <c r="C16" s="7" t="s">
        <v>192</v>
      </c>
      <c r="D16" s="7" t="s">
        <v>190</v>
      </c>
      <c r="E16" s="7">
        <v>149000</v>
      </c>
      <c r="F16" s="7">
        <f t="shared" si="0"/>
        <v>14900</v>
      </c>
      <c r="G16" s="7">
        <f t="shared" si="1"/>
        <v>59600</v>
      </c>
      <c r="H16" s="7">
        <f t="shared" si="2"/>
        <v>223500</v>
      </c>
      <c r="I16" s="7">
        <v>1</v>
      </c>
    </row>
    <row r="17" spans="1:9" x14ac:dyDescent="0.3">
      <c r="A17" s="7" t="s">
        <v>35</v>
      </c>
      <c r="B17" s="7">
        <v>30</v>
      </c>
      <c r="C17" s="7" t="s">
        <v>723</v>
      </c>
      <c r="D17" s="7" t="s">
        <v>190</v>
      </c>
      <c r="E17" s="7">
        <v>39000</v>
      </c>
      <c r="F17" s="7">
        <f t="shared" si="0"/>
        <v>3900</v>
      </c>
      <c r="G17" s="7">
        <f t="shared" si="1"/>
        <v>15600</v>
      </c>
      <c r="H17" s="7">
        <f t="shared" si="2"/>
        <v>58500</v>
      </c>
      <c r="I17" s="7">
        <v>8</v>
      </c>
    </row>
    <row r="18" spans="1:9" x14ac:dyDescent="0.3">
      <c r="A18" s="7" t="s">
        <v>31</v>
      </c>
      <c r="B18" s="7">
        <v>47</v>
      </c>
      <c r="C18" s="7" t="s">
        <v>723</v>
      </c>
      <c r="D18" s="7" t="s">
        <v>189</v>
      </c>
      <c r="E18" s="7">
        <v>95000</v>
      </c>
      <c r="F18" s="7">
        <f t="shared" si="0"/>
        <v>9500</v>
      </c>
      <c r="G18" s="7">
        <f t="shared" si="1"/>
        <v>38000</v>
      </c>
      <c r="H18" s="7">
        <f t="shared" si="2"/>
        <v>142500</v>
      </c>
      <c r="I18" s="7">
        <v>10</v>
      </c>
    </row>
    <row r="19" spans="1:9" x14ac:dyDescent="0.3">
      <c r="A19" s="7" t="s">
        <v>30</v>
      </c>
      <c r="B19" s="7">
        <v>35</v>
      </c>
      <c r="C19" s="7" t="s">
        <v>723</v>
      </c>
      <c r="D19" s="7" t="s">
        <v>117</v>
      </c>
      <c r="E19" s="7">
        <v>27690</v>
      </c>
      <c r="F19" s="7">
        <f t="shared" si="0"/>
        <v>2769</v>
      </c>
      <c r="G19" s="7">
        <f t="shared" si="1"/>
        <v>11076</v>
      </c>
      <c r="H19" s="7">
        <f t="shared" si="2"/>
        <v>41535</v>
      </c>
      <c r="I19" s="7">
        <v>12</v>
      </c>
    </row>
    <row r="20" spans="1:9" x14ac:dyDescent="0.3">
      <c r="A20" s="7" t="s">
        <v>29</v>
      </c>
      <c r="B20" s="7">
        <v>31</v>
      </c>
      <c r="C20" s="7" t="s">
        <v>723</v>
      </c>
      <c r="D20" s="7" t="s">
        <v>117</v>
      </c>
      <c r="E20" s="7">
        <v>42000</v>
      </c>
      <c r="F20" s="7">
        <f t="shared" si="0"/>
        <v>4200</v>
      </c>
      <c r="G20" s="7">
        <f t="shared" si="1"/>
        <v>16800</v>
      </c>
      <c r="H20" s="7">
        <f t="shared" si="2"/>
        <v>63000</v>
      </c>
      <c r="I20" s="7">
        <v>4</v>
      </c>
    </row>
    <row r="21" spans="1:9" x14ac:dyDescent="0.3">
      <c r="A21" s="7" t="s">
        <v>39</v>
      </c>
      <c r="B21" s="7">
        <v>21</v>
      </c>
      <c r="C21" s="7" t="s">
        <v>257</v>
      </c>
      <c r="D21" s="7" t="s">
        <v>190</v>
      </c>
      <c r="E21" s="7">
        <v>45789</v>
      </c>
      <c r="F21" s="7">
        <f t="shared" si="0"/>
        <v>4578.9000000000005</v>
      </c>
      <c r="G21" s="7">
        <f t="shared" si="1"/>
        <v>18315.600000000002</v>
      </c>
      <c r="H21" s="7">
        <f t="shared" si="2"/>
        <v>68683.5</v>
      </c>
      <c r="I21" s="7">
        <v>5</v>
      </c>
    </row>
    <row r="22" spans="1:9" x14ac:dyDescent="0.3">
      <c r="A22" s="7" t="s">
        <v>38</v>
      </c>
      <c r="B22" s="7">
        <v>49</v>
      </c>
      <c r="C22" s="7" t="s">
        <v>257</v>
      </c>
      <c r="D22" s="7" t="s">
        <v>189</v>
      </c>
      <c r="E22" s="7">
        <v>41245</v>
      </c>
      <c r="F22" s="7">
        <f t="shared" si="0"/>
        <v>4124.5</v>
      </c>
      <c r="G22" s="7">
        <f t="shared" si="1"/>
        <v>16498</v>
      </c>
      <c r="H22" s="7">
        <f t="shared" si="2"/>
        <v>61867.5</v>
      </c>
      <c r="I22" s="7">
        <v>7</v>
      </c>
    </row>
    <row r="23" spans="1:9" x14ac:dyDescent="0.3">
      <c r="A23" s="7" t="s">
        <v>32</v>
      </c>
      <c r="B23" s="7">
        <v>49</v>
      </c>
      <c r="C23" s="7" t="s">
        <v>257</v>
      </c>
      <c r="D23" s="7" t="s">
        <v>190</v>
      </c>
      <c r="E23" s="7">
        <v>89687</v>
      </c>
      <c r="F23" s="7">
        <f t="shared" si="0"/>
        <v>8968.7000000000007</v>
      </c>
      <c r="G23" s="7">
        <f t="shared" si="1"/>
        <v>35874.800000000003</v>
      </c>
      <c r="H23" s="7">
        <f t="shared" si="2"/>
        <v>134530.5</v>
      </c>
      <c r="I23" s="7">
        <v>3</v>
      </c>
    </row>
    <row r="24" spans="1:9" x14ac:dyDescent="0.3">
      <c r="A24" s="7" t="s">
        <v>28</v>
      </c>
      <c r="B24" s="7">
        <v>25</v>
      </c>
      <c r="C24" s="7" t="s">
        <v>257</v>
      </c>
      <c r="D24" s="7" t="s">
        <v>117</v>
      </c>
      <c r="E24" s="7">
        <v>24000</v>
      </c>
      <c r="F24" s="7">
        <f t="shared" si="0"/>
        <v>2400</v>
      </c>
      <c r="G24" s="7">
        <f t="shared" si="1"/>
        <v>9600</v>
      </c>
      <c r="H24" s="7">
        <f t="shared" si="2"/>
        <v>36000</v>
      </c>
      <c r="I24" s="7">
        <v>12</v>
      </c>
    </row>
    <row r="25" spans="1:9" x14ac:dyDescent="0.3">
      <c r="A25" s="7" t="s">
        <v>27</v>
      </c>
      <c r="B25" s="7">
        <v>36</v>
      </c>
      <c r="C25" s="7" t="s">
        <v>257</v>
      </c>
      <c r="D25" s="7" t="s">
        <v>117</v>
      </c>
      <c r="E25" s="7">
        <v>39500</v>
      </c>
      <c r="F25" s="7">
        <f t="shared" si="0"/>
        <v>3950</v>
      </c>
      <c r="G25" s="7">
        <f t="shared" si="1"/>
        <v>15800</v>
      </c>
      <c r="H25" s="7">
        <f t="shared" si="2"/>
        <v>59250</v>
      </c>
      <c r="I25" s="7">
        <v>2</v>
      </c>
    </row>
    <row r="26" spans="1:9" x14ac:dyDescent="0.3">
      <c r="A26" s="7" t="s">
        <v>26</v>
      </c>
      <c r="B26" s="7">
        <v>32</v>
      </c>
      <c r="C26" s="7" t="s">
        <v>257</v>
      </c>
      <c r="D26" s="7" t="s">
        <v>117</v>
      </c>
      <c r="E26" s="7">
        <v>48000</v>
      </c>
      <c r="F26" s="7">
        <f t="shared" si="0"/>
        <v>4800</v>
      </c>
      <c r="G26" s="7">
        <f t="shared" si="1"/>
        <v>19200</v>
      </c>
      <c r="H26" s="7">
        <f t="shared" si="2"/>
        <v>72000</v>
      </c>
      <c r="I26" s="7">
        <v>2</v>
      </c>
    </row>
    <row r="28" spans="1:9" x14ac:dyDescent="0.3">
      <c r="B28" s="114"/>
    </row>
    <row r="29" spans="1:9" x14ac:dyDescent="0.3">
      <c r="A29" s="115" t="s">
        <v>724</v>
      </c>
      <c r="B29" s="114"/>
    </row>
    <row r="30" spans="1:9" x14ac:dyDescent="0.3">
      <c r="B30" s="114"/>
    </row>
    <row r="31" spans="1:9" x14ac:dyDescent="0.3">
      <c r="A31" s="1">
        <v>1</v>
      </c>
      <c r="B31" s="1" t="s">
        <v>725</v>
      </c>
    </row>
    <row r="32" spans="1:9" x14ac:dyDescent="0.3">
      <c r="A32" s="1">
        <v>2</v>
      </c>
      <c r="B32" s="1" t="s">
        <v>726</v>
      </c>
    </row>
    <row r="33" spans="1:2" x14ac:dyDescent="0.3">
      <c r="A33" s="1">
        <v>3</v>
      </c>
      <c r="B33" s="1" t="s">
        <v>727</v>
      </c>
    </row>
    <row r="34" spans="1:2" x14ac:dyDescent="0.3">
      <c r="A34" s="1">
        <v>4</v>
      </c>
      <c r="B34" s="1" t="s">
        <v>728</v>
      </c>
    </row>
    <row r="35" spans="1:2" x14ac:dyDescent="0.3">
      <c r="A35" s="1">
        <v>5</v>
      </c>
      <c r="B35" s="1" t="s">
        <v>729</v>
      </c>
    </row>
    <row r="36" spans="1:2" x14ac:dyDescent="0.3">
      <c r="A36" s="1">
        <v>6</v>
      </c>
      <c r="B36" s="1" t="s">
        <v>730</v>
      </c>
    </row>
    <row r="37" spans="1:2" x14ac:dyDescent="0.3">
      <c r="A37" s="1">
        <v>7</v>
      </c>
      <c r="B37" s="1" t="s">
        <v>731</v>
      </c>
    </row>
    <row r="38" spans="1:2" x14ac:dyDescent="0.3">
      <c r="A38" s="1">
        <v>8</v>
      </c>
      <c r="B38" s="1" t="s">
        <v>732</v>
      </c>
    </row>
    <row r="39" spans="1:2" x14ac:dyDescent="0.3">
      <c r="A39" s="1">
        <v>9</v>
      </c>
      <c r="B39" s="1" t="s">
        <v>733</v>
      </c>
    </row>
    <row r="40" spans="1:2" x14ac:dyDescent="0.3">
      <c r="A40" s="1">
        <v>10</v>
      </c>
      <c r="B40" s="1" t="s">
        <v>734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F417-8625-4B41-928F-8A9ED7C8642C}">
  <sheetPr codeName="Sheet11"/>
  <dimension ref="A1:K40"/>
  <sheetViews>
    <sheetView topLeftCell="E1" workbookViewId="0">
      <selection activeCell="J32" sqref="J32"/>
    </sheetView>
  </sheetViews>
  <sheetFormatPr defaultRowHeight="14.4" x14ac:dyDescent="0.3"/>
  <cols>
    <col min="1" max="1" width="7.64453125" style="1" bestFit="1" customWidth="1"/>
    <col min="2" max="3" width="5.41015625" style="1" bestFit="1" customWidth="1"/>
    <col min="4" max="4" width="7.8203125" style="1" customWidth="1"/>
    <col min="5" max="5" width="7.29296875" style="1" customWidth="1"/>
    <col min="6" max="7" width="8.3515625" style="1" customWidth="1"/>
    <col min="8" max="8" width="8.87890625" style="1" customWidth="1"/>
    <col min="9" max="10" width="8.9375" style="1"/>
    <col min="11" max="11" width="9" style="1" customWidth="1"/>
    <col min="12" max="12" width="8.46875" style="1" customWidth="1"/>
    <col min="13" max="17" width="8.9375" style="1"/>
    <col min="18" max="18" width="5.41015625" style="1" bestFit="1" customWidth="1"/>
    <col min="19" max="19" width="5.9375" style="1" bestFit="1" customWidth="1"/>
    <col min="20" max="16384" width="8.9375" style="1"/>
  </cols>
  <sheetData>
    <row r="1" spans="1:11" x14ac:dyDescent="0.3">
      <c r="A1" s="108" t="s">
        <v>205</v>
      </c>
      <c r="B1" s="108" t="s">
        <v>206</v>
      </c>
      <c r="C1" s="108" t="s">
        <v>207</v>
      </c>
      <c r="D1" s="108" t="s">
        <v>208</v>
      </c>
      <c r="E1" s="108" t="s">
        <v>202</v>
      </c>
      <c r="F1" s="108" t="s">
        <v>185</v>
      </c>
      <c r="G1" s="108" t="s">
        <v>203</v>
      </c>
      <c r="H1" s="108" t="s">
        <v>209</v>
      </c>
      <c r="K1" s="116" t="s">
        <v>735</v>
      </c>
    </row>
    <row r="2" spans="1:11" x14ac:dyDescent="0.3">
      <c r="A2" s="110" t="s">
        <v>215</v>
      </c>
      <c r="B2" s="110" t="s">
        <v>216</v>
      </c>
      <c r="C2" s="110" t="s">
        <v>217</v>
      </c>
      <c r="D2" s="110" t="s">
        <v>218</v>
      </c>
      <c r="E2" s="110" t="s">
        <v>219</v>
      </c>
      <c r="F2" s="110" t="s">
        <v>188</v>
      </c>
      <c r="G2" s="111">
        <v>32000</v>
      </c>
      <c r="H2" s="112">
        <v>36892</v>
      </c>
      <c r="K2" s="117"/>
    </row>
    <row r="3" spans="1:11" x14ac:dyDescent="0.3">
      <c r="A3" s="110" t="s">
        <v>220</v>
      </c>
      <c r="B3" s="110" t="s">
        <v>221</v>
      </c>
      <c r="C3" s="110" t="s">
        <v>222</v>
      </c>
      <c r="D3" s="110" t="s">
        <v>223</v>
      </c>
      <c r="E3" s="110" t="s">
        <v>224</v>
      </c>
      <c r="F3" s="110" t="s">
        <v>188</v>
      </c>
      <c r="G3" s="111">
        <v>32000</v>
      </c>
      <c r="H3" s="112">
        <v>37043</v>
      </c>
      <c r="K3" s="1" t="s">
        <v>736</v>
      </c>
    </row>
    <row r="4" spans="1:11" x14ac:dyDescent="0.3">
      <c r="A4" s="110" t="s">
        <v>285</v>
      </c>
      <c r="B4" s="110" t="s">
        <v>286</v>
      </c>
      <c r="C4" s="110" t="s">
        <v>269</v>
      </c>
      <c r="D4" s="110" t="s">
        <v>287</v>
      </c>
      <c r="E4" s="110" t="s">
        <v>219</v>
      </c>
      <c r="F4" s="110" t="s">
        <v>266</v>
      </c>
      <c r="G4" s="111">
        <v>34000</v>
      </c>
      <c r="H4" s="112">
        <v>36770</v>
      </c>
      <c r="K4" s="1" t="s">
        <v>737</v>
      </c>
    </row>
    <row r="5" spans="1:11" x14ac:dyDescent="0.3">
      <c r="A5" s="110" t="s">
        <v>288</v>
      </c>
      <c r="B5" s="110" t="s">
        <v>289</v>
      </c>
      <c r="C5" s="110" t="s">
        <v>217</v>
      </c>
      <c r="D5" s="110" t="s">
        <v>290</v>
      </c>
      <c r="E5" s="110" t="s">
        <v>224</v>
      </c>
      <c r="F5" s="110" t="s">
        <v>266</v>
      </c>
      <c r="G5" s="111">
        <v>34000</v>
      </c>
      <c r="H5" s="112">
        <v>36923</v>
      </c>
      <c r="K5" s="1" t="s">
        <v>738</v>
      </c>
    </row>
    <row r="6" spans="1:11" x14ac:dyDescent="0.3">
      <c r="A6" s="110" t="s">
        <v>291</v>
      </c>
      <c r="B6" s="110" t="s">
        <v>292</v>
      </c>
      <c r="C6" s="110" t="s">
        <v>283</v>
      </c>
      <c r="D6" s="110" t="s">
        <v>293</v>
      </c>
      <c r="E6" s="110" t="s">
        <v>229</v>
      </c>
      <c r="F6" s="110" t="s">
        <v>266</v>
      </c>
      <c r="G6" s="111">
        <v>34000</v>
      </c>
      <c r="H6" s="112">
        <v>37073</v>
      </c>
      <c r="K6" s="1" t="s">
        <v>739</v>
      </c>
    </row>
    <row r="7" spans="1:11" x14ac:dyDescent="0.3">
      <c r="A7" s="110" t="s">
        <v>210</v>
      </c>
      <c r="B7" s="110" t="s">
        <v>211</v>
      </c>
      <c r="C7" s="110" t="s">
        <v>212</v>
      </c>
      <c r="D7" s="110" t="s">
        <v>213</v>
      </c>
      <c r="E7" s="110" t="s">
        <v>214</v>
      </c>
      <c r="F7" s="110" t="s">
        <v>188</v>
      </c>
      <c r="G7" s="111">
        <v>45000</v>
      </c>
      <c r="H7" s="112">
        <v>36739</v>
      </c>
      <c r="K7" s="1" t="s">
        <v>740</v>
      </c>
    </row>
    <row r="8" spans="1:11" x14ac:dyDescent="0.3">
      <c r="A8" s="110" t="s">
        <v>345</v>
      </c>
      <c r="B8" s="110" t="s">
        <v>346</v>
      </c>
      <c r="C8" s="110" t="s">
        <v>273</v>
      </c>
      <c r="D8" s="110" t="s">
        <v>347</v>
      </c>
      <c r="E8" s="110" t="s">
        <v>229</v>
      </c>
      <c r="F8" s="110" t="s">
        <v>252</v>
      </c>
      <c r="G8" s="111">
        <v>45000</v>
      </c>
      <c r="H8" s="112">
        <v>36708</v>
      </c>
      <c r="K8" s="1" t="s">
        <v>741</v>
      </c>
    </row>
    <row r="9" spans="1:11" x14ac:dyDescent="0.3">
      <c r="A9" s="110" t="s">
        <v>348</v>
      </c>
      <c r="B9" s="110" t="s">
        <v>246</v>
      </c>
      <c r="C9" s="110" t="s">
        <v>334</v>
      </c>
      <c r="D9" s="110" t="s">
        <v>349</v>
      </c>
      <c r="E9" s="110" t="s">
        <v>214</v>
      </c>
      <c r="F9" s="110" t="s">
        <v>252</v>
      </c>
      <c r="G9" s="111">
        <v>45000</v>
      </c>
      <c r="H9" s="112">
        <v>36861</v>
      </c>
      <c r="K9" s="1" t="s">
        <v>742</v>
      </c>
    </row>
    <row r="10" spans="1:11" x14ac:dyDescent="0.3">
      <c r="A10" s="110" t="s">
        <v>350</v>
      </c>
      <c r="B10" s="110" t="s">
        <v>211</v>
      </c>
      <c r="C10" s="110" t="s">
        <v>276</v>
      </c>
      <c r="D10" s="110" t="s">
        <v>351</v>
      </c>
      <c r="E10" s="110" t="s">
        <v>219</v>
      </c>
      <c r="F10" s="110" t="s">
        <v>252</v>
      </c>
      <c r="G10" s="111">
        <v>45000</v>
      </c>
      <c r="H10" s="112">
        <v>37012</v>
      </c>
      <c r="K10" s="1" t="s">
        <v>743</v>
      </c>
    </row>
    <row r="11" spans="1:11" x14ac:dyDescent="0.3">
      <c r="A11" s="110" t="s">
        <v>399</v>
      </c>
      <c r="B11" s="110" t="s">
        <v>400</v>
      </c>
      <c r="C11" s="110" t="s">
        <v>393</v>
      </c>
      <c r="D11" s="110" t="s">
        <v>401</v>
      </c>
      <c r="E11" s="110" t="s">
        <v>224</v>
      </c>
      <c r="F11" s="110" t="s">
        <v>262</v>
      </c>
      <c r="G11" s="111">
        <v>56000</v>
      </c>
      <c r="H11" s="112">
        <v>36800</v>
      </c>
    </row>
    <row r="12" spans="1:11" x14ac:dyDescent="0.3">
      <c r="A12" s="110" t="s">
        <v>402</v>
      </c>
      <c r="B12" s="110" t="s">
        <v>403</v>
      </c>
      <c r="C12" s="110" t="s">
        <v>276</v>
      </c>
      <c r="D12" s="110" t="s">
        <v>404</v>
      </c>
      <c r="E12" s="110" t="s">
        <v>229</v>
      </c>
      <c r="F12" s="110" t="s">
        <v>262</v>
      </c>
      <c r="G12" s="111">
        <v>56000</v>
      </c>
      <c r="H12" s="112">
        <v>36951</v>
      </c>
    </row>
    <row r="13" spans="1:11" x14ac:dyDescent="0.3">
      <c r="A13" s="110" t="s">
        <v>450</v>
      </c>
      <c r="B13" s="110" t="s">
        <v>413</v>
      </c>
      <c r="C13" s="110" t="s">
        <v>390</v>
      </c>
      <c r="D13" s="110" t="s">
        <v>451</v>
      </c>
      <c r="E13" s="110" t="s">
        <v>224</v>
      </c>
      <c r="F13" s="110" t="s">
        <v>257</v>
      </c>
      <c r="G13" s="111">
        <v>60000</v>
      </c>
      <c r="H13" s="112">
        <v>36678</v>
      </c>
    </row>
    <row r="14" spans="1:11" x14ac:dyDescent="0.3">
      <c r="A14" s="110" t="s">
        <v>452</v>
      </c>
      <c r="B14" s="110" t="s">
        <v>453</v>
      </c>
      <c r="C14" s="110" t="s">
        <v>454</v>
      </c>
      <c r="D14" s="110" t="s">
        <v>455</v>
      </c>
      <c r="E14" s="110" t="s">
        <v>229</v>
      </c>
      <c r="F14" s="110" t="s">
        <v>262</v>
      </c>
      <c r="G14" s="111">
        <v>72000</v>
      </c>
      <c r="H14" s="112">
        <v>34719</v>
      </c>
    </row>
    <row r="15" spans="1:11" x14ac:dyDescent="0.3">
      <c r="A15" s="110" t="s">
        <v>456</v>
      </c>
      <c r="B15" s="110" t="s">
        <v>371</v>
      </c>
      <c r="C15" s="110" t="s">
        <v>212</v>
      </c>
      <c r="D15" s="110" t="s">
        <v>457</v>
      </c>
      <c r="E15" s="110" t="s">
        <v>229</v>
      </c>
      <c r="F15" s="110" t="s">
        <v>262</v>
      </c>
      <c r="G15" s="111">
        <v>72000</v>
      </c>
      <c r="H15" s="112">
        <v>36913</v>
      </c>
    </row>
    <row r="16" spans="1:11" x14ac:dyDescent="0.3">
      <c r="A16" s="110" t="s">
        <v>458</v>
      </c>
      <c r="B16" s="110" t="s">
        <v>379</v>
      </c>
      <c r="C16" s="110" t="s">
        <v>264</v>
      </c>
      <c r="D16" s="110" t="s">
        <v>459</v>
      </c>
      <c r="E16" s="110" t="s">
        <v>229</v>
      </c>
      <c r="F16" s="110" t="s">
        <v>262</v>
      </c>
      <c r="G16" s="111">
        <v>72000</v>
      </c>
      <c r="H16" s="112">
        <v>35022</v>
      </c>
    </row>
    <row r="17" spans="1:11" x14ac:dyDescent="0.3">
      <c r="A17" s="110" t="s">
        <v>460</v>
      </c>
      <c r="B17" s="110" t="s">
        <v>259</v>
      </c>
      <c r="C17" s="110" t="s">
        <v>325</v>
      </c>
      <c r="D17" s="110" t="s">
        <v>461</v>
      </c>
      <c r="E17" s="110" t="s">
        <v>229</v>
      </c>
      <c r="F17" s="110" t="s">
        <v>262</v>
      </c>
      <c r="G17" s="111">
        <v>72000</v>
      </c>
      <c r="H17" s="112">
        <v>37820</v>
      </c>
    </row>
    <row r="18" spans="1:11" x14ac:dyDescent="0.3">
      <c r="A18" s="110" t="s">
        <v>486</v>
      </c>
      <c r="B18" s="110" t="s">
        <v>337</v>
      </c>
      <c r="C18" s="110" t="s">
        <v>487</v>
      </c>
      <c r="D18" s="110" t="s">
        <v>488</v>
      </c>
      <c r="E18" s="110" t="s">
        <v>229</v>
      </c>
      <c r="F18" s="110" t="s">
        <v>252</v>
      </c>
      <c r="G18" s="111">
        <v>78000</v>
      </c>
      <c r="H18" s="112">
        <v>38167</v>
      </c>
    </row>
    <row r="19" spans="1:11" x14ac:dyDescent="0.3">
      <c r="A19" s="110" t="s">
        <v>489</v>
      </c>
      <c r="B19" s="110" t="s">
        <v>249</v>
      </c>
      <c r="C19" s="110" t="s">
        <v>490</v>
      </c>
      <c r="D19" s="110" t="s">
        <v>491</v>
      </c>
      <c r="E19" s="110" t="s">
        <v>214</v>
      </c>
      <c r="F19" s="110" t="s">
        <v>252</v>
      </c>
      <c r="G19" s="111">
        <v>78000</v>
      </c>
      <c r="H19" s="112">
        <v>37505</v>
      </c>
      <c r="K19" s="118" t="s">
        <v>744</v>
      </c>
    </row>
    <row r="20" spans="1:11" x14ac:dyDescent="0.3">
      <c r="A20" s="110" t="s">
        <v>492</v>
      </c>
      <c r="B20" s="110" t="s">
        <v>280</v>
      </c>
      <c r="C20" s="110" t="s">
        <v>269</v>
      </c>
      <c r="D20" s="110" t="s">
        <v>493</v>
      </c>
      <c r="E20" s="110" t="s">
        <v>219</v>
      </c>
      <c r="F20" s="110" t="s">
        <v>252</v>
      </c>
      <c r="G20" s="111">
        <v>78000</v>
      </c>
      <c r="H20" s="112">
        <v>37104</v>
      </c>
    </row>
    <row r="21" spans="1:11" x14ac:dyDescent="0.3">
      <c r="A21" s="110" t="s">
        <v>517</v>
      </c>
      <c r="B21" s="110" t="s">
        <v>365</v>
      </c>
      <c r="C21" s="110" t="s">
        <v>222</v>
      </c>
      <c r="D21" s="110" t="s">
        <v>518</v>
      </c>
      <c r="E21" s="110" t="s">
        <v>214</v>
      </c>
      <c r="F21" s="110" t="s">
        <v>188</v>
      </c>
      <c r="G21" s="111">
        <v>80000</v>
      </c>
      <c r="H21" s="112">
        <v>37352</v>
      </c>
      <c r="K21" s="1" t="s">
        <v>745</v>
      </c>
    </row>
    <row r="22" spans="1:11" x14ac:dyDescent="0.3">
      <c r="A22" s="110" t="s">
        <v>519</v>
      </c>
      <c r="B22" s="110" t="s">
        <v>368</v>
      </c>
      <c r="C22" s="110" t="s">
        <v>280</v>
      </c>
      <c r="D22" s="110" t="s">
        <v>520</v>
      </c>
      <c r="E22" s="110" t="s">
        <v>229</v>
      </c>
      <c r="F22" s="110" t="s">
        <v>188</v>
      </c>
      <c r="G22" s="111">
        <v>80000</v>
      </c>
      <c r="H22" s="112">
        <v>32676</v>
      </c>
      <c r="K22" s="1" t="s">
        <v>746</v>
      </c>
    </row>
    <row r="23" spans="1:11" x14ac:dyDescent="0.3">
      <c r="A23" s="110" t="s">
        <v>521</v>
      </c>
      <c r="B23" s="110" t="s">
        <v>254</v>
      </c>
      <c r="C23" s="110" t="s">
        <v>280</v>
      </c>
      <c r="D23" s="110" t="s">
        <v>522</v>
      </c>
      <c r="E23" s="110" t="s">
        <v>224</v>
      </c>
      <c r="F23" s="110" t="s">
        <v>188</v>
      </c>
      <c r="G23" s="111">
        <v>80000</v>
      </c>
      <c r="H23" s="112">
        <v>37191</v>
      </c>
      <c r="K23" s="1" t="s">
        <v>747</v>
      </c>
    </row>
    <row r="24" spans="1:11" x14ac:dyDescent="0.3">
      <c r="A24" s="110" t="s">
        <v>523</v>
      </c>
      <c r="B24" s="110" t="s">
        <v>524</v>
      </c>
      <c r="C24" s="110" t="s">
        <v>328</v>
      </c>
      <c r="D24" s="110" t="s">
        <v>525</v>
      </c>
      <c r="E24" s="110" t="s">
        <v>219</v>
      </c>
      <c r="F24" s="110" t="s">
        <v>188</v>
      </c>
      <c r="G24" s="111">
        <v>80000</v>
      </c>
      <c r="H24" s="112">
        <v>35824</v>
      </c>
      <c r="K24" s="1" t="s">
        <v>748</v>
      </c>
    </row>
    <row r="25" spans="1:11" x14ac:dyDescent="0.3">
      <c r="A25" s="110" t="s">
        <v>526</v>
      </c>
      <c r="B25" s="110" t="s">
        <v>527</v>
      </c>
      <c r="C25" s="110" t="s">
        <v>438</v>
      </c>
      <c r="D25" s="110" t="s">
        <v>528</v>
      </c>
      <c r="E25" s="110" t="s">
        <v>219</v>
      </c>
      <c r="F25" s="110" t="s">
        <v>188</v>
      </c>
      <c r="G25" s="111">
        <v>80000</v>
      </c>
      <c r="H25" s="112">
        <v>38049</v>
      </c>
    </row>
    <row r="26" spans="1:11" x14ac:dyDescent="0.3">
      <c r="A26" s="110" t="s">
        <v>574</v>
      </c>
      <c r="B26" s="110" t="s">
        <v>473</v>
      </c>
      <c r="C26" s="110" t="s">
        <v>277</v>
      </c>
      <c r="D26" s="110" t="s">
        <v>575</v>
      </c>
      <c r="E26" s="110" t="s">
        <v>229</v>
      </c>
      <c r="F26" s="110" t="s">
        <v>257</v>
      </c>
      <c r="G26" s="111">
        <v>84000</v>
      </c>
      <c r="H26" s="112">
        <v>36831</v>
      </c>
    </row>
    <row r="27" spans="1:11" x14ac:dyDescent="0.3">
      <c r="A27" s="110" t="s">
        <v>576</v>
      </c>
      <c r="B27" s="110" t="s">
        <v>577</v>
      </c>
      <c r="C27" s="110" t="s">
        <v>338</v>
      </c>
      <c r="D27" s="110" t="s">
        <v>578</v>
      </c>
      <c r="E27" s="110" t="s">
        <v>214</v>
      </c>
      <c r="F27" s="110" t="s">
        <v>257</v>
      </c>
      <c r="G27" s="111">
        <v>84000</v>
      </c>
      <c r="H27" s="112">
        <v>36982</v>
      </c>
    </row>
    <row r="28" spans="1:11" x14ac:dyDescent="0.3">
      <c r="A28" s="110" t="s">
        <v>594</v>
      </c>
      <c r="B28" s="110" t="s">
        <v>312</v>
      </c>
      <c r="C28" s="110" t="s">
        <v>385</v>
      </c>
      <c r="D28" s="110" t="s">
        <v>595</v>
      </c>
      <c r="E28" s="110" t="s">
        <v>229</v>
      </c>
      <c r="F28" s="110" t="s">
        <v>257</v>
      </c>
      <c r="G28" s="111">
        <v>85000</v>
      </c>
      <c r="H28" s="112">
        <v>37715</v>
      </c>
    </row>
    <row r="29" spans="1:11" x14ac:dyDescent="0.3">
      <c r="A29" s="110" t="s">
        <v>596</v>
      </c>
      <c r="B29" s="110" t="s">
        <v>423</v>
      </c>
      <c r="C29" s="110" t="s">
        <v>319</v>
      </c>
      <c r="D29" s="110" t="s">
        <v>597</v>
      </c>
      <c r="E29" s="110" t="s">
        <v>224</v>
      </c>
      <c r="F29" s="110" t="s">
        <v>257</v>
      </c>
      <c r="G29" s="111">
        <v>85000</v>
      </c>
      <c r="H29" s="112">
        <v>35883</v>
      </c>
    </row>
    <row r="30" spans="1:11" x14ac:dyDescent="0.3">
      <c r="A30" s="110" t="s">
        <v>598</v>
      </c>
      <c r="B30" s="110" t="s">
        <v>315</v>
      </c>
      <c r="C30" s="110" t="s">
        <v>354</v>
      </c>
      <c r="D30" s="110" t="s">
        <v>599</v>
      </c>
      <c r="E30" s="110" t="s">
        <v>224</v>
      </c>
      <c r="F30" s="110" t="s">
        <v>257</v>
      </c>
      <c r="G30" s="111">
        <v>85000</v>
      </c>
      <c r="H30" s="112">
        <v>36654</v>
      </c>
    </row>
    <row r="31" spans="1:11" x14ac:dyDescent="0.3">
      <c r="A31" s="110" t="s">
        <v>600</v>
      </c>
      <c r="B31" s="110" t="s">
        <v>346</v>
      </c>
      <c r="C31" s="110" t="s">
        <v>222</v>
      </c>
      <c r="D31" s="110" t="s">
        <v>601</v>
      </c>
      <c r="E31" s="110" t="s">
        <v>219</v>
      </c>
      <c r="F31" s="110" t="s">
        <v>257</v>
      </c>
      <c r="G31" s="111">
        <v>85000</v>
      </c>
      <c r="H31" s="112">
        <v>38366</v>
      </c>
    </row>
    <row r="32" spans="1:11" x14ac:dyDescent="0.3">
      <c r="A32" s="110" t="s">
        <v>602</v>
      </c>
      <c r="B32" s="110" t="s">
        <v>375</v>
      </c>
      <c r="C32" s="110" t="s">
        <v>552</v>
      </c>
      <c r="D32" s="110" t="s">
        <v>603</v>
      </c>
      <c r="E32" s="110" t="s">
        <v>224</v>
      </c>
      <c r="F32" s="110" t="s">
        <v>257</v>
      </c>
      <c r="G32" s="111">
        <v>85000</v>
      </c>
      <c r="H32" s="112">
        <v>37840</v>
      </c>
    </row>
    <row r="33" spans="1:8" x14ac:dyDescent="0.3">
      <c r="A33" s="110" t="s">
        <v>604</v>
      </c>
      <c r="B33" s="110" t="s">
        <v>431</v>
      </c>
      <c r="C33" s="110" t="s">
        <v>386</v>
      </c>
      <c r="D33" s="110" t="s">
        <v>605</v>
      </c>
      <c r="E33" s="110" t="s">
        <v>214</v>
      </c>
      <c r="F33" s="110" t="s">
        <v>257</v>
      </c>
      <c r="G33" s="111">
        <v>85000</v>
      </c>
      <c r="H33" s="112">
        <v>37545</v>
      </c>
    </row>
    <row r="34" spans="1:8" x14ac:dyDescent="0.3">
      <c r="A34" s="110" t="s">
        <v>614</v>
      </c>
      <c r="B34" s="110" t="s">
        <v>322</v>
      </c>
      <c r="C34" s="110" t="s">
        <v>435</v>
      </c>
      <c r="D34" s="110" t="s">
        <v>615</v>
      </c>
      <c r="E34" s="110" t="s">
        <v>224</v>
      </c>
      <c r="F34" s="110" t="s">
        <v>616</v>
      </c>
      <c r="G34" s="111">
        <v>86000</v>
      </c>
      <c r="H34" s="112">
        <v>35470</v>
      </c>
    </row>
    <row r="35" spans="1:8" x14ac:dyDescent="0.3">
      <c r="A35" s="110" t="s">
        <v>617</v>
      </c>
      <c r="B35" s="110" t="s">
        <v>280</v>
      </c>
      <c r="C35" s="110" t="s">
        <v>618</v>
      </c>
      <c r="D35" s="110" t="s">
        <v>619</v>
      </c>
      <c r="E35" s="110" t="s">
        <v>214</v>
      </c>
      <c r="F35" s="110" t="s">
        <v>266</v>
      </c>
      <c r="G35" s="111">
        <v>90000</v>
      </c>
      <c r="H35" s="112">
        <v>35705</v>
      </c>
    </row>
    <row r="36" spans="1:8" x14ac:dyDescent="0.3">
      <c r="A36" s="110" t="s">
        <v>642</v>
      </c>
      <c r="B36" s="110" t="s">
        <v>243</v>
      </c>
      <c r="C36" s="110" t="s">
        <v>643</v>
      </c>
      <c r="D36" s="110" t="s">
        <v>644</v>
      </c>
      <c r="E36" s="110" t="s">
        <v>214</v>
      </c>
      <c r="F36" s="110" t="s">
        <v>266</v>
      </c>
      <c r="G36" s="111">
        <v>95000</v>
      </c>
      <c r="H36" s="112">
        <v>36360</v>
      </c>
    </row>
    <row r="37" spans="1:8" x14ac:dyDescent="0.3">
      <c r="A37" s="110" t="s">
        <v>645</v>
      </c>
      <c r="B37" s="110" t="s">
        <v>246</v>
      </c>
      <c r="C37" s="110" t="s">
        <v>646</v>
      </c>
      <c r="D37" s="110" t="s">
        <v>647</v>
      </c>
      <c r="E37" s="110" t="s">
        <v>224</v>
      </c>
      <c r="F37" s="110" t="s">
        <v>266</v>
      </c>
      <c r="G37" s="111">
        <v>95000</v>
      </c>
      <c r="H37" s="112">
        <v>36209</v>
      </c>
    </row>
    <row r="38" spans="1:8" x14ac:dyDescent="0.3">
      <c r="A38" s="110" t="s">
        <v>648</v>
      </c>
      <c r="B38" s="110" t="s">
        <v>318</v>
      </c>
      <c r="C38" s="110" t="s">
        <v>476</v>
      </c>
      <c r="D38" s="110" t="s">
        <v>649</v>
      </c>
      <c r="E38" s="110" t="s">
        <v>224</v>
      </c>
      <c r="F38" s="110" t="s">
        <v>266</v>
      </c>
      <c r="G38" s="111">
        <v>95000</v>
      </c>
      <c r="H38" s="112">
        <v>36504</v>
      </c>
    </row>
    <row r="39" spans="1:8" x14ac:dyDescent="0.3">
      <c r="A39" s="110" t="s">
        <v>650</v>
      </c>
      <c r="B39" s="110" t="s">
        <v>428</v>
      </c>
      <c r="C39" s="110" t="s">
        <v>382</v>
      </c>
      <c r="D39" s="110" t="s">
        <v>651</v>
      </c>
      <c r="E39" s="110" t="s">
        <v>224</v>
      </c>
      <c r="F39" s="110" t="s">
        <v>266</v>
      </c>
      <c r="G39" s="111">
        <v>95000</v>
      </c>
      <c r="H39" s="112">
        <v>37045</v>
      </c>
    </row>
    <row r="40" spans="1:8" x14ac:dyDescent="0.3">
      <c r="A40" s="110" t="s">
        <v>696</v>
      </c>
      <c r="B40" s="110" t="s">
        <v>445</v>
      </c>
      <c r="C40" s="110" t="s">
        <v>697</v>
      </c>
      <c r="D40" s="110" t="s">
        <v>698</v>
      </c>
      <c r="E40" s="110" t="s">
        <v>219</v>
      </c>
      <c r="F40" s="110" t="s">
        <v>262</v>
      </c>
      <c r="G40" s="111">
        <v>98000</v>
      </c>
      <c r="H40" s="112">
        <v>37565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9</vt:i4>
      </vt:variant>
    </vt:vector>
  </HeadingPairs>
  <TitlesOfParts>
    <vt:vector size="26" baseType="lpstr">
      <vt:lpstr>Day 1</vt:lpstr>
      <vt:lpstr>Day 2</vt:lpstr>
      <vt:lpstr>Day 3</vt:lpstr>
      <vt:lpstr>Day 4</vt:lpstr>
      <vt:lpstr>day 6</vt:lpstr>
      <vt:lpstr>Day 6a</vt:lpstr>
      <vt:lpstr>Day 6 -source</vt:lpstr>
      <vt:lpstr>Day 8a</vt:lpstr>
      <vt:lpstr>Day 8b</vt:lpstr>
      <vt:lpstr>Day 10</vt:lpstr>
      <vt:lpstr>Day 11</vt:lpstr>
      <vt:lpstr>Day 12</vt:lpstr>
      <vt:lpstr>DAy 12b</vt:lpstr>
      <vt:lpstr>Sheet2</vt:lpstr>
      <vt:lpstr>Sheet3</vt:lpstr>
      <vt:lpstr>Sheet4</vt:lpstr>
      <vt:lpstr>Sheet5</vt:lpstr>
      <vt:lpstr>age</vt:lpstr>
      <vt:lpstr>Employee_code</vt:lpstr>
      <vt:lpstr>First_name</vt:lpstr>
      <vt:lpstr>Last_name</vt:lpstr>
      <vt:lpstr>'Day 4'!Overtime</vt:lpstr>
      <vt:lpstr>'Day 4'!Print_Area</vt:lpstr>
      <vt:lpstr>rating</vt:lpstr>
      <vt:lpstr>SSN</vt:lpstr>
      <vt:lpstr>Start_date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</dc:creator>
  <cp:lastModifiedBy>Balaji</cp:lastModifiedBy>
  <dcterms:created xsi:type="dcterms:W3CDTF">2021-09-02T12:34:32Z</dcterms:created>
  <dcterms:modified xsi:type="dcterms:W3CDTF">2021-09-02T12:50:17Z</dcterms:modified>
</cp:coreProperties>
</file>