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DATA ANALYST\Excel\Dharmendra\"/>
    </mc:Choice>
  </mc:AlternateContent>
  <bookViews>
    <workbookView xWindow="0" yWindow="0" windowWidth="23016" windowHeight="9324" activeTab="1"/>
  </bookViews>
  <sheets>
    <sheet name="MATCH &amp; INDEX" sheetId="1" r:id="rId1"/>
    <sheet name="Sheet2" sheetId="2" r:id="rId2"/>
  </sheets>
  <definedNames>
    <definedName name="_xlnm._FilterDatabase" localSheetId="1" hidden="1">Sheet2!$A$1:$G$21</definedName>
    <definedName name="Basic">Sheet2!$G$2:$G$21</definedName>
    <definedName name="_xlnm.Criteria" localSheetId="1">Sheet2!$N$1:$O$3</definedName>
    <definedName name="DATA">'MATCH &amp; INDEX'!$A$2:$G$21</definedName>
    <definedName name="EMP">'MATCH &amp; INDEX'!$B$2:$B$21</definedName>
    <definedName name="_xlnm.Extract" localSheetId="1">Sheet2!$K$15:$Q$15</definedName>
    <definedName name="HEAD">'MATCH &amp; INDEX'!$A$1:$G$1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" i="2" l="1"/>
  <c r="O16" i="2"/>
  <c r="O12" i="2"/>
  <c r="O8" i="2"/>
  <c r="N5" i="2"/>
  <c r="O17" i="2"/>
  <c r="K18" i="1" l="1" a="1"/>
  <c r="K18" i="1" s="1"/>
  <c r="M5" i="1"/>
  <c r="M6" i="1"/>
  <c r="M7" i="1"/>
  <c r="M4" i="1"/>
  <c r="N5" i="1"/>
  <c r="N6" i="1"/>
  <c r="N7" i="1"/>
  <c r="N4" i="1"/>
  <c r="K13" i="1"/>
  <c r="K12" i="1"/>
  <c r="L4" i="1"/>
  <c r="L5" i="1"/>
  <c r="L6" i="1"/>
  <c r="L7" i="1"/>
  <c r="M18" i="1" l="1"/>
  <c r="L18" i="1"/>
  <c r="V18" i="1"/>
  <c r="R18" i="1"/>
  <c r="N18" i="1"/>
  <c r="U18" i="1"/>
  <c r="Q18" i="1"/>
  <c r="T18" i="1"/>
  <c r="P18" i="1"/>
  <c r="S18" i="1"/>
  <c r="O18" i="1"/>
</calcChain>
</file>

<file path=xl/sharedStrings.xml><?xml version="1.0" encoding="utf-8"?>
<sst xmlns="http://schemas.openxmlformats.org/spreadsheetml/2006/main" count="242" uniqueCount="64">
  <si>
    <t>Emp Code</t>
  </si>
  <si>
    <t>Employee Name</t>
  </si>
  <si>
    <t>Address</t>
  </si>
  <si>
    <t>City</t>
  </si>
  <si>
    <t>Region</t>
  </si>
  <si>
    <t>Department</t>
  </si>
  <si>
    <t>Basic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</si>
  <si>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</si>
  <si>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</si>
  <si>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</si>
  <si>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</si>
  <si>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</si>
  <si>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</si>
  <si>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</si>
  <si>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</si>
  <si>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</si>
  <si>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</si>
  <si>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</si>
  <si>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</si>
  <si>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</si>
  <si>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</si>
  <si>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</si>
  <si>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</si>
  <si>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</si>
  <si>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</si>
  <si>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</si>
  <si>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</si>
  <si>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</si>
  <si>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</si>
  <si>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</si>
  <si>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</si>
  <si>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</si>
  <si>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</si>
  <si>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</si>
  <si>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</si>
  <si>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</si>
  <si>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</si>
  <si>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</si>
  <si>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</si>
  <si>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Arjun Kapoor</t>
  </si>
  <si>
    <t>Kormangala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</si>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</sst>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selection sqref="A1:G21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0.6640625" bestFit="1" customWidth="1"/>
    <col min="4" max="4" width="9.77734375" bestFit="1" customWidth="1"/>
    <col min="5" max="5" width="6.77734375" bestFit="1" customWidth="1"/>
    <col min="11" max="11" width="9.5546875" bestFit="1" customWidth="1"/>
    <col min="12" max="12" width="14.88671875" bestFit="1" customWidth="1"/>
    <col min="14" max="14" width="11.109375" bestFit="1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30" x14ac:dyDescent="0.3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6250</v>
      </c>
    </row>
    <row r="3" spans="1:30" x14ac:dyDescent="0.3">
      <c r="A3" s="5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8750</v>
      </c>
      <c r="K3" s="1" t="s">
        <v>0</v>
      </c>
      <c r="L3" s="2" t="s">
        <v>1</v>
      </c>
      <c r="M3" s="2" t="s">
        <v>3</v>
      </c>
      <c r="N3" s="2" t="s">
        <v>5</v>
      </c>
      <c r="O3" s="2" t="s">
        <v>6</v>
      </c>
    </row>
    <row r="4" spans="1:30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15</v>
      </c>
      <c r="F4" s="4" t="s">
        <v>20</v>
      </c>
      <c r="G4" s="4">
        <v>11250</v>
      </c>
      <c r="K4">
        <v>6</v>
      </c>
      <c r="L4" t="str">
        <f>VLOOKUP($K4,DATA,MATCH(L$3,HEAD,0),0)</f>
        <v>Jharna Biswal</v>
      </c>
      <c r="M4" t="str">
        <f>INDEX(DATA,MATCH($L4,EMP,0),MATCH(M$3,HEAD,0))</f>
        <v>Cuttack</v>
      </c>
      <c r="N4" t="str">
        <f>INDEX(DATA,MATCH($L4,EMP,0),MATCH(N$3,HEAD,0))</f>
        <v>Accounts</v>
      </c>
    </row>
    <row r="5" spans="1:30" x14ac:dyDescent="0.3">
      <c r="A5" s="5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>
        <v>10000</v>
      </c>
      <c r="K5">
        <v>7</v>
      </c>
      <c r="L5" t="str">
        <f>VLOOKUP(K5,DATA,MATCH(L$3,HEAD,0),0)</f>
        <v>Prakash Dutta</v>
      </c>
      <c r="M5" t="str">
        <f>INDEX(DATA,MATCH($L5,EMP,0),MATCH(M$3,HEAD,0))</f>
        <v>Kolkata</v>
      </c>
      <c r="N5" t="str">
        <f>INDEX(DATA,MATCH($L5,EMP,0),MATCH(N$3,HEAD,0))</f>
        <v>Marketing</v>
      </c>
    </row>
    <row r="6" spans="1:30" x14ac:dyDescent="0.3">
      <c r="A6" s="3">
        <v>5</v>
      </c>
      <c r="B6" s="4" t="s">
        <v>26</v>
      </c>
      <c r="C6" s="4" t="s">
        <v>27</v>
      </c>
      <c r="D6" s="4" t="s">
        <v>14</v>
      </c>
      <c r="E6" s="4" t="s">
        <v>15</v>
      </c>
      <c r="F6" s="4" t="s">
        <v>11</v>
      </c>
      <c r="G6" s="4">
        <v>16250</v>
      </c>
      <c r="K6">
        <v>8</v>
      </c>
      <c r="L6" t="str">
        <f>VLOOKUP(K6,DATA,MATCH(L$3,HEAD,0),0)</f>
        <v>Manisha Guha</v>
      </c>
      <c r="M6" t="str">
        <f>INDEX(DATA,MATCH($L6,EMP,0),MATCH(M$3,HEAD,0))</f>
        <v>Kolkata</v>
      </c>
      <c r="N6" t="str">
        <f>INDEX(DATA,MATCH($L6,EMP,0),MATCH(N$3,HEAD,0))</f>
        <v>R&amp;D</v>
      </c>
    </row>
    <row r="7" spans="1:30" x14ac:dyDescent="0.3">
      <c r="A7" s="5">
        <v>6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16</v>
      </c>
      <c r="G7" s="6">
        <v>6400</v>
      </c>
      <c r="K7">
        <v>9</v>
      </c>
      <c r="L7" t="str">
        <f>VLOOKUP(K7,DATA,MATCH(L$3,HEAD,0),0)</f>
        <v>Arjun Jain</v>
      </c>
      <c r="M7" t="str">
        <f>INDEX(DATA,MATCH($L7,EMP,0),MATCH(M$3,HEAD,0))</f>
        <v>Mumbai</v>
      </c>
      <c r="N7" t="str">
        <f>INDEX(DATA,MATCH($L7,EMP,0),MATCH(N$3,HEAD,0))</f>
        <v>Training</v>
      </c>
    </row>
    <row r="8" spans="1:30" x14ac:dyDescent="0.3">
      <c r="A8" s="3">
        <v>7</v>
      </c>
      <c r="B8" s="4" t="s">
        <v>32</v>
      </c>
      <c r="C8" s="4" t="s">
        <v>33</v>
      </c>
      <c r="D8" s="4" t="s">
        <v>34</v>
      </c>
      <c r="E8" s="4" t="s">
        <v>31</v>
      </c>
      <c r="F8" s="4" t="s">
        <v>20</v>
      </c>
      <c r="G8" s="4">
        <v>4500</v>
      </c>
    </row>
    <row r="9" spans="1:30" x14ac:dyDescent="0.3">
      <c r="A9" s="5">
        <v>8</v>
      </c>
      <c r="B9" s="6" t="s">
        <v>35</v>
      </c>
      <c r="C9" s="6" t="s">
        <v>36</v>
      </c>
      <c r="D9" s="6" t="s">
        <v>34</v>
      </c>
      <c r="E9" s="6" t="s">
        <v>31</v>
      </c>
      <c r="F9" s="6" t="s">
        <v>25</v>
      </c>
      <c r="G9" s="6">
        <v>6275</v>
      </c>
    </row>
    <row r="10" spans="1:30" x14ac:dyDescent="0.3">
      <c r="A10" s="3">
        <v>9</v>
      </c>
      <c r="B10" s="4" t="s">
        <v>37</v>
      </c>
      <c r="C10" s="4" t="s">
        <v>38</v>
      </c>
      <c r="D10" s="4" t="s">
        <v>9</v>
      </c>
      <c r="E10" s="4" t="s">
        <v>10</v>
      </c>
      <c r="F10" s="4" t="s">
        <v>11</v>
      </c>
      <c r="G10" s="4">
        <v>6250</v>
      </c>
    </row>
    <row r="11" spans="1:30" x14ac:dyDescent="0.3">
      <c r="A11" s="5">
        <v>10</v>
      </c>
      <c r="B11" s="6" t="s">
        <v>39</v>
      </c>
      <c r="C11" s="6" t="s">
        <v>40</v>
      </c>
      <c r="D11" s="6" t="s">
        <v>41</v>
      </c>
      <c r="E11" s="6" t="s">
        <v>24</v>
      </c>
      <c r="F11" s="6" t="s">
        <v>16</v>
      </c>
      <c r="G11" s="6">
        <v>8750</v>
      </c>
    </row>
    <row r="12" spans="1:30" x14ac:dyDescent="0.3">
      <c r="A12" s="3">
        <v>11</v>
      </c>
      <c r="B12" s="4" t="s">
        <v>42</v>
      </c>
      <c r="C12" s="4" t="s">
        <v>43</v>
      </c>
      <c r="D12" s="4" t="s">
        <v>41</v>
      </c>
      <c r="E12" s="4" t="s">
        <v>24</v>
      </c>
      <c r="F12" s="4" t="s">
        <v>20</v>
      </c>
      <c r="G12" s="4">
        <v>11250</v>
      </c>
      <c r="K12">
        <f>MATCH(L4,EMP,0)</f>
        <v>6</v>
      </c>
    </row>
    <row r="13" spans="1:30" x14ac:dyDescent="0.3">
      <c r="A13" s="5">
        <v>12</v>
      </c>
      <c r="B13" s="6" t="s">
        <v>44</v>
      </c>
      <c r="C13" s="6" t="s">
        <v>45</v>
      </c>
      <c r="D13" s="6" t="s">
        <v>46</v>
      </c>
      <c r="E13" s="6" t="s">
        <v>24</v>
      </c>
      <c r="F13" s="6" t="s">
        <v>25</v>
      </c>
      <c r="G13" s="6">
        <v>10000</v>
      </c>
      <c r="K13">
        <f>MATCH(M3,HEAD,0)</f>
        <v>4</v>
      </c>
    </row>
    <row r="14" spans="1:30" x14ac:dyDescent="0.3">
      <c r="A14" s="3">
        <v>13</v>
      </c>
      <c r="B14" s="4" t="s">
        <v>47</v>
      </c>
      <c r="C14" s="4" t="s">
        <v>13</v>
      </c>
      <c r="D14" s="4" t="s">
        <v>48</v>
      </c>
      <c r="E14" s="4" t="s">
        <v>24</v>
      </c>
      <c r="F14" s="4" t="s">
        <v>11</v>
      </c>
      <c r="G14" s="4">
        <v>16250</v>
      </c>
    </row>
    <row r="15" spans="1:30" x14ac:dyDescent="0.3">
      <c r="A15" s="5">
        <v>14</v>
      </c>
      <c r="B15" s="6" t="s">
        <v>49</v>
      </c>
      <c r="C15" s="6" t="s">
        <v>18</v>
      </c>
      <c r="D15" s="6" t="s">
        <v>46</v>
      </c>
      <c r="E15" s="6" t="s">
        <v>24</v>
      </c>
      <c r="F15" s="6" t="s">
        <v>16</v>
      </c>
      <c r="G15" s="6">
        <v>6400</v>
      </c>
      <c r="K15" s="4" t="s">
        <v>7</v>
      </c>
      <c r="L15" s="6" t="s">
        <v>12</v>
      </c>
      <c r="M15" s="4" t="s">
        <v>17</v>
      </c>
      <c r="N15" s="6" t="s">
        <v>21</v>
      </c>
      <c r="O15" s="4" t="s">
        <v>26</v>
      </c>
      <c r="P15" s="6" t="s">
        <v>28</v>
      </c>
      <c r="Q15" s="4" t="s">
        <v>32</v>
      </c>
      <c r="R15" s="6" t="s">
        <v>35</v>
      </c>
      <c r="S15" s="4" t="s">
        <v>37</v>
      </c>
      <c r="T15" s="6" t="s">
        <v>39</v>
      </c>
      <c r="U15" s="4" t="s">
        <v>42</v>
      </c>
      <c r="V15" s="6" t="s">
        <v>44</v>
      </c>
      <c r="W15" s="4" t="s">
        <v>47</v>
      </c>
      <c r="X15" s="6" t="s">
        <v>49</v>
      </c>
      <c r="Y15" s="4" t="s">
        <v>50</v>
      </c>
      <c r="Z15" s="6" t="s">
        <v>52</v>
      </c>
      <c r="AA15" s="4" t="s">
        <v>53</v>
      </c>
      <c r="AB15" s="6" t="s">
        <v>56</v>
      </c>
      <c r="AC15" s="4" t="s">
        <v>58</v>
      </c>
      <c r="AD15" s="6" t="s">
        <v>61</v>
      </c>
    </row>
    <row r="16" spans="1:30" x14ac:dyDescent="0.3">
      <c r="A16" s="3">
        <v>15</v>
      </c>
      <c r="B16" s="4" t="s">
        <v>50</v>
      </c>
      <c r="C16" s="4" t="s">
        <v>51</v>
      </c>
      <c r="D16" s="4" t="s">
        <v>14</v>
      </c>
      <c r="E16" s="4" t="s">
        <v>15</v>
      </c>
      <c r="F16" s="4" t="s">
        <v>20</v>
      </c>
      <c r="G16" s="4">
        <v>4500</v>
      </c>
    </row>
    <row r="17" spans="1:22" x14ac:dyDescent="0.3">
      <c r="A17" s="5">
        <v>16</v>
      </c>
      <c r="B17" s="6" t="s">
        <v>52</v>
      </c>
      <c r="C17" s="6" t="s">
        <v>36</v>
      </c>
      <c r="D17" s="6" t="s">
        <v>46</v>
      </c>
      <c r="E17" s="6" t="s">
        <v>24</v>
      </c>
      <c r="F17" s="6" t="s">
        <v>25</v>
      </c>
      <c r="G17" s="6">
        <v>6275</v>
      </c>
    </row>
    <row r="18" spans="1:22" x14ac:dyDescent="0.3">
      <c r="A18" s="3">
        <v>17</v>
      </c>
      <c r="B18" s="4" t="s">
        <v>53</v>
      </c>
      <c r="C18" s="4" t="s">
        <v>54</v>
      </c>
      <c r="D18" s="4" t="s">
        <v>9</v>
      </c>
      <c r="E18" s="4" t="s">
        <v>10</v>
      </c>
      <c r="F18" s="4" t="s">
        <v>55</v>
      </c>
      <c r="G18" s="4">
        <v>6250</v>
      </c>
      <c r="K18" t="str">
        <f t="array" ref="K18:V18">TRANSPOSE(B2:B21)</f>
        <v>JP Kumar</v>
      </c>
      <c r="L18" t="str">
        <v>Anjali Thakur</v>
      </c>
      <c r="M18" t="str">
        <v>Priya Agarwal</v>
      </c>
      <c r="N18" t="str">
        <v>R Vasu</v>
      </c>
      <c r="O18" t="str">
        <v>Sanjay Gupta</v>
      </c>
      <c r="P18" t="str">
        <v>Jharna Biswal</v>
      </c>
      <c r="Q18" t="str">
        <v>Prakash Dutta</v>
      </c>
      <c r="R18" t="str">
        <v>Manisha Guha</v>
      </c>
      <c r="S18" t="str">
        <v>Arjun Jain</v>
      </c>
      <c r="T18" t="str">
        <v>Arjun Kapoor</v>
      </c>
      <c r="U18" t="str">
        <v>Abrar</v>
      </c>
      <c r="V18" t="str">
        <v>Shahid Khan</v>
      </c>
    </row>
    <row r="19" spans="1:22" x14ac:dyDescent="0.3">
      <c r="A19" s="5">
        <v>18</v>
      </c>
      <c r="B19" s="6" t="s">
        <v>56</v>
      </c>
      <c r="C19" s="6" t="s">
        <v>57</v>
      </c>
      <c r="D19" s="6" t="s">
        <v>9</v>
      </c>
      <c r="E19" s="6" t="s">
        <v>10</v>
      </c>
      <c r="F19" s="6" t="s">
        <v>25</v>
      </c>
      <c r="G19" s="6">
        <v>8750</v>
      </c>
    </row>
    <row r="20" spans="1:22" x14ac:dyDescent="0.3">
      <c r="A20" s="3">
        <v>19</v>
      </c>
      <c r="B20" s="4" t="s">
        <v>58</v>
      </c>
      <c r="C20" s="4" t="s">
        <v>59</v>
      </c>
      <c r="D20" s="4" t="s">
        <v>60</v>
      </c>
      <c r="E20" s="4" t="s">
        <v>10</v>
      </c>
      <c r="F20" s="4" t="s">
        <v>55</v>
      </c>
      <c r="G20" s="4">
        <v>11250</v>
      </c>
    </row>
    <row r="21" spans="1:22" x14ac:dyDescent="0.3">
      <c r="A21" s="5">
        <v>20</v>
      </c>
      <c r="B21" s="6" t="s">
        <v>61</v>
      </c>
      <c r="C21" s="6" t="s">
        <v>62</v>
      </c>
      <c r="D21" s="6" t="s">
        <v>19</v>
      </c>
      <c r="E21" s="6" t="s">
        <v>15</v>
      </c>
      <c r="F21" s="6" t="s">
        <v>11</v>
      </c>
      <c r="G21" s="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abSelected="1" workbookViewId="0">
      <selection activeCell="G24" sqref="G24"/>
    </sheetView>
  </sheetViews>
  <sheetFormatPr defaultRowHeight="14.4" x14ac:dyDescent="0.3"/>
  <cols>
    <col min="2" max="2" width="14.88671875" bestFit="1" customWidth="1"/>
    <col min="3" max="3" width="10.6640625" bestFit="1" customWidth="1"/>
    <col min="15" max="15" width="11.109375" bestFit="1" customWidth="1"/>
    <col min="19" max="19" width="11.109375" bestFit="1" customWidth="1"/>
  </cols>
  <sheetData>
    <row r="1" spans="1:4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>
        <v>1</v>
      </c>
      <c r="J1" s="7"/>
      <c r="K1" s="7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7">
        <v>8</v>
      </c>
      <c r="S1" s="7">
        <v>9</v>
      </c>
      <c r="T1" s="7">
        <v>10</v>
      </c>
      <c r="U1" s="7">
        <v>11</v>
      </c>
      <c r="V1" s="7">
        <v>12</v>
      </c>
      <c r="W1" s="7">
        <v>13</v>
      </c>
      <c r="X1" s="7">
        <v>14</v>
      </c>
      <c r="Y1" s="7">
        <v>15</v>
      </c>
      <c r="Z1" s="7">
        <v>16</v>
      </c>
      <c r="AA1" s="7">
        <v>17</v>
      </c>
      <c r="AB1" s="7">
        <v>18</v>
      </c>
      <c r="AC1" s="7">
        <v>19</v>
      </c>
      <c r="AD1" s="7">
        <v>20</v>
      </c>
      <c r="AE1" s="7">
        <v>21</v>
      </c>
      <c r="AF1" s="7">
        <v>22</v>
      </c>
      <c r="AG1" s="7">
        <v>23</v>
      </c>
      <c r="AH1" s="7">
        <v>24</v>
      </c>
      <c r="AI1" s="7">
        <v>25</v>
      </c>
      <c r="AJ1" s="7">
        <v>26</v>
      </c>
      <c r="AK1" s="7">
        <v>27</v>
      </c>
      <c r="AL1" s="7">
        <v>28</v>
      </c>
      <c r="AM1" s="7">
        <v>29</v>
      </c>
      <c r="AN1" s="7">
        <v>30</v>
      </c>
    </row>
    <row r="2" spans="1:40" x14ac:dyDescent="0.3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6250</v>
      </c>
      <c r="I2" s="7">
        <v>2</v>
      </c>
      <c r="J2" s="7"/>
      <c r="K2" s="7">
        <v>2</v>
      </c>
      <c r="L2" s="7"/>
      <c r="M2" s="7"/>
      <c r="N2" s="9"/>
      <c r="O2" s="7"/>
      <c r="P2" s="7"/>
      <c r="Q2" s="7"/>
      <c r="S2" s="2" t="s">
        <v>5</v>
      </c>
    </row>
    <row r="3" spans="1:40" x14ac:dyDescent="0.3">
      <c r="A3" s="5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8750</v>
      </c>
      <c r="I3" s="7">
        <v>3</v>
      </c>
      <c r="J3" s="7"/>
      <c r="K3" s="7">
        <v>3</v>
      </c>
      <c r="L3" s="7"/>
      <c r="M3" s="7"/>
      <c r="N3" s="7"/>
      <c r="O3" s="9"/>
      <c r="P3" s="7"/>
      <c r="Q3" s="7"/>
      <c r="S3" s="4" t="s">
        <v>11</v>
      </c>
    </row>
    <row r="4" spans="1:40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15</v>
      </c>
      <c r="F4" s="4" t="s">
        <v>20</v>
      </c>
      <c r="G4" s="4">
        <v>11250</v>
      </c>
      <c r="I4" s="7">
        <v>4</v>
      </c>
      <c r="J4" s="7"/>
      <c r="K4" s="7">
        <v>4</v>
      </c>
      <c r="L4" s="7"/>
      <c r="M4" s="7"/>
      <c r="N4" s="7"/>
      <c r="O4" s="7"/>
      <c r="P4" s="7"/>
      <c r="Q4" s="7"/>
    </row>
    <row r="5" spans="1:40" x14ac:dyDescent="0.3">
      <c r="A5" s="5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>
        <v>10000</v>
      </c>
      <c r="I5" s="7">
        <v>5</v>
      </c>
      <c r="J5" s="7"/>
      <c r="K5" s="7">
        <v>5</v>
      </c>
      <c r="L5" s="7"/>
      <c r="M5" s="7"/>
      <c r="N5" s="7">
        <f>DSUM(A1:G21,G1,S2:S3)</f>
        <v>55000</v>
      </c>
      <c r="O5" s="7"/>
      <c r="P5" s="7"/>
      <c r="Q5" s="7"/>
    </row>
    <row r="6" spans="1:40" x14ac:dyDescent="0.3">
      <c r="A6" s="3">
        <v>5</v>
      </c>
      <c r="B6" s="4" t="s">
        <v>26</v>
      </c>
      <c r="C6" s="4" t="s">
        <v>27</v>
      </c>
      <c r="D6" s="4" t="s">
        <v>14</v>
      </c>
      <c r="E6" s="4" t="s">
        <v>15</v>
      </c>
      <c r="F6" s="4" t="s">
        <v>11</v>
      </c>
      <c r="G6" s="4">
        <v>16250</v>
      </c>
      <c r="I6" s="7">
        <v>6</v>
      </c>
      <c r="J6" s="7"/>
      <c r="K6" s="7">
        <v>6</v>
      </c>
      <c r="L6" s="7"/>
      <c r="M6" s="7"/>
      <c r="N6" s="7"/>
      <c r="O6" s="7"/>
      <c r="P6" s="7"/>
      <c r="Q6" s="7"/>
    </row>
    <row r="7" spans="1:40" x14ac:dyDescent="0.3">
      <c r="A7" s="5">
        <v>6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16</v>
      </c>
      <c r="G7" s="6">
        <v>6400</v>
      </c>
      <c r="I7" s="7">
        <v>7</v>
      </c>
      <c r="J7" s="7"/>
      <c r="K7" s="7">
        <v>7</v>
      </c>
      <c r="L7" s="7"/>
      <c r="M7" s="7"/>
      <c r="N7" s="7"/>
      <c r="O7" s="7"/>
      <c r="P7" s="7"/>
      <c r="Q7" s="7"/>
    </row>
    <row r="8" spans="1:40" x14ac:dyDescent="0.3">
      <c r="A8" s="3">
        <v>7</v>
      </c>
      <c r="B8" s="4" t="s">
        <v>32</v>
      </c>
      <c r="C8" s="4" t="s">
        <v>33</v>
      </c>
      <c r="D8" s="4" t="s">
        <v>34</v>
      </c>
      <c r="E8" s="4" t="s">
        <v>31</v>
      </c>
      <c r="F8" s="4" t="s">
        <v>20</v>
      </c>
      <c r="G8" s="4">
        <v>4500</v>
      </c>
      <c r="I8" s="7">
        <v>8</v>
      </c>
      <c r="J8" s="7"/>
      <c r="K8" s="7">
        <v>8</v>
      </c>
      <c r="L8" s="8"/>
      <c r="M8" s="8"/>
      <c r="N8" s="8"/>
      <c r="O8" s="11" t="str">
        <f>SUBSTITUTE(B3,"a","A")</f>
        <v>AnjAli ThAkur</v>
      </c>
      <c r="P8" s="8"/>
      <c r="Q8" s="8"/>
    </row>
    <row r="9" spans="1:40" x14ac:dyDescent="0.3">
      <c r="A9" s="5">
        <v>8</v>
      </c>
      <c r="B9" s="6" t="s">
        <v>35</v>
      </c>
      <c r="C9" s="6" t="s">
        <v>36</v>
      </c>
      <c r="D9" s="6" t="s">
        <v>34</v>
      </c>
      <c r="E9" s="6" t="s">
        <v>31</v>
      </c>
      <c r="F9" s="6" t="s">
        <v>25</v>
      </c>
      <c r="G9" s="6">
        <v>6275</v>
      </c>
      <c r="I9" s="7">
        <v>9</v>
      </c>
      <c r="J9" s="7"/>
      <c r="K9" s="7">
        <v>9</v>
      </c>
      <c r="L9" s="9"/>
      <c r="M9" s="9"/>
      <c r="N9" s="9"/>
      <c r="O9" s="9"/>
      <c r="P9" s="9"/>
      <c r="Q9" s="9"/>
    </row>
    <row r="10" spans="1:40" x14ac:dyDescent="0.3">
      <c r="A10" s="3">
        <v>9</v>
      </c>
      <c r="B10" s="4" t="s">
        <v>37</v>
      </c>
      <c r="C10" s="4" t="s">
        <v>38</v>
      </c>
      <c r="D10" s="4" t="s">
        <v>9</v>
      </c>
      <c r="E10" s="4" t="s">
        <v>10</v>
      </c>
      <c r="F10" s="4" t="s">
        <v>11</v>
      </c>
      <c r="G10" s="4">
        <v>6250</v>
      </c>
      <c r="I10" s="7">
        <v>10</v>
      </c>
      <c r="J10" s="7"/>
      <c r="K10" s="7">
        <v>10</v>
      </c>
      <c r="L10" s="9"/>
      <c r="M10" s="9"/>
      <c r="N10" s="9"/>
      <c r="O10" s="9"/>
      <c r="P10" s="9"/>
      <c r="Q10" s="9"/>
    </row>
    <row r="11" spans="1:40" x14ac:dyDescent="0.3">
      <c r="A11" s="5">
        <v>10</v>
      </c>
      <c r="B11" s="6" t="s">
        <v>39</v>
      </c>
      <c r="C11" s="6" t="s">
        <v>40</v>
      </c>
      <c r="D11" s="6" t="s">
        <v>41</v>
      </c>
      <c r="E11" s="6" t="s">
        <v>24</v>
      </c>
      <c r="F11" s="6" t="s">
        <v>16</v>
      </c>
      <c r="G11" s="6">
        <v>8750</v>
      </c>
      <c r="I11" s="7">
        <v>11</v>
      </c>
      <c r="J11" s="7"/>
      <c r="K11" s="7">
        <v>11</v>
      </c>
      <c r="L11" s="7"/>
      <c r="M11" s="7"/>
      <c r="N11" s="7"/>
      <c r="O11" s="7"/>
      <c r="P11" s="7"/>
      <c r="Q11" s="7"/>
    </row>
    <row r="12" spans="1:40" x14ac:dyDescent="0.3">
      <c r="A12" s="3">
        <v>11</v>
      </c>
      <c r="B12" s="4" t="s">
        <v>42</v>
      </c>
      <c r="C12" s="4" t="s">
        <v>43</v>
      </c>
      <c r="D12" s="4" t="s">
        <v>41</v>
      </c>
      <c r="E12" s="4" t="s">
        <v>24</v>
      </c>
      <c r="F12" s="4" t="s">
        <v>20</v>
      </c>
      <c r="G12" s="4">
        <v>11250</v>
      </c>
      <c r="I12" s="7">
        <v>12</v>
      </c>
      <c r="J12" s="7"/>
      <c r="K12" s="7">
        <v>12</v>
      </c>
      <c r="L12" s="7"/>
      <c r="M12" s="7"/>
      <c r="N12" s="7"/>
      <c r="O12" s="7">
        <f>FIND("a",B7,2)</f>
        <v>3</v>
      </c>
      <c r="P12" s="7"/>
      <c r="Q12" s="7"/>
    </row>
    <row r="13" spans="1:40" x14ac:dyDescent="0.3">
      <c r="A13" s="5">
        <v>12</v>
      </c>
      <c r="B13" s="6" t="s">
        <v>44</v>
      </c>
      <c r="C13" s="6" t="s">
        <v>45</v>
      </c>
      <c r="D13" s="6" t="s">
        <v>46</v>
      </c>
      <c r="E13" s="6" t="s">
        <v>24</v>
      </c>
      <c r="F13" s="6" t="s">
        <v>25</v>
      </c>
      <c r="G13" s="6">
        <v>10000</v>
      </c>
      <c r="I13" s="7">
        <v>13</v>
      </c>
      <c r="J13" s="7"/>
      <c r="K13" s="7">
        <v>13</v>
      </c>
      <c r="L13" s="7"/>
      <c r="M13" s="7"/>
      <c r="N13" s="7"/>
      <c r="O13" s="7"/>
      <c r="P13" s="7"/>
      <c r="Q13" s="7"/>
    </row>
    <row r="14" spans="1:40" x14ac:dyDescent="0.3">
      <c r="A14" s="3">
        <v>13</v>
      </c>
      <c r="B14" s="4" t="s">
        <v>47</v>
      </c>
      <c r="C14" s="4" t="s">
        <v>13</v>
      </c>
      <c r="D14" s="4" t="s">
        <v>48</v>
      </c>
      <c r="E14" s="4" t="s">
        <v>24</v>
      </c>
      <c r="F14" s="4" t="s">
        <v>11</v>
      </c>
      <c r="G14" s="4">
        <v>16250</v>
      </c>
      <c r="I14" s="7">
        <v>14</v>
      </c>
      <c r="J14" s="7"/>
      <c r="K14" s="7">
        <v>14</v>
      </c>
      <c r="L14" s="7"/>
      <c r="M14" s="7"/>
      <c r="N14" s="7"/>
      <c r="O14" s="7"/>
      <c r="P14" s="7"/>
      <c r="Q14" s="7"/>
    </row>
    <row r="15" spans="1:40" x14ac:dyDescent="0.3">
      <c r="A15" s="5">
        <v>14</v>
      </c>
      <c r="B15" s="6" t="s">
        <v>49</v>
      </c>
      <c r="C15" s="6" t="s">
        <v>18</v>
      </c>
      <c r="D15" s="6" t="s">
        <v>46</v>
      </c>
      <c r="E15" s="6" t="s">
        <v>24</v>
      </c>
      <c r="F15" s="6" t="s">
        <v>16</v>
      </c>
      <c r="G15" s="6">
        <v>6400</v>
      </c>
      <c r="I15" s="7">
        <v>15</v>
      </c>
      <c r="J15" s="7"/>
      <c r="K15" s="7">
        <v>15</v>
      </c>
      <c r="L15" s="8"/>
      <c r="M15" s="8"/>
      <c r="N15" s="8"/>
      <c r="O15" s="8"/>
      <c r="P15" s="8"/>
      <c r="Q15" s="8"/>
    </row>
    <row r="16" spans="1:40" x14ac:dyDescent="0.3">
      <c r="A16" s="3">
        <v>15</v>
      </c>
      <c r="B16" s="4" t="s">
        <v>50</v>
      </c>
      <c r="C16" s="4" t="s">
        <v>51</v>
      </c>
      <c r="D16" s="4" t="s">
        <v>14</v>
      </c>
      <c r="E16" s="4" t="s">
        <v>15</v>
      </c>
      <c r="F16" s="4" t="s">
        <v>20</v>
      </c>
      <c r="G16" s="4">
        <v>4500</v>
      </c>
      <c r="I16" s="7">
        <v>16</v>
      </c>
      <c r="J16" s="7"/>
      <c r="K16" s="7">
        <v>16</v>
      </c>
      <c r="L16" s="9"/>
      <c r="M16" s="9"/>
      <c r="N16" s="9"/>
      <c r="O16" s="9">
        <f>SUM(Basic)</f>
        <v>175600</v>
      </c>
      <c r="P16" s="9"/>
      <c r="Q16" s="9"/>
    </row>
    <row r="17" spans="1:18" x14ac:dyDescent="0.3">
      <c r="A17" s="5">
        <v>16</v>
      </c>
      <c r="B17" s="6" t="s">
        <v>52</v>
      </c>
      <c r="C17" s="6" t="s">
        <v>36</v>
      </c>
      <c r="D17" s="6" t="s">
        <v>46</v>
      </c>
      <c r="E17" s="6" t="s">
        <v>24</v>
      </c>
      <c r="F17" s="6" t="s">
        <v>25</v>
      </c>
      <c r="G17" s="6">
        <v>6275</v>
      </c>
      <c r="I17" s="7">
        <v>17</v>
      </c>
      <c r="J17" s="7"/>
      <c r="K17" s="7">
        <v>17</v>
      </c>
      <c r="L17" s="9"/>
      <c r="M17" s="9"/>
      <c r="N17" s="9"/>
      <c r="O17" s="9">
        <f ca="1">SUM(INDIRECT(G24))</f>
        <v>175600</v>
      </c>
      <c r="P17" s="9"/>
      <c r="Q17" s="9"/>
    </row>
    <row r="18" spans="1:18" x14ac:dyDescent="0.3">
      <c r="A18" s="3">
        <v>17</v>
      </c>
      <c r="B18" s="4" t="s">
        <v>53</v>
      </c>
      <c r="C18" s="4" t="s">
        <v>54</v>
      </c>
      <c r="D18" s="4" t="s">
        <v>9</v>
      </c>
      <c r="E18" s="4" t="s">
        <v>10</v>
      </c>
      <c r="F18" s="4" t="s">
        <v>55</v>
      </c>
      <c r="G18" s="4">
        <v>6250</v>
      </c>
      <c r="I18" s="7">
        <v>18</v>
      </c>
      <c r="J18" s="7"/>
      <c r="K18" s="7">
        <v>18</v>
      </c>
      <c r="L18" s="9"/>
      <c r="M18" s="9"/>
      <c r="N18" s="9"/>
      <c r="O18" s="9"/>
      <c r="P18" s="9"/>
      <c r="Q18" s="9"/>
    </row>
    <row r="19" spans="1:18" x14ac:dyDescent="0.3">
      <c r="A19" s="5">
        <v>18</v>
      </c>
      <c r="B19" s="6" t="s">
        <v>56</v>
      </c>
      <c r="C19" s="6" t="s">
        <v>57</v>
      </c>
      <c r="D19" s="6" t="s">
        <v>9</v>
      </c>
      <c r="E19" s="6" t="s">
        <v>10</v>
      </c>
      <c r="F19" s="6" t="s">
        <v>25</v>
      </c>
      <c r="G19" s="6">
        <v>8750</v>
      </c>
      <c r="I19" s="7">
        <v>19</v>
      </c>
      <c r="J19" s="7"/>
      <c r="K19" s="7">
        <v>19</v>
      </c>
      <c r="L19" s="9"/>
      <c r="M19" s="9"/>
      <c r="N19" s="9"/>
      <c r="O19" s="9"/>
      <c r="P19" s="9"/>
      <c r="Q19" s="9"/>
    </row>
    <row r="20" spans="1:18" x14ac:dyDescent="0.3">
      <c r="A20" s="3">
        <v>19</v>
      </c>
      <c r="B20" s="4" t="s">
        <v>58</v>
      </c>
      <c r="C20" s="4" t="s">
        <v>59</v>
      </c>
      <c r="D20" s="4" t="s">
        <v>60</v>
      </c>
      <c r="E20" s="4" t="s">
        <v>10</v>
      </c>
      <c r="F20" s="4" t="s">
        <v>55</v>
      </c>
      <c r="G20" s="4">
        <v>11250</v>
      </c>
      <c r="I20" s="7">
        <v>20</v>
      </c>
      <c r="J20" s="7"/>
      <c r="K20" s="7">
        <v>20</v>
      </c>
      <c r="L20" s="9"/>
      <c r="M20" s="9"/>
      <c r="N20" s="9"/>
      <c r="O20" s="9"/>
      <c r="P20" s="9"/>
      <c r="Q20" s="9"/>
      <c r="R20" t="e">
        <f>indi</f>
        <v>#NAME?</v>
      </c>
    </row>
    <row r="21" spans="1:18" x14ac:dyDescent="0.3">
      <c r="A21" s="5">
        <v>20</v>
      </c>
      <c r="B21" s="6" t="s">
        <v>61</v>
      </c>
      <c r="C21" s="6" t="s">
        <v>62</v>
      </c>
      <c r="D21" s="6" t="s">
        <v>19</v>
      </c>
      <c r="E21" s="6" t="s">
        <v>15</v>
      </c>
      <c r="F21" s="6" t="s">
        <v>11</v>
      </c>
      <c r="G21" s="6">
        <v>10000</v>
      </c>
      <c r="I21" s="7">
        <v>21</v>
      </c>
      <c r="J21" s="7"/>
      <c r="K21" s="10"/>
      <c r="L21" s="9"/>
      <c r="M21" s="9"/>
      <c r="N21" s="9"/>
      <c r="O21" s="9"/>
      <c r="P21" s="9"/>
      <c r="Q21" s="9"/>
    </row>
    <row r="22" spans="1:18" x14ac:dyDescent="0.3">
      <c r="I22" s="7">
        <v>22</v>
      </c>
      <c r="J22" s="7"/>
      <c r="K22" s="10"/>
      <c r="L22" s="9"/>
      <c r="M22" s="9"/>
      <c r="N22" s="9"/>
      <c r="O22" s="9"/>
      <c r="P22" s="9"/>
      <c r="Q22" s="9"/>
    </row>
    <row r="23" spans="1:18" x14ac:dyDescent="0.3">
      <c r="I23" s="7">
        <v>23</v>
      </c>
      <c r="J23" s="7"/>
      <c r="K23" s="7"/>
      <c r="L23" s="7"/>
      <c r="M23" s="7"/>
      <c r="N23" s="7"/>
      <c r="O23" s="7"/>
      <c r="P23" s="7"/>
      <c r="Q23" s="7"/>
    </row>
    <row r="24" spans="1:18" x14ac:dyDescent="0.3">
      <c r="G24" t="s">
        <v>63</v>
      </c>
      <c r="I24" s="7"/>
      <c r="J24" s="7"/>
      <c r="K24" s="7"/>
      <c r="L24" s="7"/>
      <c r="M24" s="7"/>
      <c r="N24" s="7"/>
      <c r="O24" s="7"/>
      <c r="P24" s="7"/>
      <c r="Q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MATCH &amp; INDEX</vt:lpstr>
      <vt:lpstr>Sheet2</vt:lpstr>
      <vt:lpstr>Basic</vt:lpstr>
      <vt:lpstr>Sheet2!Criteria</vt:lpstr>
      <vt:lpstr>DATA</vt:lpstr>
      <vt:lpstr>EMP</vt:lpstr>
      <vt:lpstr>Sheet2!Extract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2022-07-31T09:45:44Z</dcterms:created>
  <dcterms:modified xsi:type="dcterms:W3CDTF">2022-08-03T06:48:13Z</dcterms:modified>
</cp:coreProperties>
</file>