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8_{7949F1B6-A8E8-4564-A9EA-2AE7254CB8C4}" xr6:coauthVersionLast="47" xr6:coauthVersionMax="47" xr10:uidLastSave="{00000000-0000-0000-0000-000000000000}"/>
  <bookViews>
    <workbookView xWindow="-120" yWindow="-120" windowWidth="20730" windowHeight="11160" tabRatio="1000" activeTab="3" xr2:uid="{00000000-000D-0000-FFFF-FFFF00000000}"/>
  </bookViews>
  <sheets>
    <sheet name="Min Max Avg" sheetId="11" r:id="rId1"/>
    <sheet name="transform data" sheetId="4" r:id="rId2"/>
    <sheet name="Validation-Unique" sheetId="13" r:id="rId3"/>
    <sheet name="Filter" sheetId="12" r:id="rId4"/>
  </sheets>
  <definedNames>
    <definedName name="_xlnm._FilterDatabase" localSheetId="3" hidden="1">Filter!$A$1:$F$17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2" l="1" a="1"/>
  <c r="L6" i="12" s="1"/>
  <c r="K6" i="12" a="1"/>
  <c r="K6" i="12" s="1"/>
  <c r="M6" i="12" s="1" a="1"/>
  <c r="M6" i="12" s="1"/>
  <c r="O6" i="12" s="1" a="1"/>
  <c r="O6" i="12" s="1"/>
  <c r="J6" i="12" a="1"/>
  <c r="J6" i="12" s="1"/>
  <c r="N6" i="12" s="1" a="1"/>
  <c r="N6" i="12" s="1"/>
  <c r="G8" i="4"/>
  <c r="G9" i="4"/>
  <c r="G10" i="4"/>
  <c r="G7" i="4"/>
  <c r="E10" i="4"/>
  <c r="E11" i="4"/>
  <c r="E9" i="4"/>
  <c r="D3" i="4"/>
  <c r="D4" i="4"/>
  <c r="D5" i="4"/>
  <c r="D2" i="4"/>
  <c r="C5" i="4"/>
  <c r="C2" i="4"/>
  <c r="B5" i="4"/>
  <c r="B2" i="4"/>
  <c r="H2" i="11"/>
  <c r="H3" i="11"/>
  <c r="H4" i="11"/>
  <c r="H5" i="11"/>
  <c r="H6" i="11"/>
  <c r="H7" i="11"/>
  <c r="H9" i="11"/>
  <c r="P2" i="12" a="1"/>
  <c r="P2" i="12" s="1"/>
  <c r="J3" i="12" a="1"/>
  <c r="O1" i="11"/>
  <c r="M1" i="11"/>
  <c r="M3" i="11"/>
  <c r="M2" i="11"/>
  <c r="J3" i="1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<sst xmlns="http://schemas.openxmlformats.org/spreadsheetml/2006/main" count="88" uniqueCount="48">
  <si>
    <t>Date</t>
  </si>
  <si>
    <t>012223</t>
  </si>
  <si>
    <t>Value</t>
  </si>
  <si>
    <t>Len</t>
  </si>
  <si>
    <t>Trim</t>
  </si>
  <si>
    <t>Data Analyst</t>
  </si>
  <si>
    <t>Saller Name</t>
  </si>
  <si>
    <t>Unit price</t>
  </si>
  <si>
    <t>Total</t>
  </si>
  <si>
    <t>Time</t>
  </si>
  <si>
    <t>Payment</t>
  </si>
  <si>
    <t>Amal</t>
  </si>
  <si>
    <t>Ewallet</t>
  </si>
  <si>
    <t>samia</t>
  </si>
  <si>
    <t>Cash</t>
  </si>
  <si>
    <t>Ahmed</t>
  </si>
  <si>
    <t>Credit card</t>
  </si>
  <si>
    <t>Mohamed</t>
  </si>
  <si>
    <t>Jan</t>
  </si>
  <si>
    <t>Feb</t>
  </si>
  <si>
    <t>Mar</t>
  </si>
  <si>
    <t>Apr</t>
  </si>
  <si>
    <t>May</t>
  </si>
  <si>
    <t>Jun</t>
  </si>
  <si>
    <t>Max</t>
  </si>
  <si>
    <t>Min</t>
  </si>
  <si>
    <t>Average</t>
  </si>
  <si>
    <t xml:space="preserve">Mahmoud </t>
  </si>
  <si>
    <t>samy</t>
  </si>
  <si>
    <t>Ayman</t>
  </si>
  <si>
    <t>Sara</t>
  </si>
  <si>
    <t>Large</t>
  </si>
  <si>
    <t>Target</t>
  </si>
  <si>
    <t>M.Target</t>
  </si>
  <si>
    <t>Phone /Code Digits</t>
  </si>
  <si>
    <t>payment</t>
  </si>
  <si>
    <t>Validation</t>
  </si>
  <si>
    <t>Unique</t>
  </si>
  <si>
    <t xml:space="preserve">    samah</t>
  </si>
  <si>
    <t xml:space="preserve">       ahmed</t>
  </si>
  <si>
    <t xml:space="preserve">  sara</t>
  </si>
  <si>
    <t>ahmed</t>
  </si>
  <si>
    <t>samah</t>
  </si>
  <si>
    <t>sara</t>
  </si>
  <si>
    <t xml:space="preserve"> A mal</t>
  </si>
  <si>
    <t>S am ah</t>
  </si>
  <si>
    <t>A hm ed</t>
  </si>
  <si>
    <t>M o ha 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</si>
</sst>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4" borderId="0" xfId="0" applyFill="1"/>
    <xf numFmtId="0" fontId="0" fillId="0" borderId="1" xfId="0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20" fontId="3" fillId="5" borderId="1" xfId="0" applyNumberFormat="1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4" fontId="3" fillId="5" borderId="0" xfId="0" applyNumberFormat="1" applyFont="1" applyFill="1" applyAlignment="1">
      <alignment horizontal="center" vertical="center"/>
    </xf>
    <xf numFmtId="20" fontId="3" fillId="5" borderId="0" xfId="0" applyNumberFormat="1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0A151861-102C-45D6-9511-0AA3C2A22C8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5</v>
    <v>8</v>
    <v>3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9" totalsRowShown="0" headerRowDxfId="32" dataDxfId="30" headerRowBorderDxfId="31" tableBorderDxfId="29" totalsRowBorderDxfId="28">
  <autoFilter ref="A1:H9" xr:uid="{00000000-0009-0000-0100-000001000000}"/>
  <tableColumns count="8">
    <tableColumn id="1" xr3:uid="{00000000-0010-0000-0000-000001000000}" name="Saller Name" dataDxfId="27"/>
    <tableColumn id="2" xr3:uid="{00000000-0010-0000-0000-000002000000}" name="Jan" dataDxfId="26"/>
    <tableColumn id="3" xr3:uid="{00000000-0010-0000-0000-000003000000}" name="Feb" dataDxfId="25"/>
    <tableColumn id="4" xr3:uid="{00000000-0010-0000-0000-000004000000}" name="Mar" dataDxfId="24"/>
    <tableColumn id="5" xr3:uid="{00000000-0010-0000-0000-000005000000}" name="Apr" dataDxfId="23"/>
    <tableColumn id="6" xr3:uid="{00000000-0010-0000-0000-000006000000}" name="May" dataDxfId="22"/>
    <tableColumn id="7" xr3:uid="{00000000-0010-0000-0000-000007000000}" name="Jun" dataDxfId="21"/>
    <tableColumn id="8" xr3:uid="{543DCADF-AA32-407C-AD97-B7DDBA1CC2E0}" name="Total" dataDxfId="20">
      <calculatedColumnFormula>SUM(Table1[[#This Row],[Jan]:[Jun]])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"/>
  <sheetViews>
    <sheetView zoomScale="140" zoomScaleNormal="140" workbookViewId="0">
      <selection activeCell="J11" sqref="J11"/>
    </sheetView>
  </sheetViews>
  <sheetFormatPr defaultRowHeight="15" x14ac:dyDescent="0.25"/>
  <cols>
    <col min="1" max="1" width="12.5703125" customWidth="1"/>
    <col min="8" max="8" width="22" customWidth="1"/>
    <col min="13" max="14" width="11.28515625" customWidth="1"/>
  </cols>
  <sheetData>
    <row r="1" spans="1:15" x14ac:dyDescent="0.25">
      <c r="A1" s="6" t="s">
        <v>6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22" t="s">
        <v>8</v>
      </c>
      <c r="I1" s="5" t="s">
        <v>33</v>
      </c>
      <c r="J1" s="5" t="s">
        <v>32</v>
      </c>
      <c r="L1" s="5" t="s">
        <v>24</v>
      </c>
      <c r="M1" s="5">
        <f>MAX(B2:G2)</f>
        <v>713.8</v>
      </c>
      <c r="N1" s="2" t="s">
        <v>31</v>
      </c>
      <c r="O1">
        <f>LARGE(B2:G2,2)</f>
        <v>670.24</v>
      </c>
    </row>
    <row r="2" spans="1:15" x14ac:dyDescent="0.25">
      <c r="A2" s="8" t="s">
        <v>15</v>
      </c>
      <c r="B2" s="9">
        <v>164.01</v>
      </c>
      <c r="C2" s="9">
        <v>33.520000000000003</v>
      </c>
      <c r="D2" s="9">
        <v>713.8</v>
      </c>
      <c r="E2" s="9">
        <v>263.94</v>
      </c>
      <c r="F2" s="9">
        <v>670.24</v>
      </c>
      <c r="G2" s="9">
        <v>193.16</v>
      </c>
      <c r="H2" s="20">
        <f>SUM(Table1[[#This Row],[Jan]:[Jun]])</f>
        <v>2038.67</v>
      </c>
      <c r="I2" s="5">
        <v>1000</v>
      </c>
      <c r="J2" s="5">
        <v>200</v>
      </c>
      <c r="L2" s="5" t="s">
        <v>25</v>
      </c>
      <c r="M2" s="5">
        <f>MIN(Table1[[Jan]:[Jun]])</f>
        <v>20</v>
      </c>
      <c r="N2" s="2"/>
    </row>
    <row r="3" spans="1:15" x14ac:dyDescent="0.25">
      <c r="A3" s="8" t="s">
        <v>17</v>
      </c>
      <c r="B3" s="9">
        <v>80.599999999999994</v>
      </c>
      <c r="C3" s="9">
        <v>175.34</v>
      </c>
      <c r="D3" s="9">
        <v>562.32000000000005</v>
      </c>
      <c r="E3" s="9">
        <v>66.400000000000006</v>
      </c>
      <c r="F3" s="9">
        <v>112.22</v>
      </c>
      <c r="G3" s="9">
        <v>397.68</v>
      </c>
      <c r="H3" s="19">
        <f>SUM(Table1[[#This Row],[Jan]:[Jun]])</f>
        <v>1394.56</v>
      </c>
      <c r="L3" s="5" t="s">
        <v>26</v>
      </c>
      <c r="M3" s="5">
        <f>AVERAGE(Table1[[Jan]:[Jun]])</f>
        <v>284.89145833333322</v>
      </c>
      <c r="N3" s="2"/>
    </row>
    <row r="4" spans="1:15" x14ac:dyDescent="0.25">
      <c r="A4" s="8" t="s">
        <v>27</v>
      </c>
      <c r="B4" s="9">
        <v>430.2</v>
      </c>
      <c r="C4" s="9">
        <v>441.8</v>
      </c>
      <c r="D4" s="9">
        <v>482.51</v>
      </c>
      <c r="E4" s="9">
        <v>172.8</v>
      </c>
      <c r="F4" s="9">
        <v>414.72</v>
      </c>
      <c r="G4" s="9">
        <v>68.12</v>
      </c>
      <c r="H4" s="19">
        <f>SUM(Table1[[#This Row],[Jan]:[Jun]])</f>
        <v>2010.15</v>
      </c>
    </row>
    <row r="5" spans="1:15" x14ac:dyDescent="0.25">
      <c r="A5" s="8" t="s">
        <v>28</v>
      </c>
      <c r="B5" s="9">
        <v>263.94</v>
      </c>
      <c r="C5" s="9">
        <v>224.01</v>
      </c>
      <c r="D5" s="9">
        <v>435.66</v>
      </c>
      <c r="E5" s="9">
        <v>265.89</v>
      </c>
      <c r="F5" s="9">
        <v>789.6</v>
      </c>
      <c r="G5" s="9">
        <v>313.10000000000002</v>
      </c>
      <c r="H5" s="19">
        <f>SUM(Table1[[#This Row],[Jan]:[Jun]])</f>
        <v>2292.1999999999998</v>
      </c>
    </row>
    <row r="6" spans="1:15" x14ac:dyDescent="0.25">
      <c r="A6" s="8" t="s">
        <v>29</v>
      </c>
      <c r="B6" s="9">
        <v>66.400000000000006</v>
      </c>
      <c r="C6" s="9">
        <v>470.65</v>
      </c>
      <c r="D6" s="9">
        <v>164.01</v>
      </c>
      <c r="E6" s="9">
        <v>420.72</v>
      </c>
      <c r="F6" s="9">
        <v>30.74</v>
      </c>
      <c r="G6" s="9">
        <v>547.91999999999996</v>
      </c>
      <c r="H6" s="19">
        <f>SUM(Table1[[#This Row],[Jan]:[Jun]])</f>
        <v>1700.44</v>
      </c>
    </row>
    <row r="7" spans="1:15" x14ac:dyDescent="0.25">
      <c r="A7" s="8" t="s">
        <v>30</v>
      </c>
      <c r="B7" s="9">
        <v>20</v>
      </c>
      <c r="C7" s="9">
        <v>20</v>
      </c>
      <c r="D7" s="9">
        <v>50</v>
      </c>
      <c r="E7" s="9">
        <v>50</v>
      </c>
      <c r="F7" s="9">
        <v>50</v>
      </c>
      <c r="G7" s="9">
        <v>50</v>
      </c>
      <c r="H7" s="19">
        <f>SUM(Table1[[#This Row],[Jan]:[Jun]])</f>
        <v>240</v>
      </c>
    </row>
    <row r="8" spans="1:15" x14ac:dyDescent="0.25">
      <c r="A8" s="8" t="s">
        <v>11</v>
      </c>
      <c r="B8" s="9">
        <v>265.89</v>
      </c>
      <c r="C8" s="9">
        <v>470.65</v>
      </c>
      <c r="D8" s="9">
        <v>430.2</v>
      </c>
      <c r="E8" s="9">
        <v>175.34</v>
      </c>
      <c r="F8" s="9">
        <v>510.21</v>
      </c>
      <c r="G8" s="9">
        <v>240.96</v>
      </c>
      <c r="H8" s="19">
        <v>600</v>
      </c>
    </row>
    <row r="9" spans="1:15" x14ac:dyDescent="0.25">
      <c r="A9" s="10" t="s">
        <v>13</v>
      </c>
      <c r="B9" s="9">
        <v>420.72</v>
      </c>
      <c r="C9" s="9">
        <v>702.63</v>
      </c>
      <c r="D9" s="9">
        <v>73.56</v>
      </c>
      <c r="E9" s="9">
        <v>441.8</v>
      </c>
      <c r="F9" s="9">
        <v>180.09</v>
      </c>
      <c r="G9" s="9">
        <v>86.72</v>
      </c>
      <c r="H9" s="21">
        <f>SUM(Table1[[#This Row],[Jan]:[Jun]])</f>
        <v>1905.5199999999998</v>
      </c>
    </row>
  </sheetData>
  <phoneticPr fontId="6" type="noConversion"/>
  <conditionalFormatting sqref="A2 A1:G1">
    <cfRule type="cellIs" dxfId="9" priority="24" operator="greaterThan">
      <formula>500</formula>
    </cfRule>
  </conditionalFormatting>
  <conditionalFormatting sqref="J8">
    <cfRule type="cellIs" dxfId="8" priority="5" operator="greaterThan">
      <formula>$J$2</formula>
    </cfRule>
  </conditionalFormatting>
  <conditionalFormatting sqref="I5">
    <cfRule type="cellIs" dxfId="7" priority="4" operator="greaterThan">
      <formula>200</formula>
    </cfRule>
  </conditionalFormatting>
  <conditionalFormatting sqref="B2:G9">
    <cfRule type="cellIs" dxfId="6" priority="3" operator="greaterThan">
      <formula>200</formula>
    </cfRule>
    <cfRule type="cellIs" dxfId="5" priority="2" operator="greaterThan">
      <formula>$I$2</formula>
    </cfRule>
  </conditionalFormatting>
  <conditionalFormatting sqref="H2:H9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{080101AE-9B82-453E-9012-8C1A790829D2}</x14:id>
        </ext>
      </extLst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80101AE-9B82-453E-9012-8C1A790829D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H2:H9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zoomScale="200" zoomScaleNormal="200" workbookViewId="0">
      <selection activeCell="E4" sqref="E4"/>
    </sheetView>
  </sheetViews>
  <sheetFormatPr defaultRowHeight="15" x14ac:dyDescent="0.25"/>
  <cols>
    <col min="1" max="1" width="13.5703125" customWidth="1"/>
    <col min="2" max="2" width="14.5703125" customWidth="1"/>
    <col min="4" max="4" width="17.5703125" customWidth="1"/>
    <col min="5" max="5" width="17.7109375" customWidth="1"/>
    <col min="6" max="6" width="10.42578125" customWidth="1"/>
  </cols>
  <sheetData>
    <row r="1" spans="1:7" x14ac:dyDescent="0.25">
      <c r="B1" s="4" t="s">
        <v>2</v>
      </c>
      <c r="C1" s="4" t="s">
        <v>3</v>
      </c>
      <c r="D1" s="4" t="s">
        <v>4</v>
      </c>
      <c r="E1" s="4" t="s">
        <v>34</v>
      </c>
    </row>
    <row r="2" spans="1:7" x14ac:dyDescent="0.25">
      <c r="A2" s="3" t="s">
        <v>1</v>
      </c>
      <c r="B2">
        <f>VALUE(A2)</f>
        <v>12223</v>
      </c>
      <c r="C2">
        <f>LEN(A2)</f>
        <v>6</v>
      </c>
      <c r="D2" t="str">
        <f>TRIM(A2)</f>
        <v>012223</v>
      </c>
      <c r="E2" s="23"/>
    </row>
    <row r="3" spans="1:7" x14ac:dyDescent="0.25">
      <c r="A3" s="3"/>
      <c r="D3" t="str">
        <f t="shared" ref="D3:D5" si="0">TRIM(A3)</f>
        <v/>
      </c>
    </row>
    <row r="4" spans="1:7" x14ac:dyDescent="0.25">
      <c r="A4" s="3"/>
      <c r="D4" t="str">
        <f t="shared" si="0"/>
        <v/>
      </c>
    </row>
    <row r="5" spans="1:7" x14ac:dyDescent="0.25">
      <c r="A5" t="s">
        <v>5</v>
      </c>
      <c r="B5" t="e">
        <f>VALUE(A5)</f>
        <v>#VALUE!</v>
      </c>
      <c r="C5">
        <f>LEN(A5)</f>
        <v>12</v>
      </c>
      <c r="D5" t="str">
        <f t="shared" si="0"/>
        <v>Data Analyst</v>
      </c>
    </row>
    <row r="7" spans="1:7" x14ac:dyDescent="0.25">
      <c r="F7" t="s">
        <v>44</v>
      </c>
      <c r="G7" t="str">
        <f>SUBSTITUTE(F7," ","")</f>
        <v>Amal</v>
      </c>
    </row>
    <row r="8" spans="1:7" x14ac:dyDescent="0.25">
      <c r="A8" t="s">
        <v>41</v>
      </c>
      <c r="F8" t="s">
        <v>45</v>
      </c>
      <c r="G8" t="str">
        <f t="shared" ref="G8:G10" si="1">SUBSTITUTE(F8," ","")</f>
        <v>Samah</v>
      </c>
    </row>
    <row r="9" spans="1:7" x14ac:dyDescent="0.25">
      <c r="A9" t="s">
        <v>42</v>
      </c>
      <c r="D9" t="s">
        <v>39</v>
      </c>
      <c r="E9" t="str">
        <f>TRIM(D9)</f>
        <v>ahmed</v>
      </c>
      <c r="F9" t="s">
        <v>46</v>
      </c>
      <c r="G9" t="str">
        <f t="shared" si="1"/>
        <v>Ahmed</v>
      </c>
    </row>
    <row r="10" spans="1:7" x14ac:dyDescent="0.25">
      <c r="A10" t="s">
        <v>43</v>
      </c>
      <c r="D10" t="s">
        <v>38</v>
      </c>
      <c r="E10" t="str">
        <f t="shared" ref="E10:E11" si="2">TRIM(D10)</f>
        <v>samah</v>
      </c>
      <c r="F10" t="s">
        <v>47</v>
      </c>
      <c r="G10" t="str">
        <f t="shared" si="1"/>
        <v>Mohamed</v>
      </c>
    </row>
    <row r="11" spans="1:7" x14ac:dyDescent="0.25">
      <c r="D11" t="s">
        <v>40</v>
      </c>
      <c r="E11" t="str">
        <f t="shared" si="2"/>
        <v>sara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912BC-CE80-4045-B4E3-CB4FB1360C2F}">
  <dimension ref="A1:B1"/>
  <sheetViews>
    <sheetView workbookViewId="0">
      <selection activeCell="A2" sqref="A2"/>
    </sheetView>
  </sheetViews>
  <sheetFormatPr defaultRowHeight="15" x14ac:dyDescent="0.25"/>
  <cols>
    <col min="1" max="1" width="11.7109375" style="1" customWidth="1"/>
    <col min="2" max="2" width="9" style="1"/>
  </cols>
  <sheetData>
    <row r="1" spans="1:2" x14ac:dyDescent="0.25">
      <c r="A1" s="1" t="s">
        <v>36</v>
      </c>
      <c r="B1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C73E-C137-46B8-A0B1-C8968C22DA5E}">
  <dimension ref="A1:P17"/>
  <sheetViews>
    <sheetView tabSelected="1" workbookViewId="0">
      <selection activeCell="I17" sqref="I17"/>
    </sheetView>
  </sheetViews>
  <sheetFormatPr defaultRowHeight="15" x14ac:dyDescent="0.25"/>
  <cols>
    <col min="1" max="1" width="25" customWidth="1"/>
    <col min="2" max="3" width="8.85546875" bestFit="1" customWidth="1"/>
    <col min="4" max="4" width="9.42578125" bestFit="1" customWidth="1"/>
    <col min="5" max="5" width="8.85546875" bestFit="1" customWidth="1"/>
    <col min="6" max="6" width="9.85546875" bestFit="1" customWidth="1"/>
    <col min="8" max="8" width="14" customWidth="1"/>
    <col min="10" max="10" width="16.85546875" customWidth="1"/>
    <col min="15" max="15" width="13.7109375" customWidth="1"/>
  </cols>
  <sheetData>
    <row r="1" spans="1:16" x14ac:dyDescent="0.25">
      <c r="A1" s="18" t="s">
        <v>6</v>
      </c>
      <c r="B1" s="18" t="s">
        <v>7</v>
      </c>
      <c r="C1" s="18" t="s">
        <v>8</v>
      </c>
      <c r="D1" s="18" t="s">
        <v>0</v>
      </c>
      <c r="E1" s="18" t="s">
        <v>9</v>
      </c>
      <c r="F1" s="18" t="s">
        <v>10</v>
      </c>
      <c r="J1" t="s">
        <v>35</v>
      </c>
    </row>
    <row r="2" spans="1:16" x14ac:dyDescent="0.25">
      <c r="A2" s="11" t="s">
        <v>11</v>
      </c>
      <c r="B2" s="11">
        <v>74.69</v>
      </c>
      <c r="C2" s="11">
        <v>548.97149999999999</v>
      </c>
      <c r="D2" s="12">
        <v>43470</v>
      </c>
      <c r="E2" s="13">
        <v>0.54722222222222217</v>
      </c>
      <c r="F2" s="11" t="s">
        <v>12</v>
      </c>
      <c r="H2" s="18" t="s">
        <v>6</v>
      </c>
      <c r="I2" s="11"/>
      <c r="J2" s="18" t="s">
        <v>6</v>
      </c>
      <c r="K2" s="18" t="s">
        <v>7</v>
      </c>
      <c r="L2" s="18" t="s">
        <v>8</v>
      </c>
      <c r="M2" s="18" t="s">
        <v>0</v>
      </c>
      <c r="N2" s="18" t="s">
        <v>9</v>
      </c>
      <c r="O2" s="18" t="s">
        <v>10</v>
      </c>
      <c r="P2" t="str" cm="1">
        <f t="array" ref="P2:P8">_xlfn.UNIQUE(A2:A17)</f>
        <v>Amal</v>
      </c>
    </row>
    <row r="3" spans="1:16" x14ac:dyDescent="0.25">
      <c r="A3" s="11" t="s">
        <v>13</v>
      </c>
      <c r="B3" s="11">
        <v>15.28</v>
      </c>
      <c r="C3" s="11">
        <v>80.22</v>
      </c>
      <c r="D3" s="12">
        <v>43532</v>
      </c>
      <c r="E3" s="13">
        <v>0.4368055555555555</v>
      </c>
      <c r="F3" s="11" t="s">
        <v>14</v>
      </c>
      <c r="H3" t="s">
        <v>13</v>
      </c>
      <c r="J3" t="str" cm="1">
        <f t="array" ref="J3:O4">_xlfn._xlws.FILTER(A2:F17,A2:A17=H3,"غير موجود فى الداتا")</f>
        <v>samia</v>
      </c>
      <c r="K3">
        <v>15.28</v>
      </c>
      <c r="L3">
        <v>80.22</v>
      </c>
      <c r="M3">
        <v>43532</v>
      </c>
      <c r="N3">
        <v>0.4368055555555555</v>
      </c>
      <c r="O3" t="str">
        <v>Cash</v>
      </c>
      <c r="P3" t="str">
        <v>samia</v>
      </c>
    </row>
    <row r="4" spans="1:16" x14ac:dyDescent="0.25">
      <c r="A4" s="11" t="s">
        <v>15</v>
      </c>
      <c r="B4" s="11">
        <v>46.33</v>
      </c>
      <c r="C4" s="11">
        <v>340.52550000000002</v>
      </c>
      <c r="D4" s="12">
        <v>43527</v>
      </c>
      <c r="E4" s="13">
        <v>0.55763888888888891</v>
      </c>
      <c r="F4" s="11" t="s">
        <v>16</v>
      </c>
      <c r="J4" t="str">
        <v>samia</v>
      </c>
      <c r="K4">
        <v>15.28</v>
      </c>
      <c r="L4">
        <v>80.22</v>
      </c>
      <c r="M4">
        <v>43532</v>
      </c>
      <c r="N4">
        <v>0.4368055555555555</v>
      </c>
      <c r="O4" t="str">
        <v>Cash</v>
      </c>
      <c r="P4" t="str">
        <v>Ahmed</v>
      </c>
    </row>
    <row r="5" spans="1:16" x14ac:dyDescent="0.25">
      <c r="A5" s="11" t="s">
        <v>17</v>
      </c>
      <c r="B5" s="11">
        <v>58.22</v>
      </c>
      <c r="C5" s="11">
        <v>457.44299999999998</v>
      </c>
      <c r="D5" s="12">
        <v>43535</v>
      </c>
      <c r="E5" s="13">
        <v>0.85625000000000007</v>
      </c>
      <c r="F5" s="11" t="s">
        <v>12</v>
      </c>
      <c r="P5" t="str">
        <v>Mohamed</v>
      </c>
    </row>
    <row r="6" spans="1:16" x14ac:dyDescent="0.25">
      <c r="A6" s="11" t="s">
        <v>27</v>
      </c>
      <c r="B6" s="11">
        <v>72.61</v>
      </c>
      <c r="C6" s="11">
        <v>457.44299999999998</v>
      </c>
      <c r="D6" s="12">
        <v>43466</v>
      </c>
      <c r="E6" s="13">
        <v>0.44375000000000003</v>
      </c>
      <c r="F6" s="11" t="s">
        <v>16</v>
      </c>
      <c r="H6" t="s">
        <v>17</v>
      </c>
      <c r="J6" t="e" cm="1" vm="1">
        <f t="array" aca="1" ref="J6" ca="1">_xlfn._xlws.FILTER(A2:F17,A2:A17=H6,"No Data")</f>
        <v>#VALUE!</v>
      </c>
      <c r="K6" t="str" cm="1">
        <f t="array" ref="K6">_xlfn._xlws.FILTER(B2:G17,B2:B17=I6,"No Data")</f>
        <v>No Data</v>
      </c>
      <c r="L6" t="str" cm="1">
        <f t="array" ref="L6">_xlfn._xlws.FILTER(C2:H17,C2:C17=H6,"No Data")</f>
        <v>No Data</v>
      </c>
      <c r="M6" t="str" cm="1">
        <f t="array" ref="M6">_xlfn._xlws.FILTER(D2:I17,D2:D17=K6,"No Data")</f>
        <v>No Data</v>
      </c>
      <c r="N6" t="str" cm="1">
        <f t="array" ref="N6">_xlfn._xlws.FILTER(E2:J17,E2:E17=L6,"No Data")</f>
        <v>No Data</v>
      </c>
      <c r="O6" t="str" cm="1">
        <f t="array" ref="O6">_xlfn._xlws.FILTER(F2:K17,F2:F17=M6,"No Data")</f>
        <v>No Data</v>
      </c>
      <c r="P6" t="str">
        <v xml:space="preserve">Mahmoud </v>
      </c>
    </row>
    <row r="7" spans="1:16" x14ac:dyDescent="0.25">
      <c r="A7" s="11" t="s">
        <v>28</v>
      </c>
      <c r="B7" s="11">
        <v>54.67</v>
      </c>
      <c r="C7" s="11">
        <v>172.2105</v>
      </c>
      <c r="D7" s="12">
        <v>43486</v>
      </c>
      <c r="E7" s="13">
        <v>0.75</v>
      </c>
      <c r="F7" s="11" t="s">
        <v>16</v>
      </c>
      <c r="P7" t="str">
        <v>samy</v>
      </c>
    </row>
    <row r="8" spans="1:16" x14ac:dyDescent="0.25">
      <c r="A8" s="11" t="s">
        <v>29</v>
      </c>
      <c r="B8" s="11">
        <v>40.299999999999997</v>
      </c>
      <c r="C8" s="11">
        <v>84.63</v>
      </c>
      <c r="D8" s="12">
        <v>43535</v>
      </c>
      <c r="E8" s="13">
        <v>0.64583333333333337</v>
      </c>
      <c r="F8" s="11" t="s">
        <v>12</v>
      </c>
      <c r="P8" t="str">
        <v>Ayman</v>
      </c>
    </row>
    <row r="9" spans="1:16" x14ac:dyDescent="0.25">
      <c r="A9" s="15" t="s">
        <v>17</v>
      </c>
      <c r="B9" s="14">
        <v>58.22</v>
      </c>
      <c r="C9" s="14">
        <v>489.048</v>
      </c>
      <c r="D9" s="16">
        <v>43492</v>
      </c>
      <c r="E9" s="17">
        <v>0.85625000000000007</v>
      </c>
      <c r="F9" s="14" t="s">
        <v>12</v>
      </c>
    </row>
    <row r="10" spans="1:16" x14ac:dyDescent="0.25">
      <c r="A10" s="11" t="s">
        <v>11</v>
      </c>
      <c r="B10" s="11">
        <v>74.69</v>
      </c>
      <c r="C10" s="11">
        <v>548.97149999999999</v>
      </c>
      <c r="D10" s="12">
        <v>43470</v>
      </c>
      <c r="E10" s="13">
        <v>0.54722222222222217</v>
      </c>
      <c r="F10" s="11" t="s">
        <v>12</v>
      </c>
    </row>
    <row r="11" spans="1:16" x14ac:dyDescent="0.25">
      <c r="A11" s="11" t="s">
        <v>13</v>
      </c>
      <c r="B11" s="11">
        <v>15.28</v>
      </c>
      <c r="C11" s="11">
        <v>80.22</v>
      </c>
      <c r="D11" s="12">
        <v>43532</v>
      </c>
      <c r="E11" s="13">
        <v>0.4368055555555555</v>
      </c>
      <c r="F11" s="11" t="s">
        <v>14</v>
      </c>
    </row>
    <row r="12" spans="1:16" x14ac:dyDescent="0.25">
      <c r="A12" s="11" t="s">
        <v>15</v>
      </c>
      <c r="B12" s="11">
        <v>46.33</v>
      </c>
      <c r="C12" s="11">
        <v>340.52550000000002</v>
      </c>
      <c r="D12" s="12">
        <v>43527</v>
      </c>
      <c r="E12" s="13">
        <v>0.55763888888888891</v>
      </c>
      <c r="F12" s="11" t="s">
        <v>16</v>
      </c>
    </row>
    <row r="13" spans="1:16" x14ac:dyDescent="0.25">
      <c r="A13" s="11" t="s">
        <v>17</v>
      </c>
      <c r="B13" s="11">
        <v>58.22</v>
      </c>
      <c r="C13" s="11">
        <v>340.52550000000002</v>
      </c>
      <c r="D13" s="12">
        <v>43535</v>
      </c>
      <c r="E13" s="13">
        <v>0.85625000000000007</v>
      </c>
      <c r="F13" s="11" t="s">
        <v>12</v>
      </c>
    </row>
    <row r="14" spans="1:16" x14ac:dyDescent="0.25">
      <c r="A14" s="11" t="s">
        <v>27</v>
      </c>
      <c r="B14" s="11">
        <v>72.61</v>
      </c>
      <c r="C14" s="11">
        <v>457.44299999999998</v>
      </c>
      <c r="D14" s="12">
        <v>43466</v>
      </c>
      <c r="E14" s="13">
        <v>0.44375000000000003</v>
      </c>
      <c r="F14" s="11" t="s">
        <v>16</v>
      </c>
    </row>
    <row r="15" spans="1:16" x14ac:dyDescent="0.25">
      <c r="A15" s="11" t="s">
        <v>28</v>
      </c>
      <c r="B15" s="11">
        <v>54.67</v>
      </c>
      <c r="C15" s="11">
        <v>172.2105</v>
      </c>
      <c r="D15" s="12">
        <v>43486</v>
      </c>
      <c r="E15" s="13">
        <v>0.75</v>
      </c>
      <c r="F15" s="11" t="s">
        <v>16</v>
      </c>
    </row>
    <row r="16" spans="1:16" x14ac:dyDescent="0.25">
      <c r="A16" s="11" t="s">
        <v>29</v>
      </c>
      <c r="B16" s="11">
        <v>40.299999999999997</v>
      </c>
      <c r="C16" s="11">
        <v>84.63</v>
      </c>
      <c r="D16" s="12">
        <v>43535</v>
      </c>
      <c r="E16" s="13">
        <v>0.64583333333333337</v>
      </c>
      <c r="F16" s="11" t="s">
        <v>12</v>
      </c>
    </row>
    <row r="17" spans="1:6" x14ac:dyDescent="0.25">
      <c r="A17" s="15" t="s">
        <v>17</v>
      </c>
      <c r="B17" s="14">
        <v>58.22</v>
      </c>
      <c r="C17" s="14">
        <v>489.048</v>
      </c>
      <c r="D17" s="16">
        <v>43492</v>
      </c>
      <c r="E17" s="17">
        <v>0.85625000000000007</v>
      </c>
      <c r="F17" s="14" t="s">
        <v>12</v>
      </c>
    </row>
  </sheetData>
  <autoFilter ref="A1:F17" xr:uid="{7C6FC73E-C137-46B8-A0B1-C8968C22DA5E}"/>
  <dataValidations count="3">
    <dataValidation type="list" allowBlank="1" showInputMessage="1" showErrorMessage="1" sqref="H3" xr:uid="{8DD4344E-66F2-4A82-9A1C-91B07FF04162}">
      <formula1>$P$2:$P$8</formula1>
    </dataValidation>
    <dataValidation type="list" allowBlank="1" showInputMessage="1" showErrorMessage="1" sqref="G3" xr:uid="{7B76B6B2-A707-4EF6-9F9A-1CAEAAFE00C0}">
      <formula1>$A$2:$A$17</formula1>
    </dataValidation>
    <dataValidation type="list" allowBlank="1" showInputMessage="1" showErrorMessage="1" sqref="H6" xr:uid="{099FC015-2F0C-4E0A-8AE7-42911CA77AF2}">
      <formula1>$A$2:$A$9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 Max Avg</vt:lpstr>
      <vt:lpstr>transform data</vt:lpstr>
      <vt:lpstr>Validation-Unique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2024-10-31T14:20:07Z</dcterms:modified>
</cp:coreProperties>
</file>