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work\Teaching\Ensia\Data mining\Week 7\lab 8\Lab 9 - Classification (part1)\"/>
    </mc:Choice>
  </mc:AlternateContent>
  <xr:revisionPtr revIDLastSave="0" documentId="13_ncr:1_{CE9C88E3-6354-49E4-8AEB-87513EACCAB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nformation_gain" sheetId="1" r:id="rId1"/>
    <sheet name="Misclassification error rate" sheetId="2" r:id="rId2"/>
    <sheet name="Gini index" sheetId="3" r:id="rId3"/>
  </sheets>
  <calcPr calcId="181029"/>
  <extLst>
    <ext uri="GoogleSheetsCustomDataVersion2">
      <go:sheetsCustomData xmlns:go="http://customooxmlschemas.google.com/" r:id="rId7" roundtripDataChecksum="PeOKLHUsAsFRmQjlp18ioBUARvBUCUVpsd5rWahIiV8="/>
    </ext>
  </extLst>
</workbook>
</file>

<file path=xl/calcChain.xml><?xml version="1.0" encoding="utf-8"?>
<calcChain xmlns="http://schemas.openxmlformats.org/spreadsheetml/2006/main">
  <c r="N12" i="3" l="1"/>
  <c r="L12" i="3"/>
  <c r="J12" i="3"/>
  <c r="H12" i="3"/>
  <c r="F12" i="3"/>
  <c r="D12" i="3"/>
  <c r="B12" i="3"/>
  <c r="N9" i="3"/>
  <c r="M9" i="3"/>
  <c r="L9" i="3"/>
  <c r="K9" i="3"/>
  <c r="J9" i="3"/>
  <c r="I9" i="3"/>
  <c r="H9" i="3"/>
  <c r="G9" i="3"/>
  <c r="F9" i="3"/>
  <c r="E9" i="3"/>
  <c r="D9" i="3"/>
  <c r="C9" i="3"/>
  <c r="B9" i="3"/>
  <c r="B11" i="3" s="1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O7" i="3"/>
  <c r="O10" i="3" s="1"/>
  <c r="N7" i="3"/>
  <c r="N10" i="3" s="1"/>
  <c r="M7" i="3"/>
  <c r="M10" i="3" s="1"/>
  <c r="L7" i="3"/>
  <c r="L10" i="3" s="1"/>
  <c r="L11" i="3" s="1"/>
  <c r="K7" i="3"/>
  <c r="K10" i="3" s="1"/>
  <c r="J7" i="3"/>
  <c r="J10" i="3" s="1"/>
  <c r="I7" i="3"/>
  <c r="I10" i="3" s="1"/>
  <c r="H7" i="3"/>
  <c r="H10" i="3" s="1"/>
  <c r="G7" i="3"/>
  <c r="G10" i="3" s="1"/>
  <c r="F7" i="3"/>
  <c r="F10" i="3" s="1"/>
  <c r="E7" i="3"/>
  <c r="E10" i="3" s="1"/>
  <c r="D7" i="3"/>
  <c r="D10" i="3" s="1"/>
  <c r="D11" i="3" s="1"/>
  <c r="C7" i="3"/>
  <c r="C10" i="3" s="1"/>
  <c r="B7" i="3"/>
  <c r="N3" i="3"/>
  <c r="L3" i="3"/>
  <c r="J3" i="3"/>
  <c r="H3" i="3"/>
  <c r="F3" i="3"/>
  <c r="D3" i="3"/>
  <c r="B3" i="3"/>
  <c r="N12" i="2"/>
  <c r="N13" i="2" s="1"/>
  <c r="L12" i="2"/>
  <c r="J12" i="2"/>
  <c r="H12" i="2"/>
  <c r="F12" i="2"/>
  <c r="F13" i="2" s="1"/>
  <c r="D12" i="2"/>
  <c r="B12" i="2"/>
  <c r="N9" i="2"/>
  <c r="N11" i="2" s="1"/>
  <c r="M9" i="2"/>
  <c r="L9" i="2"/>
  <c r="K9" i="2"/>
  <c r="J9" i="2"/>
  <c r="J11" i="2" s="1"/>
  <c r="I9" i="2"/>
  <c r="H9" i="2"/>
  <c r="G9" i="2"/>
  <c r="F9" i="2"/>
  <c r="F11" i="2" s="1"/>
  <c r="E9" i="2"/>
  <c r="D9" i="2"/>
  <c r="C9" i="2"/>
  <c r="B9" i="2"/>
  <c r="B11" i="2" s="1"/>
  <c r="N8" i="2"/>
  <c r="M8" i="2"/>
  <c r="L8" i="2"/>
  <c r="K8" i="2"/>
  <c r="J8" i="2"/>
  <c r="I8" i="2"/>
  <c r="H8" i="2"/>
  <c r="G8" i="2"/>
  <c r="F8" i="2"/>
  <c r="E8" i="2"/>
  <c r="D8" i="2"/>
  <c r="C8" i="2"/>
  <c r="B8" i="2"/>
  <c r="O7" i="2"/>
  <c r="O8" i="2" s="1"/>
  <c r="N7" i="2"/>
  <c r="N10" i="2" s="1"/>
  <c r="M7" i="2"/>
  <c r="M10" i="2" s="1"/>
  <c r="L7" i="2"/>
  <c r="L10" i="2" s="1"/>
  <c r="K7" i="2"/>
  <c r="K10" i="2" s="1"/>
  <c r="J7" i="2"/>
  <c r="J10" i="2" s="1"/>
  <c r="I7" i="2"/>
  <c r="I10" i="2" s="1"/>
  <c r="H7" i="2"/>
  <c r="H10" i="2" s="1"/>
  <c r="H11" i="2" s="1"/>
  <c r="G7" i="2"/>
  <c r="G10" i="2" s="1"/>
  <c r="F7" i="2"/>
  <c r="F10" i="2" s="1"/>
  <c r="E7" i="2"/>
  <c r="E10" i="2" s="1"/>
  <c r="D7" i="2"/>
  <c r="D10" i="2" s="1"/>
  <c r="C7" i="2"/>
  <c r="C10" i="2" s="1"/>
  <c r="B7" i="2"/>
  <c r="N3" i="2"/>
  <c r="L3" i="2"/>
  <c r="J3" i="2"/>
  <c r="H3" i="2"/>
  <c r="F3" i="2"/>
  <c r="D3" i="2"/>
  <c r="B3" i="2"/>
  <c r="N3" i="1"/>
  <c r="L3" i="1"/>
  <c r="J3" i="1"/>
  <c r="H3" i="1"/>
  <c r="F3" i="1"/>
  <c r="D3" i="1"/>
  <c r="B3" i="1"/>
  <c r="J11" i="3" l="1"/>
  <c r="B13" i="3"/>
  <c r="B13" i="2"/>
  <c r="J13" i="2"/>
  <c r="H11" i="3"/>
  <c r="H13" i="3" s="1"/>
  <c r="D13" i="3"/>
  <c r="L13" i="3"/>
  <c r="F11" i="3"/>
  <c r="F13" i="3" s="1"/>
  <c r="N11" i="3"/>
  <c r="N13" i="3" s="1"/>
  <c r="H13" i="2"/>
  <c r="J13" i="3"/>
  <c r="D11" i="2"/>
  <c r="D13" i="2" s="1"/>
  <c r="L11" i="2"/>
  <c r="L13" i="2" s="1"/>
</calcChain>
</file>

<file path=xl/sharedStrings.xml><?xml version="1.0" encoding="utf-8"?>
<sst xmlns="http://schemas.openxmlformats.org/spreadsheetml/2006/main" count="99" uniqueCount="21">
  <si>
    <t>Class</t>
  </si>
  <si>
    <t>+</t>
  </si>
  <si>
    <t>-</t>
  </si>
  <si>
    <t>-/+</t>
  </si>
  <si>
    <t xml:space="preserve">a3 </t>
  </si>
  <si>
    <t>Split positions</t>
  </si>
  <si>
    <t>&lt;=</t>
  </si>
  <si>
    <t>&gt;</t>
  </si>
  <si>
    <t>P(+)</t>
  </si>
  <si>
    <t>P(-)</t>
  </si>
  <si>
    <t>Entropy</t>
  </si>
  <si>
    <t>Entropy after split</t>
  </si>
  <si>
    <t>Entropy before split</t>
  </si>
  <si>
    <t>Information gain</t>
  </si>
  <si>
    <t>Misclassfication error rate</t>
  </si>
  <si>
    <t>after split</t>
  </si>
  <si>
    <t>before split</t>
  </si>
  <si>
    <t>split gain</t>
  </si>
  <si>
    <t>gini index</t>
  </si>
  <si>
    <t>number (+)</t>
  </si>
  <si>
    <t>number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</si>
</sst>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6AA84F"/>
        <bgColor rgb="FF6AA84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B050"/>
      </patternFill>
    </fill>
    <fill>
      <patternFill patternType="solid">
        <fgColor theme="0"/>
        <bgColor rgb="FF6AA84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2" fillId="0" borderId="3" xfId="0" applyFont="1" applyBorder="1"/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0" fontId="1" fillId="2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2" fillId="4" borderId="6" xfId="0" applyFont="1" applyFill="1" applyBorder="1"/>
    <xf numFmtId="0" fontId="1" fillId="4" borderId="6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0" fillId="4" borderId="6" xfId="0" applyFill="1" applyBorder="1"/>
    <xf numFmtId="0" fontId="1" fillId="6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workbookViewId="0">
      <selection activeCell="C16" sqref="C16"/>
    </sheetView>
  </sheetViews>
  <sheetFormatPr defaultColWidth="14.42578125" defaultRowHeight="15" customHeight="1"/>
  <cols>
    <col min="1" max="1" width="18.85546875" bestFit="1" customWidth="1"/>
    <col min="2" max="14" width="13.28515625" customWidth="1"/>
    <col min="15" max="15" width="7.140625" customWidth="1"/>
    <col min="16" max="16" width="8.42578125" customWidth="1"/>
    <col min="17" max="26" width="8.7109375" customWidth="1"/>
  </cols>
  <sheetData>
    <row r="1" spans="1:26">
      <c r="A1" s="1" t="s">
        <v>0</v>
      </c>
      <c r="B1" s="1" t="s">
        <v>1</v>
      </c>
      <c r="C1" s="8"/>
      <c r="D1" s="1" t="s">
        <v>2</v>
      </c>
      <c r="E1" s="8"/>
      <c r="F1" s="1" t="s">
        <v>1</v>
      </c>
      <c r="G1" s="8"/>
      <c r="H1" s="1" t="s">
        <v>2</v>
      </c>
      <c r="I1" s="8"/>
      <c r="J1" s="1" t="s">
        <v>2</v>
      </c>
      <c r="K1" s="8"/>
      <c r="L1" s="1" t="s">
        <v>1</v>
      </c>
      <c r="M1" s="8"/>
      <c r="N1" s="1" t="s">
        <v>3</v>
      </c>
      <c r="O1" s="8"/>
      <c r="P1" s="1" t="s">
        <v>2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3" t="s">
        <v>4</v>
      </c>
      <c r="B2" s="3">
        <v>1</v>
      </c>
      <c r="C2" s="9"/>
      <c r="D2" s="3">
        <v>3</v>
      </c>
      <c r="E2" s="9"/>
      <c r="F2" s="3">
        <v>4</v>
      </c>
      <c r="G2" s="9"/>
      <c r="H2" s="3">
        <v>5</v>
      </c>
      <c r="I2" s="9"/>
      <c r="J2" s="3">
        <v>5</v>
      </c>
      <c r="K2" s="9"/>
      <c r="L2" s="3">
        <v>6</v>
      </c>
      <c r="M2" s="9"/>
      <c r="N2" s="3">
        <v>7</v>
      </c>
      <c r="O2" s="9"/>
      <c r="P2" s="3">
        <v>8</v>
      </c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3" t="s">
        <v>5</v>
      </c>
      <c r="B3" s="10">
        <f>(B2+D2)/2</f>
        <v>2</v>
      </c>
      <c r="C3" s="11"/>
      <c r="D3" s="10">
        <f>(D2+F2)/2</f>
        <v>3.5</v>
      </c>
      <c r="E3" s="11"/>
      <c r="F3" s="10">
        <f>(F2+H2)/2</f>
        <v>4.5</v>
      </c>
      <c r="G3" s="11"/>
      <c r="H3" s="10">
        <f>(H2+J2)/2</f>
        <v>5</v>
      </c>
      <c r="I3" s="11"/>
      <c r="J3" s="10">
        <f>(J2+L2)/2</f>
        <v>5.5</v>
      </c>
      <c r="K3" s="11"/>
      <c r="L3" s="10">
        <f>(L2+N2)/2</f>
        <v>6.5</v>
      </c>
      <c r="M3" s="11"/>
      <c r="N3" s="10">
        <f>(N2+P2)/2</f>
        <v>7.5</v>
      </c>
      <c r="O3" s="11"/>
      <c r="P3" s="3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3"/>
      <c r="B4" s="3" t="s">
        <v>6</v>
      </c>
      <c r="C4" s="3" t="s">
        <v>7</v>
      </c>
      <c r="D4" s="3" t="s">
        <v>6</v>
      </c>
      <c r="E4" s="3" t="s">
        <v>7</v>
      </c>
      <c r="F4" s="3" t="s">
        <v>6</v>
      </c>
      <c r="G4" s="3" t="s">
        <v>7</v>
      </c>
      <c r="H4" s="3" t="s">
        <v>6</v>
      </c>
      <c r="I4" s="3" t="s">
        <v>7</v>
      </c>
      <c r="J4" s="3" t="s">
        <v>6</v>
      </c>
      <c r="K4" s="3" t="s">
        <v>7</v>
      </c>
      <c r="L4" s="3" t="s">
        <v>6</v>
      </c>
      <c r="M4" s="3" t="s">
        <v>7</v>
      </c>
      <c r="N4" s="3" t="s">
        <v>6</v>
      </c>
      <c r="O4" s="3" t="s">
        <v>7</v>
      </c>
      <c r="P4" s="3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3" t="s">
        <v>19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3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3" t="s">
        <v>20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3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3" t="s">
        <v>8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3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3" t="s">
        <v>9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3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3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15" t="s">
        <v>10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5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17" t="s">
        <v>11</v>
      </c>
      <c r="B11" s="18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17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17" t="s">
        <v>12</v>
      </c>
      <c r="B12" s="21"/>
      <c r="C12" s="22"/>
      <c r="D12" s="21"/>
      <c r="E12" s="22"/>
      <c r="F12" s="21"/>
      <c r="G12" s="22"/>
      <c r="H12" s="21"/>
      <c r="I12" s="22"/>
      <c r="J12" s="21"/>
      <c r="K12" s="22"/>
      <c r="L12" s="21"/>
      <c r="M12" s="22"/>
      <c r="N12" s="21"/>
      <c r="O12" s="22"/>
      <c r="P12" s="17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17" t="s">
        <v>13</v>
      </c>
      <c r="B13" s="23"/>
      <c r="C13" s="22"/>
      <c r="D13" s="20"/>
      <c r="E13" s="22"/>
      <c r="F13" s="20"/>
      <c r="G13" s="22"/>
      <c r="H13" s="20"/>
      <c r="I13" s="22"/>
      <c r="J13" s="20"/>
      <c r="K13" s="22"/>
      <c r="L13" s="20"/>
      <c r="M13" s="22"/>
      <c r="N13" s="20"/>
      <c r="O13" s="22"/>
      <c r="P13" s="7"/>
      <c r="Q13" s="6"/>
      <c r="R13" s="7"/>
      <c r="S13" s="6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mergeCells count="37">
    <mergeCell ref="B12:C12"/>
    <mergeCell ref="D12:E12"/>
    <mergeCell ref="B13:C13"/>
    <mergeCell ref="L11:M11"/>
    <mergeCell ref="N11:O11"/>
    <mergeCell ref="P13:Q13"/>
    <mergeCell ref="R13:S13"/>
    <mergeCell ref="N12:O12"/>
    <mergeCell ref="L13:M13"/>
    <mergeCell ref="N13:O13"/>
    <mergeCell ref="B11:C11"/>
    <mergeCell ref="D11:E11"/>
    <mergeCell ref="F11:G11"/>
    <mergeCell ref="H11:I11"/>
    <mergeCell ref="J11:K11"/>
    <mergeCell ref="M1:M2"/>
    <mergeCell ref="O1:O2"/>
    <mergeCell ref="B3:C3"/>
    <mergeCell ref="D3:E3"/>
    <mergeCell ref="F3:G3"/>
    <mergeCell ref="H3:I3"/>
    <mergeCell ref="J3:K3"/>
    <mergeCell ref="L3:M3"/>
    <mergeCell ref="N3:O3"/>
    <mergeCell ref="C1:C2"/>
    <mergeCell ref="E1:E2"/>
    <mergeCell ref="G1:G2"/>
    <mergeCell ref="I1:I2"/>
    <mergeCell ref="K1:K2"/>
    <mergeCell ref="F12:G12"/>
    <mergeCell ref="H12:I12"/>
    <mergeCell ref="J12:K12"/>
    <mergeCell ref="L12:M12"/>
    <mergeCell ref="D13:E13"/>
    <mergeCell ref="F13:G13"/>
    <mergeCell ref="H13:I13"/>
    <mergeCell ref="J13:K13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workbookViewId="0"/>
  </sheetViews>
  <sheetFormatPr defaultColWidth="14.42578125" defaultRowHeight="15" customHeight="1"/>
  <cols>
    <col min="1" max="1" width="24.42578125" customWidth="1"/>
    <col min="2" max="14" width="13.28515625" customWidth="1"/>
    <col min="15" max="15" width="7.140625" customWidth="1"/>
    <col min="16" max="16" width="8.42578125" customWidth="1"/>
    <col min="17" max="26" width="8.7109375" customWidth="1"/>
  </cols>
  <sheetData>
    <row r="1" spans="1:26">
      <c r="A1" s="1" t="s">
        <v>0</v>
      </c>
      <c r="B1" s="1" t="s">
        <v>1</v>
      </c>
      <c r="C1" s="8"/>
      <c r="D1" s="1" t="s">
        <v>2</v>
      </c>
      <c r="E1" s="8"/>
      <c r="F1" s="1" t="s">
        <v>1</v>
      </c>
      <c r="G1" s="8"/>
      <c r="H1" s="1" t="s">
        <v>2</v>
      </c>
      <c r="I1" s="8"/>
      <c r="J1" s="1" t="s">
        <v>2</v>
      </c>
      <c r="K1" s="8"/>
      <c r="L1" s="1" t="s">
        <v>1</v>
      </c>
      <c r="M1" s="8"/>
      <c r="N1" s="1" t="s">
        <v>3</v>
      </c>
      <c r="O1" s="8"/>
      <c r="P1" s="1" t="s">
        <v>2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3" t="s">
        <v>4</v>
      </c>
      <c r="B2" s="3">
        <v>1</v>
      </c>
      <c r="C2" s="9"/>
      <c r="D2" s="3">
        <v>3</v>
      </c>
      <c r="E2" s="9"/>
      <c r="F2" s="3">
        <v>4</v>
      </c>
      <c r="G2" s="9"/>
      <c r="H2" s="3">
        <v>5</v>
      </c>
      <c r="I2" s="9"/>
      <c r="J2" s="3">
        <v>5</v>
      </c>
      <c r="K2" s="9"/>
      <c r="L2" s="3">
        <v>6</v>
      </c>
      <c r="M2" s="9"/>
      <c r="N2" s="3">
        <v>7</v>
      </c>
      <c r="O2" s="9"/>
      <c r="P2" s="3">
        <v>8</v>
      </c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3" t="s">
        <v>5</v>
      </c>
      <c r="B3" s="10">
        <f>(B2+D2)/2</f>
        <v>2</v>
      </c>
      <c r="C3" s="11"/>
      <c r="D3" s="10">
        <f>(D2+F2)/2</f>
        <v>3.5</v>
      </c>
      <c r="E3" s="11"/>
      <c r="F3" s="10">
        <f>(F2+H2)/2</f>
        <v>4.5</v>
      </c>
      <c r="G3" s="11"/>
      <c r="H3" s="10">
        <f>(H2+J2)/2</f>
        <v>5</v>
      </c>
      <c r="I3" s="11"/>
      <c r="J3" s="10">
        <f>(J2+L2)/2</f>
        <v>5.5</v>
      </c>
      <c r="K3" s="11"/>
      <c r="L3" s="10">
        <f>(L2+N2)/2</f>
        <v>6.5</v>
      </c>
      <c r="M3" s="11"/>
      <c r="N3" s="10">
        <f>(N2+P2)/2</f>
        <v>7.5</v>
      </c>
      <c r="O3" s="11"/>
      <c r="P3" s="3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3"/>
      <c r="B4" s="3" t="s">
        <v>6</v>
      </c>
      <c r="C4" s="3" t="s">
        <v>7</v>
      </c>
      <c r="D4" s="3" t="s">
        <v>6</v>
      </c>
      <c r="E4" s="3" t="s">
        <v>7</v>
      </c>
      <c r="F4" s="3" t="s">
        <v>6</v>
      </c>
      <c r="G4" s="3" t="s">
        <v>7</v>
      </c>
      <c r="H4" s="3" t="s">
        <v>6</v>
      </c>
      <c r="I4" s="3" t="s">
        <v>7</v>
      </c>
      <c r="J4" s="3" t="s">
        <v>6</v>
      </c>
      <c r="K4" s="3" t="s">
        <v>7</v>
      </c>
      <c r="L4" s="3" t="s">
        <v>6</v>
      </c>
      <c r="M4" s="3" t="s">
        <v>7</v>
      </c>
      <c r="N4" s="3" t="s">
        <v>6</v>
      </c>
      <c r="O4" s="3" t="s">
        <v>7</v>
      </c>
      <c r="P4" s="3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3" t="s">
        <v>1</v>
      </c>
      <c r="B5" s="3">
        <v>1</v>
      </c>
      <c r="C5" s="3">
        <v>3</v>
      </c>
      <c r="D5" s="3">
        <v>1</v>
      </c>
      <c r="E5" s="3">
        <v>3</v>
      </c>
      <c r="F5" s="3">
        <v>2</v>
      </c>
      <c r="G5" s="3">
        <v>2</v>
      </c>
      <c r="H5" s="3">
        <v>2</v>
      </c>
      <c r="I5" s="3">
        <v>2</v>
      </c>
      <c r="J5" s="3">
        <v>2</v>
      </c>
      <c r="K5" s="3">
        <v>2</v>
      </c>
      <c r="L5" s="3">
        <v>3</v>
      </c>
      <c r="M5" s="3">
        <v>1</v>
      </c>
      <c r="N5" s="3">
        <v>4</v>
      </c>
      <c r="O5" s="3">
        <v>0</v>
      </c>
      <c r="P5" s="3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3" t="s">
        <v>2</v>
      </c>
      <c r="B6" s="3">
        <v>0</v>
      </c>
      <c r="C6" s="3">
        <v>5</v>
      </c>
      <c r="D6" s="3">
        <v>1</v>
      </c>
      <c r="E6" s="3">
        <v>4</v>
      </c>
      <c r="F6" s="3">
        <v>1</v>
      </c>
      <c r="G6" s="3">
        <v>4</v>
      </c>
      <c r="H6" s="3">
        <v>2</v>
      </c>
      <c r="I6" s="3">
        <v>3</v>
      </c>
      <c r="J6" s="3">
        <v>3</v>
      </c>
      <c r="K6" s="3">
        <v>2</v>
      </c>
      <c r="L6" s="3">
        <v>3</v>
      </c>
      <c r="M6" s="3">
        <v>2</v>
      </c>
      <c r="N6" s="3">
        <v>4</v>
      </c>
      <c r="O6" s="3">
        <v>1</v>
      </c>
      <c r="P6" s="3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3" t="s">
        <v>8</v>
      </c>
      <c r="B7" s="3">
        <f t="shared" ref="B7:O7" si="0">B5/(B5+B6)</f>
        <v>1</v>
      </c>
      <c r="C7" s="3">
        <f t="shared" si="0"/>
        <v>0.375</v>
      </c>
      <c r="D7" s="3">
        <f t="shared" si="0"/>
        <v>0.5</v>
      </c>
      <c r="E7" s="3">
        <f t="shared" si="0"/>
        <v>0.42857142857142855</v>
      </c>
      <c r="F7" s="3">
        <f t="shared" si="0"/>
        <v>0.66666666666666663</v>
      </c>
      <c r="G7" s="3">
        <f t="shared" si="0"/>
        <v>0.33333333333333331</v>
      </c>
      <c r="H7" s="3">
        <f t="shared" si="0"/>
        <v>0.5</v>
      </c>
      <c r="I7" s="3">
        <f t="shared" si="0"/>
        <v>0.4</v>
      </c>
      <c r="J7" s="3">
        <f t="shared" si="0"/>
        <v>0.4</v>
      </c>
      <c r="K7" s="3">
        <f t="shared" si="0"/>
        <v>0.5</v>
      </c>
      <c r="L7" s="3">
        <f t="shared" si="0"/>
        <v>0.5</v>
      </c>
      <c r="M7" s="3">
        <f t="shared" si="0"/>
        <v>0.33333333333333331</v>
      </c>
      <c r="N7" s="3">
        <f t="shared" si="0"/>
        <v>0.5</v>
      </c>
      <c r="O7" s="3">
        <f t="shared" si="0"/>
        <v>0</v>
      </c>
      <c r="P7" s="3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3" t="s">
        <v>9</v>
      </c>
      <c r="B8" s="3">
        <f t="shared" ref="B8:N8" si="1">B6/(B5+B6)</f>
        <v>0</v>
      </c>
      <c r="C8" s="3">
        <f t="shared" si="1"/>
        <v>0.625</v>
      </c>
      <c r="D8" s="3">
        <f t="shared" si="1"/>
        <v>0.5</v>
      </c>
      <c r="E8" s="3">
        <f t="shared" si="1"/>
        <v>0.5714285714285714</v>
      </c>
      <c r="F8" s="3">
        <f t="shared" si="1"/>
        <v>0.33333333333333331</v>
      </c>
      <c r="G8" s="3">
        <f t="shared" si="1"/>
        <v>0.66666666666666663</v>
      </c>
      <c r="H8" s="3">
        <f t="shared" si="1"/>
        <v>0.5</v>
      </c>
      <c r="I8" s="3">
        <f t="shared" si="1"/>
        <v>0.6</v>
      </c>
      <c r="J8" s="3">
        <f t="shared" si="1"/>
        <v>0.6</v>
      </c>
      <c r="K8" s="3">
        <f t="shared" si="1"/>
        <v>0.5</v>
      </c>
      <c r="L8" s="3">
        <f t="shared" si="1"/>
        <v>0.5</v>
      </c>
      <c r="M8" s="3">
        <f t="shared" si="1"/>
        <v>0.66666666666666663</v>
      </c>
      <c r="N8" s="3">
        <f t="shared" si="1"/>
        <v>0.5</v>
      </c>
      <c r="O8" s="3">
        <f>O6/(O6+O7)</f>
        <v>1</v>
      </c>
      <c r="P8" s="3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3"/>
      <c r="B9" s="3">
        <f t="shared" ref="B9:N9" si="2">(B5+B6)/9</f>
        <v>0.1111111111111111</v>
      </c>
      <c r="C9" s="3">
        <f t="shared" si="2"/>
        <v>0.88888888888888884</v>
      </c>
      <c r="D9" s="3">
        <f t="shared" si="2"/>
        <v>0.22222222222222221</v>
      </c>
      <c r="E9" s="3">
        <f t="shared" si="2"/>
        <v>0.77777777777777779</v>
      </c>
      <c r="F9" s="3">
        <f t="shared" si="2"/>
        <v>0.33333333333333331</v>
      </c>
      <c r="G9" s="3">
        <f t="shared" si="2"/>
        <v>0.66666666666666663</v>
      </c>
      <c r="H9" s="3">
        <f t="shared" si="2"/>
        <v>0.44444444444444442</v>
      </c>
      <c r="I9" s="3">
        <f t="shared" si="2"/>
        <v>0.55555555555555558</v>
      </c>
      <c r="J9" s="3">
        <f t="shared" si="2"/>
        <v>0.55555555555555558</v>
      </c>
      <c r="K9" s="3">
        <f t="shared" si="2"/>
        <v>0.44444444444444442</v>
      </c>
      <c r="L9" s="3">
        <f t="shared" si="2"/>
        <v>0.66666666666666663</v>
      </c>
      <c r="M9" s="3">
        <f t="shared" si="2"/>
        <v>0.33333333333333331</v>
      </c>
      <c r="N9" s="3">
        <f t="shared" si="2"/>
        <v>0.88888888888888884</v>
      </c>
      <c r="O9" s="3"/>
      <c r="P9" s="3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3" t="s">
        <v>14</v>
      </c>
      <c r="B10" s="3">
        <v>0</v>
      </c>
      <c r="C10" s="3">
        <f t="shared" ref="C10:N10" si="3">1-MAX(C7,C8)</f>
        <v>0.375</v>
      </c>
      <c r="D10" s="3">
        <f t="shared" si="3"/>
        <v>0.5</v>
      </c>
      <c r="E10" s="3">
        <f t="shared" si="3"/>
        <v>0.4285714285714286</v>
      </c>
      <c r="F10" s="3">
        <f t="shared" si="3"/>
        <v>0.33333333333333337</v>
      </c>
      <c r="G10" s="3">
        <f t="shared" si="3"/>
        <v>0.33333333333333337</v>
      </c>
      <c r="H10" s="3">
        <f t="shared" si="3"/>
        <v>0.5</v>
      </c>
      <c r="I10" s="3">
        <f t="shared" si="3"/>
        <v>0.4</v>
      </c>
      <c r="J10" s="3">
        <f t="shared" si="3"/>
        <v>0.4</v>
      </c>
      <c r="K10" s="3">
        <f t="shared" si="3"/>
        <v>0.5</v>
      </c>
      <c r="L10" s="3">
        <f t="shared" si="3"/>
        <v>0.5</v>
      </c>
      <c r="M10" s="3">
        <f t="shared" si="3"/>
        <v>0.33333333333333337</v>
      </c>
      <c r="N10" s="3">
        <f t="shared" si="3"/>
        <v>0.5</v>
      </c>
      <c r="O10" s="3">
        <v>0</v>
      </c>
      <c r="P10" s="3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 t="s">
        <v>15</v>
      </c>
      <c r="B11" s="12">
        <f>B9*B10+C9*C10</f>
        <v>0.33333333333333331</v>
      </c>
      <c r="C11" s="11"/>
      <c r="D11" s="10">
        <f>D9*D10+E9*E10</f>
        <v>0.44444444444444448</v>
      </c>
      <c r="E11" s="11"/>
      <c r="F11" s="10">
        <f>F9*F10+G9*G10</f>
        <v>0.33333333333333337</v>
      </c>
      <c r="G11" s="11"/>
      <c r="H11" s="10">
        <f>H9*H10+I9*I10</f>
        <v>0.44444444444444442</v>
      </c>
      <c r="I11" s="11"/>
      <c r="J11" s="10">
        <f>J9*J10+K9*K10</f>
        <v>0.44444444444444442</v>
      </c>
      <c r="K11" s="11"/>
      <c r="L11" s="10">
        <f>L9*L10+M9*M10</f>
        <v>0.44444444444444442</v>
      </c>
      <c r="M11" s="11"/>
      <c r="N11" s="10">
        <f>N9*N10+O9*O10</f>
        <v>0.44444444444444442</v>
      </c>
      <c r="O11" s="11"/>
      <c r="P11" s="3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 t="s">
        <v>16</v>
      </c>
      <c r="B12" s="5">
        <f>1-5/9</f>
        <v>0.44444444444444442</v>
      </c>
      <c r="C12" s="6"/>
      <c r="D12" s="5">
        <f>1-5/9</f>
        <v>0.44444444444444442</v>
      </c>
      <c r="E12" s="6"/>
      <c r="F12" s="5">
        <f>1-5/9</f>
        <v>0.44444444444444442</v>
      </c>
      <c r="G12" s="6"/>
      <c r="H12" s="5">
        <f>1-5/9</f>
        <v>0.44444444444444442</v>
      </c>
      <c r="I12" s="6"/>
      <c r="J12" s="5">
        <f>1-5/9</f>
        <v>0.44444444444444442</v>
      </c>
      <c r="K12" s="6"/>
      <c r="L12" s="5">
        <f>1-5/9</f>
        <v>0.44444444444444442</v>
      </c>
      <c r="M12" s="6"/>
      <c r="N12" s="5">
        <f>1-5/9</f>
        <v>0.44444444444444442</v>
      </c>
      <c r="O12" s="6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 t="s">
        <v>17</v>
      </c>
      <c r="B13" s="13">
        <f>B12-B11</f>
        <v>0.1111111111111111</v>
      </c>
      <c r="C13" s="6"/>
      <c r="D13" s="7">
        <f>D12-D11</f>
        <v>0</v>
      </c>
      <c r="E13" s="6"/>
      <c r="F13" s="7">
        <f>F12-F11</f>
        <v>0.11111111111111105</v>
      </c>
      <c r="G13" s="6"/>
      <c r="H13" s="7">
        <f>H12-H11</f>
        <v>0</v>
      </c>
      <c r="I13" s="6"/>
      <c r="J13" s="7">
        <f>J12-J11</f>
        <v>0</v>
      </c>
      <c r="K13" s="6"/>
      <c r="L13" s="7">
        <f>L12-L11</f>
        <v>0</v>
      </c>
      <c r="M13" s="6"/>
      <c r="N13" s="7">
        <f>N12-N11</f>
        <v>0</v>
      </c>
      <c r="O13" s="6"/>
      <c r="P13" s="7"/>
      <c r="Q13" s="6"/>
      <c r="R13" s="7"/>
      <c r="S13" s="6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mergeCells count="37">
    <mergeCell ref="D11:E11"/>
    <mergeCell ref="F11:G11"/>
    <mergeCell ref="H11:I11"/>
    <mergeCell ref="J11:K11"/>
    <mergeCell ref="N11:O11"/>
    <mergeCell ref="C1:C2"/>
    <mergeCell ref="B3:C3"/>
    <mergeCell ref="B11:C11"/>
    <mergeCell ref="B12:C12"/>
    <mergeCell ref="B13:C13"/>
    <mergeCell ref="N12:O12"/>
    <mergeCell ref="D13:E13"/>
    <mergeCell ref="E1:E2"/>
    <mergeCell ref="G1:G2"/>
    <mergeCell ref="I1:I2"/>
    <mergeCell ref="K1:K2"/>
    <mergeCell ref="M1:M2"/>
    <mergeCell ref="O1:O2"/>
    <mergeCell ref="D12:E12"/>
    <mergeCell ref="L11:M11"/>
    <mergeCell ref="D3:E3"/>
    <mergeCell ref="F3:G3"/>
    <mergeCell ref="H3:I3"/>
    <mergeCell ref="J3:K3"/>
    <mergeCell ref="L3:M3"/>
    <mergeCell ref="N3:O3"/>
    <mergeCell ref="F12:G12"/>
    <mergeCell ref="H12:I12"/>
    <mergeCell ref="J12:K12"/>
    <mergeCell ref="L12:M12"/>
    <mergeCell ref="L13:M13"/>
    <mergeCell ref="P13:Q13"/>
    <mergeCell ref="R13:S13"/>
    <mergeCell ref="F13:G13"/>
    <mergeCell ref="H13:I13"/>
    <mergeCell ref="J13:K13"/>
    <mergeCell ref="N13:O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1"/>
  <sheetViews>
    <sheetView workbookViewId="0"/>
  </sheetViews>
  <sheetFormatPr defaultColWidth="14.42578125" defaultRowHeight="15" customHeight="1"/>
  <cols>
    <col min="1" max="1" width="24.42578125" customWidth="1"/>
    <col min="2" max="14" width="13.28515625" customWidth="1"/>
    <col min="15" max="15" width="7.140625" customWidth="1"/>
    <col min="16" max="16" width="8.42578125" customWidth="1"/>
    <col min="17" max="26" width="8.7109375" customWidth="1"/>
  </cols>
  <sheetData>
    <row r="1" spans="1:26">
      <c r="A1" s="1" t="s">
        <v>0</v>
      </c>
      <c r="B1" s="1" t="s">
        <v>1</v>
      </c>
      <c r="C1" s="8"/>
      <c r="D1" s="1" t="s">
        <v>2</v>
      </c>
      <c r="E1" s="8"/>
      <c r="F1" s="1" t="s">
        <v>1</v>
      </c>
      <c r="G1" s="8"/>
      <c r="H1" s="1" t="s">
        <v>2</v>
      </c>
      <c r="I1" s="8"/>
      <c r="J1" s="1" t="s">
        <v>2</v>
      </c>
      <c r="K1" s="8"/>
      <c r="L1" s="1" t="s">
        <v>1</v>
      </c>
      <c r="M1" s="8"/>
      <c r="N1" s="1" t="s">
        <v>3</v>
      </c>
      <c r="O1" s="8"/>
      <c r="P1" s="1" t="s">
        <v>2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3" t="s">
        <v>4</v>
      </c>
      <c r="B2" s="3">
        <v>1</v>
      </c>
      <c r="C2" s="9"/>
      <c r="D2" s="3">
        <v>3</v>
      </c>
      <c r="E2" s="9"/>
      <c r="F2" s="3">
        <v>4</v>
      </c>
      <c r="G2" s="9"/>
      <c r="H2" s="3">
        <v>5</v>
      </c>
      <c r="I2" s="9"/>
      <c r="J2" s="3">
        <v>5</v>
      </c>
      <c r="K2" s="9"/>
      <c r="L2" s="3">
        <v>6</v>
      </c>
      <c r="M2" s="9"/>
      <c r="N2" s="3">
        <v>7</v>
      </c>
      <c r="O2" s="9"/>
      <c r="P2" s="3">
        <v>8</v>
      </c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3" t="s">
        <v>5</v>
      </c>
      <c r="B3" s="10">
        <f>(B2+D2)/2</f>
        <v>2</v>
      </c>
      <c r="C3" s="11"/>
      <c r="D3" s="10">
        <f>(D2+F2)/2</f>
        <v>3.5</v>
      </c>
      <c r="E3" s="11"/>
      <c r="F3" s="10">
        <f>(F2+H2)/2</f>
        <v>4.5</v>
      </c>
      <c r="G3" s="11"/>
      <c r="H3" s="10">
        <f>(H2+J2)/2</f>
        <v>5</v>
      </c>
      <c r="I3" s="11"/>
      <c r="J3" s="10">
        <f>(J2+L2)/2</f>
        <v>5.5</v>
      </c>
      <c r="K3" s="11"/>
      <c r="L3" s="10">
        <f>(L2+N2)/2</f>
        <v>6.5</v>
      </c>
      <c r="M3" s="11"/>
      <c r="N3" s="10">
        <f>(N2+P2)/2</f>
        <v>7.5</v>
      </c>
      <c r="O3" s="11"/>
      <c r="P3" s="3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3"/>
      <c r="B4" s="3" t="s">
        <v>6</v>
      </c>
      <c r="C4" s="3" t="s">
        <v>7</v>
      </c>
      <c r="D4" s="3" t="s">
        <v>6</v>
      </c>
      <c r="E4" s="3" t="s">
        <v>7</v>
      </c>
      <c r="F4" s="3" t="s">
        <v>6</v>
      </c>
      <c r="G4" s="3" t="s">
        <v>7</v>
      </c>
      <c r="H4" s="3" t="s">
        <v>6</v>
      </c>
      <c r="I4" s="3" t="s">
        <v>7</v>
      </c>
      <c r="J4" s="3" t="s">
        <v>6</v>
      </c>
      <c r="K4" s="3" t="s">
        <v>7</v>
      </c>
      <c r="L4" s="3" t="s">
        <v>6</v>
      </c>
      <c r="M4" s="3" t="s">
        <v>7</v>
      </c>
      <c r="N4" s="3" t="s">
        <v>6</v>
      </c>
      <c r="O4" s="3" t="s">
        <v>7</v>
      </c>
      <c r="P4" s="3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3" t="s">
        <v>1</v>
      </c>
      <c r="B5" s="3">
        <v>1</v>
      </c>
      <c r="C5" s="3">
        <v>3</v>
      </c>
      <c r="D5" s="3">
        <v>1</v>
      </c>
      <c r="E5" s="3">
        <v>3</v>
      </c>
      <c r="F5" s="3">
        <v>2</v>
      </c>
      <c r="G5" s="3">
        <v>2</v>
      </c>
      <c r="H5" s="3">
        <v>2</v>
      </c>
      <c r="I5" s="3">
        <v>2</v>
      </c>
      <c r="J5" s="3">
        <v>2</v>
      </c>
      <c r="K5" s="3">
        <v>2</v>
      </c>
      <c r="L5" s="3">
        <v>3</v>
      </c>
      <c r="M5" s="3">
        <v>1</v>
      </c>
      <c r="N5" s="3">
        <v>4</v>
      </c>
      <c r="O5" s="3">
        <v>0</v>
      </c>
      <c r="P5" s="3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3" t="s">
        <v>2</v>
      </c>
      <c r="B6" s="3">
        <v>0</v>
      </c>
      <c r="C6" s="3">
        <v>5</v>
      </c>
      <c r="D6" s="3">
        <v>1</v>
      </c>
      <c r="E6" s="3">
        <v>4</v>
      </c>
      <c r="F6" s="3">
        <v>1</v>
      </c>
      <c r="G6" s="3">
        <v>4</v>
      </c>
      <c r="H6" s="3">
        <v>2</v>
      </c>
      <c r="I6" s="3">
        <v>3</v>
      </c>
      <c r="J6" s="3">
        <v>3</v>
      </c>
      <c r="K6" s="3">
        <v>2</v>
      </c>
      <c r="L6" s="3">
        <v>3</v>
      </c>
      <c r="M6" s="3">
        <v>2</v>
      </c>
      <c r="N6" s="3">
        <v>4</v>
      </c>
      <c r="O6" s="3">
        <v>1</v>
      </c>
      <c r="P6" s="3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3" t="s">
        <v>8</v>
      </c>
      <c r="B7" s="3">
        <f t="shared" ref="B7:O7" si="0">B5/(B5+B6)</f>
        <v>1</v>
      </c>
      <c r="C7" s="3">
        <f t="shared" si="0"/>
        <v>0.375</v>
      </c>
      <c r="D7" s="3">
        <f t="shared" si="0"/>
        <v>0.5</v>
      </c>
      <c r="E7" s="3">
        <f t="shared" si="0"/>
        <v>0.42857142857142855</v>
      </c>
      <c r="F7" s="3">
        <f t="shared" si="0"/>
        <v>0.66666666666666663</v>
      </c>
      <c r="G7" s="3">
        <f t="shared" si="0"/>
        <v>0.33333333333333331</v>
      </c>
      <c r="H7" s="3">
        <f t="shared" si="0"/>
        <v>0.5</v>
      </c>
      <c r="I7" s="3">
        <f t="shared" si="0"/>
        <v>0.4</v>
      </c>
      <c r="J7" s="3">
        <f t="shared" si="0"/>
        <v>0.4</v>
      </c>
      <c r="K7" s="3">
        <f t="shared" si="0"/>
        <v>0.5</v>
      </c>
      <c r="L7" s="3">
        <f t="shared" si="0"/>
        <v>0.5</v>
      </c>
      <c r="M7" s="3">
        <f t="shared" si="0"/>
        <v>0.33333333333333331</v>
      </c>
      <c r="N7" s="3">
        <f t="shared" si="0"/>
        <v>0.5</v>
      </c>
      <c r="O7" s="3">
        <f t="shared" si="0"/>
        <v>0</v>
      </c>
      <c r="P7" s="3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3" t="s">
        <v>9</v>
      </c>
      <c r="B8" s="3">
        <f t="shared" ref="B8:N8" si="1">B6/(B5+B6)</f>
        <v>0</v>
      </c>
      <c r="C8" s="3">
        <f t="shared" si="1"/>
        <v>0.625</v>
      </c>
      <c r="D8" s="3">
        <f t="shared" si="1"/>
        <v>0.5</v>
      </c>
      <c r="E8" s="3">
        <f t="shared" si="1"/>
        <v>0.5714285714285714</v>
      </c>
      <c r="F8" s="3">
        <f t="shared" si="1"/>
        <v>0.33333333333333331</v>
      </c>
      <c r="G8" s="3">
        <f t="shared" si="1"/>
        <v>0.66666666666666663</v>
      </c>
      <c r="H8" s="3">
        <f t="shared" si="1"/>
        <v>0.5</v>
      </c>
      <c r="I8" s="3">
        <f t="shared" si="1"/>
        <v>0.6</v>
      </c>
      <c r="J8" s="3">
        <f t="shared" si="1"/>
        <v>0.6</v>
      </c>
      <c r="K8" s="3">
        <f t="shared" si="1"/>
        <v>0.5</v>
      </c>
      <c r="L8" s="3">
        <f t="shared" si="1"/>
        <v>0.5</v>
      </c>
      <c r="M8" s="3">
        <f t="shared" si="1"/>
        <v>0.66666666666666663</v>
      </c>
      <c r="N8" s="3">
        <f t="shared" si="1"/>
        <v>0.5</v>
      </c>
      <c r="O8" s="3">
        <f>O6/(O6+O7)</f>
        <v>1</v>
      </c>
      <c r="P8" s="3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3"/>
      <c r="B9" s="3">
        <f t="shared" ref="B9:N9" si="2">(B5+B6)/9</f>
        <v>0.1111111111111111</v>
      </c>
      <c r="C9" s="3">
        <f t="shared" si="2"/>
        <v>0.88888888888888884</v>
      </c>
      <c r="D9" s="3">
        <f t="shared" si="2"/>
        <v>0.22222222222222221</v>
      </c>
      <c r="E9" s="3">
        <f t="shared" si="2"/>
        <v>0.77777777777777779</v>
      </c>
      <c r="F9" s="3">
        <f t="shared" si="2"/>
        <v>0.33333333333333331</v>
      </c>
      <c r="G9" s="3">
        <f t="shared" si="2"/>
        <v>0.66666666666666663</v>
      </c>
      <c r="H9" s="3">
        <f t="shared" si="2"/>
        <v>0.44444444444444442</v>
      </c>
      <c r="I9" s="3">
        <f t="shared" si="2"/>
        <v>0.55555555555555558</v>
      </c>
      <c r="J9" s="3">
        <f t="shared" si="2"/>
        <v>0.55555555555555558</v>
      </c>
      <c r="K9" s="3">
        <f t="shared" si="2"/>
        <v>0.44444444444444442</v>
      </c>
      <c r="L9" s="3">
        <f t="shared" si="2"/>
        <v>0.66666666666666663</v>
      </c>
      <c r="M9" s="3">
        <f t="shared" si="2"/>
        <v>0.33333333333333331</v>
      </c>
      <c r="N9" s="3">
        <f t="shared" si="2"/>
        <v>0.88888888888888884</v>
      </c>
      <c r="O9" s="3"/>
      <c r="P9" s="3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3" t="s">
        <v>18</v>
      </c>
      <c r="B10" s="3">
        <v>0</v>
      </c>
      <c r="C10" s="3">
        <f t="shared" ref="C10:O10" si="3">1-(C7*C7+C8*C8)</f>
        <v>0.46875</v>
      </c>
      <c r="D10" s="3">
        <f t="shared" si="3"/>
        <v>0.5</v>
      </c>
      <c r="E10" s="3">
        <f t="shared" si="3"/>
        <v>0.48979591836734704</v>
      </c>
      <c r="F10" s="3">
        <f t="shared" si="3"/>
        <v>0.44444444444444442</v>
      </c>
      <c r="G10" s="3">
        <f t="shared" si="3"/>
        <v>0.44444444444444442</v>
      </c>
      <c r="H10" s="3">
        <f t="shared" si="3"/>
        <v>0.5</v>
      </c>
      <c r="I10" s="3">
        <f t="shared" si="3"/>
        <v>0.48</v>
      </c>
      <c r="J10" s="3">
        <f t="shared" si="3"/>
        <v>0.48</v>
      </c>
      <c r="K10" s="3">
        <f t="shared" si="3"/>
        <v>0.5</v>
      </c>
      <c r="L10" s="3">
        <f t="shared" si="3"/>
        <v>0.5</v>
      </c>
      <c r="M10" s="3">
        <f t="shared" si="3"/>
        <v>0.44444444444444442</v>
      </c>
      <c r="N10" s="3">
        <f t="shared" si="3"/>
        <v>0.5</v>
      </c>
      <c r="O10" s="3">
        <f t="shared" si="3"/>
        <v>0</v>
      </c>
      <c r="P10" s="3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 t="s">
        <v>15</v>
      </c>
      <c r="B11" s="12">
        <f>B9*B10+C9*C10</f>
        <v>0.41666666666666663</v>
      </c>
      <c r="C11" s="11"/>
      <c r="D11" s="10">
        <f>D9*D10+E9*E10</f>
        <v>0.49206349206349215</v>
      </c>
      <c r="E11" s="11"/>
      <c r="F11" s="10">
        <f>F9*F10+G9*G10</f>
        <v>0.44444444444444442</v>
      </c>
      <c r="G11" s="11"/>
      <c r="H11" s="10">
        <f>H9*H10+I9*I10</f>
        <v>0.48888888888888887</v>
      </c>
      <c r="I11" s="11"/>
      <c r="J11" s="10">
        <f>J9*J10+K9*K10</f>
        <v>0.48888888888888887</v>
      </c>
      <c r="K11" s="11"/>
      <c r="L11" s="10">
        <f>L9*L10+M9*M10</f>
        <v>0.48148148148148145</v>
      </c>
      <c r="M11" s="11"/>
      <c r="N11" s="10">
        <f>N9*N10+O9*O10</f>
        <v>0.44444444444444442</v>
      </c>
      <c r="O11" s="11"/>
      <c r="P11" s="3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 t="s">
        <v>16</v>
      </c>
      <c r="B12" s="5">
        <f>1-((4/9)*(4/9)+(5/9)*(5/9))</f>
        <v>0.49382716049382713</v>
      </c>
      <c r="C12" s="6"/>
      <c r="D12" s="5">
        <f>1-((4/9)*(4/9)+(5/9)*(5/9))</f>
        <v>0.49382716049382713</v>
      </c>
      <c r="E12" s="6"/>
      <c r="F12" s="5">
        <f>1-((4/9)*(4/9)+(5/9)*(5/9))</f>
        <v>0.49382716049382713</v>
      </c>
      <c r="G12" s="6"/>
      <c r="H12" s="5">
        <f>1-((4/9)*(4/9)+(5/9)*(5/9))</f>
        <v>0.49382716049382713</v>
      </c>
      <c r="I12" s="6"/>
      <c r="J12" s="5">
        <f>1-((4/9)*(4/9)+(5/9)*(5/9))</f>
        <v>0.49382716049382713</v>
      </c>
      <c r="K12" s="6"/>
      <c r="L12" s="5">
        <f>1-((4/9)*(4/9)+(5/9)*(5/9))</f>
        <v>0.49382716049382713</v>
      </c>
      <c r="M12" s="6"/>
      <c r="N12" s="5">
        <f>1-((4/9)*(4/9)+(5/9)*(5/9))</f>
        <v>0.49382716049382713</v>
      </c>
      <c r="O12" s="6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 t="s">
        <v>17</v>
      </c>
      <c r="B13" s="13">
        <f>B12-B11</f>
        <v>7.7160493827160503E-2</v>
      </c>
      <c r="C13" s="6"/>
      <c r="D13" s="7">
        <f>D12-D11</f>
        <v>1.7636684303349859E-3</v>
      </c>
      <c r="E13" s="6"/>
      <c r="F13" s="7">
        <f>F12-F11</f>
        <v>4.9382716049382713E-2</v>
      </c>
      <c r="G13" s="6"/>
      <c r="H13" s="7">
        <f>H12-H11</f>
        <v>4.9382716049382602E-3</v>
      </c>
      <c r="I13" s="6"/>
      <c r="J13" s="7">
        <f>J12-J11</f>
        <v>4.9382716049382602E-3</v>
      </c>
      <c r="K13" s="6"/>
      <c r="L13" s="7">
        <f>L12-L11</f>
        <v>1.2345679012345678E-2</v>
      </c>
      <c r="M13" s="6"/>
      <c r="N13" s="7">
        <f>N12-N11</f>
        <v>4.9382716049382713E-2</v>
      </c>
      <c r="O13" s="6"/>
      <c r="P13" s="7"/>
      <c r="Q13" s="6"/>
      <c r="R13" s="7"/>
      <c r="S13" s="6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mergeCells count="37">
    <mergeCell ref="R13:S13"/>
    <mergeCell ref="H13:I13"/>
    <mergeCell ref="J13:K13"/>
    <mergeCell ref="F12:G12"/>
    <mergeCell ref="H12:I12"/>
    <mergeCell ref="J12:K12"/>
    <mergeCell ref="F13:G13"/>
    <mergeCell ref="F11:G11"/>
    <mergeCell ref="L12:M12"/>
    <mergeCell ref="N12:O12"/>
    <mergeCell ref="P13:Q13"/>
    <mergeCell ref="E1:E2"/>
    <mergeCell ref="C1:C2"/>
    <mergeCell ref="B3:C3"/>
    <mergeCell ref="D3:E3"/>
    <mergeCell ref="F3:G3"/>
    <mergeCell ref="D13:E13"/>
    <mergeCell ref="B11:C11"/>
    <mergeCell ref="B12:C12"/>
    <mergeCell ref="B13:C13"/>
    <mergeCell ref="D11:E11"/>
    <mergeCell ref="D12:E12"/>
    <mergeCell ref="O1:O2"/>
    <mergeCell ref="L11:M11"/>
    <mergeCell ref="N3:O3"/>
    <mergeCell ref="N11:O11"/>
    <mergeCell ref="L13:M13"/>
    <mergeCell ref="N13:O13"/>
    <mergeCell ref="J3:K3"/>
    <mergeCell ref="L3:M3"/>
    <mergeCell ref="H11:I11"/>
    <mergeCell ref="J11:K11"/>
    <mergeCell ref="G1:G2"/>
    <mergeCell ref="I1:I2"/>
    <mergeCell ref="K1:K2"/>
    <mergeCell ref="M1:M2"/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information_gain</vt:lpstr>
      <vt:lpstr>Misclassification error rate</vt:lpstr>
      <vt:lpstr>Gini 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Belkacem Brahimi</dc:creator>
  <cp:lastModifiedBy>Belkacem Brahimi</cp:lastModifiedBy>
  <dcterms:created xsi:type="dcterms:W3CDTF">2023-12-10T15:26:47Z</dcterms:created>
  <dcterms:modified xsi:type="dcterms:W3CDTF">2023-12-11T21:41:04Z</dcterms:modified>
</cp:coreProperties>
</file>