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slicers/slicer3.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C:\Users\sfathy\Desktop\"/>
    </mc:Choice>
  </mc:AlternateContent>
  <xr:revisionPtr revIDLastSave="0" documentId="13_ncr:1_{02665EC9-5F78-4692-803E-2403ED067235}" xr6:coauthVersionLast="47" xr6:coauthVersionMax="47" xr10:uidLastSave="{00000000-0000-0000-0000-000000000000}"/>
  <bookViews>
    <workbookView xWindow="-120" yWindow="-120" windowWidth="19440" windowHeight="14880" firstSheet="6" activeTab="8" xr2:uid="{00000000-000D-0000-FFFF-FFFF00000000}"/>
  </bookViews>
  <sheets>
    <sheet name="Dashboard" sheetId="4" r:id="rId1"/>
    <sheet name="Kpis" sheetId="6" r:id="rId2"/>
    <sheet name="Tenure" sheetId="8" r:id="rId3"/>
    <sheet name="Internet type" sheetId="9" r:id="rId4"/>
    <sheet name="Payment method" sheetId="10" r:id="rId5"/>
    <sheet name="Churn catogry" sheetId="11" r:id="rId6"/>
    <sheet name="Revenue at risk" sheetId="12" r:id="rId7"/>
    <sheet name="ecommerce" sheetId="16" r:id="rId8"/>
    <sheet name="Paperless billing" sheetId="24" r:id="rId9"/>
    <sheet name="castomers data with cities" sheetId="23" r:id="rId10"/>
    <sheet name="RAW DATA" sheetId="5" r:id="rId11"/>
  </sheets>
  <definedNames>
    <definedName name="_xlnm._FilterDatabase" localSheetId="10" hidden="1">'RAW DATA'!$A$1:$K$501</definedName>
    <definedName name="Slicer_City">#N/A</definedName>
    <definedName name="Slicer_PaymentMethod">#N/A</definedName>
  </definedNames>
  <calcPr calcId="191029"/>
  <pivotCaches>
    <pivotCache cacheId="1" r:id="rId12"/>
    <pivotCache cacheId="34" r:id="rId13"/>
    <pivotCache cacheId="42" r:id="rId14"/>
  </pivotCaches>
  <extLs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3" i="5" l="1"/>
  <c r="V2" i="5"/>
  <c r="U2" i="5"/>
  <c r="T2" i="5"/>
  <c r="S2" i="5"/>
  <c r="R2" i="5"/>
  <c r="Q2" i="5"/>
  <c r="P2" i="5"/>
  <c r="O2" i="5"/>
  <c r="N2" i="5"/>
  <c r="M2" i="5"/>
</calcChain>
</file>

<file path=xl/sharedStrings.xml><?xml version="1.0" encoding="utf-8"?>
<sst xmlns="http://schemas.openxmlformats.org/spreadsheetml/2006/main" count="6694" uniqueCount="87">
  <si>
    <t>Customer analysis dashboard</t>
  </si>
  <si>
    <t>CustomerID</t>
  </si>
  <si>
    <t>Tenure</t>
  </si>
  <si>
    <t>MonthlyCharges</t>
  </si>
  <si>
    <t>TotalCharges</t>
  </si>
  <si>
    <t>Contract</t>
  </si>
  <si>
    <t>PaymentMethod</t>
  </si>
  <si>
    <t>InternetType</t>
  </si>
  <si>
    <t>PaperlessBilling</t>
  </si>
  <si>
    <t>Churn</t>
  </si>
  <si>
    <t>ChurnCategory</t>
  </si>
  <si>
    <t>Month-to-month</t>
  </si>
  <si>
    <t>Mailed Check</t>
  </si>
  <si>
    <t>DSL</t>
  </si>
  <si>
    <t>No</t>
  </si>
  <si>
    <t>Yes</t>
  </si>
  <si>
    <t>Competition</t>
  </si>
  <si>
    <t>Cable</t>
  </si>
  <si>
    <t>Dissatisfaction</t>
  </si>
  <si>
    <t>One year</t>
  </si>
  <si>
    <t>Bank Transfer</t>
  </si>
  <si>
    <t>Credit Card</t>
  </si>
  <si>
    <t>Other</t>
  </si>
  <si>
    <t>Fiber Optic</t>
  </si>
  <si>
    <t>Attitude</t>
  </si>
  <si>
    <t>Two year</t>
  </si>
  <si>
    <t>Price</t>
  </si>
  <si>
    <t>No Internet</t>
  </si>
  <si>
    <t>KPI</t>
  </si>
  <si>
    <t>Formula (B)</t>
  </si>
  <si>
    <t>إجمالي العملاء</t>
  </si>
  <si>
    <t>=COUNTA(RawData!A2:A501)</t>
  </si>
  <si>
    <t>العملاء المغادرين</t>
  </si>
  <si>
    <t>=COUNTIF(RawData!I2:I501,"Yes")</t>
  </si>
  <si>
    <t>العملاء المستمرين</t>
  </si>
  <si>
    <t>=COUNTIF(RawData!I2:I501,"No")</t>
  </si>
  <si>
    <t>الإيراد الكلي</t>
  </si>
  <si>
    <t>=SUM(RawData!C2:C501)</t>
  </si>
  <si>
    <t>متوسط الفاتورة الشهرية</t>
  </si>
  <si>
    <t>=AVERAGE(RawData!C2:C501)</t>
  </si>
  <si>
    <t>متوسط مدة العميل بالأشهر</t>
  </si>
  <si>
    <t>=AVERAGE(RawData!B2:B501)</t>
  </si>
  <si>
    <t>الإيراد المهدد بالخطر (Churn)</t>
  </si>
  <si>
    <t>=SUMIF(RawData!I2:I501,"Yes",RawData!D2:D501)</t>
  </si>
  <si>
    <t>عدد العملاء بالفوترة الإلكترونية</t>
  </si>
  <si>
    <t>=COUNTIF(RawData!H2:H501,"Yes")</t>
  </si>
  <si>
    <t>عدد العملاء بدون إنترنت</t>
  </si>
  <si>
    <t>=COUNTIF(RawData!G2:G501,"No Internet")</t>
  </si>
  <si>
    <t>Total customers</t>
  </si>
  <si>
    <t>churned cst</t>
  </si>
  <si>
    <t>JOINED CST</t>
  </si>
  <si>
    <t>reVENUE</t>
  </si>
  <si>
    <t>AVG MON CHARGES</t>
  </si>
  <si>
    <t>AVG TENURE BY M</t>
  </si>
  <si>
    <t>CHURN SUM</t>
  </si>
  <si>
    <t>PAPERLESS BILLING</t>
  </si>
  <si>
    <t>internet TYPE</t>
  </si>
  <si>
    <t>Row Labels</t>
  </si>
  <si>
    <t>Grand Total</t>
  </si>
  <si>
    <t>Sum of CustomerID</t>
  </si>
  <si>
    <t>Sum of MonthlyCharges</t>
  </si>
  <si>
    <t>count of CustomerID</t>
  </si>
  <si>
    <t>(blank)</t>
  </si>
  <si>
    <t>Sum of TotalCharges</t>
  </si>
  <si>
    <t>city</t>
  </si>
  <si>
    <t>Cairo</t>
  </si>
  <si>
    <t>Giza</t>
  </si>
  <si>
    <t>Tanta</t>
  </si>
  <si>
    <t>Alexandria</t>
  </si>
  <si>
    <t>Mansoura</t>
  </si>
  <si>
    <t>Asuit</t>
  </si>
  <si>
    <t>Aswan</t>
  </si>
  <si>
    <t>Almanyia</t>
  </si>
  <si>
    <t>Luxour</t>
  </si>
  <si>
    <t>siwa</t>
  </si>
  <si>
    <t>port said</t>
  </si>
  <si>
    <t>Marsa Matrouh</t>
  </si>
  <si>
    <t>marsaAllam</t>
  </si>
  <si>
    <t>Suhaj</t>
  </si>
  <si>
    <t>City</t>
  </si>
  <si>
    <t>(All)</t>
  </si>
  <si>
    <t>Competitor</t>
  </si>
  <si>
    <t>Service</t>
  </si>
  <si>
    <t>Luxor</t>
  </si>
  <si>
    <t>Churn Rate by Category</t>
  </si>
  <si>
    <t>Sum of Total customers</t>
  </si>
  <si>
    <t>Sum of internet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</si>
</sst>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70" formatCode="ge\og\r\a\phyy"/>
  </numFmts>
  <fonts count="2" x14ac:knownFonts="1">
    <font>
      <sz val="11"/>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theme="9" tint="-0.499984740745262"/>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pivotButton="1"/>
    <xf numFmtId="0" fontId="0" fillId="0" borderId="0" xfId="0" applyAlignment="1">
      <alignment horizontal="left"/>
    </xf>
    <xf numFmtId="164" fontId="0" fillId="0" borderId="0" xfId="0" applyNumberFormat="1"/>
    <xf numFmtId="1" fontId="0" fillId="0" borderId="0" xfId="0" applyNumberFormat="1"/>
    <xf numFmtId="0" fontId="0" fillId="0" borderId="0" xfId="0" applyNumberFormat="1"/>
    <xf numFmtId="170" fontId="0" fillId="0" borderId="0" xfId="0" applyNumberFormat="1"/>
    <xf numFmtId="49" fontId="0" fillId="0" borderId="0" xfId="0" applyNumberFormat="1"/>
    <xf numFmtId="49" fontId="0" fillId="0" borderId="0" xfId="0" applyNumberFormat="1" applyAlignment="1">
      <alignment horizontal="left"/>
    </xf>
    <xf numFmtId="0" fontId="1" fillId="2" borderId="0" xfId="0" applyFont="1" applyFill="1" applyAlignment="1">
      <alignment horizontal="left" vertical="center"/>
    </xf>
  </cellXfs>
  <cellStyles count="1">
    <cellStyle name="Normal" xfId="0" builtinId="0"/>
  </cellStyles>
  <dxfs count="1">
    <dxf>
      <numFmt numFmtId="30" formatCode="@"/>
    </dxf>
  </dxfs>
  <tableStyles count="0" defaultTableStyle="TableStyleMedium9" defaultPivotStyle="PivotStyleLight16"/>
  <colors>
    <mruColors>
      <color rgb="FFC2B44C"/>
      <color rgb="FFAFAD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[Ecommerce_KPIs_Template.xlsx]Tenure!PivotTable2</c:name>
    <c:fmtId val="7"/>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Tenure</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Tenure!$B$3</c:f>
              <c:strCache>
                <c:ptCount val="1"/>
                <c:pt idx="0">
                  <c:v>Sum of CustomerID</c:v>
                </c:pt>
              </c:strCache>
            </c:strRef>
          </c:tx>
          <c:spPr>
            <a:solidFill>
              <a:schemeClr val="accent6">
                <a:lumMod val="50000"/>
              </a:schemeClr>
            </a:solidFill>
            <a:ln>
              <a:noFill/>
            </a:ln>
            <a:effectLst/>
          </c:spPr>
          <c:cat>
            <c:strRef>
              <c:f>Tenure!$A$4:$A$75</c:f>
              <c:strCache>
                <c:ptCount val="7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strCache>
            </c:strRef>
          </c:cat>
          <c:val>
            <c:numRef>
              <c:f>Tenure!$B$4:$B$75</c:f>
              <c:numCache>
                <c:formatCode>General</c:formatCode>
                <c:ptCount val="71"/>
                <c:pt idx="0">
                  <c:v>2339</c:v>
                </c:pt>
                <c:pt idx="1">
                  <c:v>2058</c:v>
                </c:pt>
                <c:pt idx="2">
                  <c:v>829</c:v>
                </c:pt>
                <c:pt idx="3">
                  <c:v>1400</c:v>
                </c:pt>
                <c:pt idx="4">
                  <c:v>1479</c:v>
                </c:pt>
                <c:pt idx="5">
                  <c:v>786</c:v>
                </c:pt>
                <c:pt idx="6">
                  <c:v>1763</c:v>
                </c:pt>
                <c:pt idx="7">
                  <c:v>2242</c:v>
                </c:pt>
                <c:pt idx="8">
                  <c:v>2627</c:v>
                </c:pt>
                <c:pt idx="9">
                  <c:v>1196</c:v>
                </c:pt>
                <c:pt idx="10">
                  <c:v>455</c:v>
                </c:pt>
                <c:pt idx="11">
                  <c:v>3363</c:v>
                </c:pt>
                <c:pt idx="12">
                  <c:v>2537</c:v>
                </c:pt>
                <c:pt idx="13">
                  <c:v>1219</c:v>
                </c:pt>
                <c:pt idx="14">
                  <c:v>1025</c:v>
                </c:pt>
                <c:pt idx="15">
                  <c:v>3451</c:v>
                </c:pt>
                <c:pt idx="16">
                  <c:v>2722</c:v>
                </c:pt>
                <c:pt idx="17">
                  <c:v>1068</c:v>
                </c:pt>
                <c:pt idx="18">
                  <c:v>3483</c:v>
                </c:pt>
                <c:pt idx="19">
                  <c:v>1132</c:v>
                </c:pt>
                <c:pt idx="20">
                  <c:v>965</c:v>
                </c:pt>
                <c:pt idx="21">
                  <c:v>957</c:v>
                </c:pt>
                <c:pt idx="22">
                  <c:v>2761</c:v>
                </c:pt>
                <c:pt idx="23">
                  <c:v>3337</c:v>
                </c:pt>
                <c:pt idx="24">
                  <c:v>1578</c:v>
                </c:pt>
                <c:pt idx="25">
                  <c:v>1154</c:v>
                </c:pt>
                <c:pt idx="26">
                  <c:v>1654</c:v>
                </c:pt>
                <c:pt idx="27">
                  <c:v>1176</c:v>
                </c:pt>
                <c:pt idx="28">
                  <c:v>1882</c:v>
                </c:pt>
                <c:pt idx="29">
                  <c:v>1691</c:v>
                </c:pt>
                <c:pt idx="30">
                  <c:v>697</c:v>
                </c:pt>
                <c:pt idx="31">
                  <c:v>2084</c:v>
                </c:pt>
                <c:pt idx="32">
                  <c:v>3464</c:v>
                </c:pt>
                <c:pt idx="33">
                  <c:v>1313</c:v>
                </c:pt>
                <c:pt idx="34">
                  <c:v>2088</c:v>
                </c:pt>
                <c:pt idx="35">
                  <c:v>2657</c:v>
                </c:pt>
                <c:pt idx="36">
                  <c:v>1641</c:v>
                </c:pt>
                <c:pt idx="37">
                  <c:v>1141</c:v>
                </c:pt>
                <c:pt idx="38">
                  <c:v>1990</c:v>
                </c:pt>
                <c:pt idx="39">
                  <c:v>1487</c:v>
                </c:pt>
                <c:pt idx="40">
                  <c:v>387</c:v>
                </c:pt>
                <c:pt idx="41">
                  <c:v>2024</c:v>
                </c:pt>
                <c:pt idx="42">
                  <c:v>1223</c:v>
                </c:pt>
                <c:pt idx="43">
                  <c:v>1319</c:v>
                </c:pt>
                <c:pt idx="44">
                  <c:v>999</c:v>
                </c:pt>
                <c:pt idx="45">
                  <c:v>1713</c:v>
                </c:pt>
                <c:pt idx="46">
                  <c:v>1171</c:v>
                </c:pt>
                <c:pt idx="47">
                  <c:v>2344</c:v>
                </c:pt>
                <c:pt idx="48">
                  <c:v>1485</c:v>
                </c:pt>
                <c:pt idx="49">
                  <c:v>1427</c:v>
                </c:pt>
                <c:pt idx="50">
                  <c:v>1650</c:v>
                </c:pt>
                <c:pt idx="51">
                  <c:v>2569</c:v>
                </c:pt>
                <c:pt idx="52">
                  <c:v>1811</c:v>
                </c:pt>
                <c:pt idx="53">
                  <c:v>2073</c:v>
                </c:pt>
                <c:pt idx="54">
                  <c:v>1327</c:v>
                </c:pt>
                <c:pt idx="55">
                  <c:v>329</c:v>
                </c:pt>
                <c:pt idx="56">
                  <c:v>1463</c:v>
                </c:pt>
                <c:pt idx="57">
                  <c:v>3872</c:v>
                </c:pt>
                <c:pt idx="58">
                  <c:v>1498</c:v>
                </c:pt>
                <c:pt idx="59">
                  <c:v>1632</c:v>
                </c:pt>
                <c:pt idx="60">
                  <c:v>2200</c:v>
                </c:pt>
                <c:pt idx="61">
                  <c:v>3044</c:v>
                </c:pt>
                <c:pt idx="62">
                  <c:v>1868</c:v>
                </c:pt>
                <c:pt idx="63">
                  <c:v>1353</c:v>
                </c:pt>
                <c:pt idx="64">
                  <c:v>1380</c:v>
                </c:pt>
                <c:pt idx="65">
                  <c:v>1434</c:v>
                </c:pt>
                <c:pt idx="66">
                  <c:v>1758</c:v>
                </c:pt>
                <c:pt idx="67">
                  <c:v>1159</c:v>
                </c:pt>
                <c:pt idx="68">
                  <c:v>2984</c:v>
                </c:pt>
                <c:pt idx="69">
                  <c:v>1489</c:v>
                </c:pt>
                <c:pt idx="70">
                  <c:v>1374</c:v>
                </c:pt>
              </c:numCache>
            </c:numRef>
          </c:val>
          <c:extLst>
            <c:ext xmlns:c16="http://schemas.microsoft.com/office/drawing/2014/chart" uri="{C3380CC4-5D6E-409C-BE32-E72D297353CC}">
              <c16:uniqueId val="{00000000-9E87-4022-BD12-70DF27A10505}"/>
            </c:ext>
          </c:extLst>
        </c:ser>
        <c:dLbls>
          <c:showLegendKey val="0"/>
          <c:showVal val="0"/>
          <c:showCatName val="0"/>
          <c:showSerName val="0"/>
          <c:showPercent val="0"/>
          <c:showBubbleSize val="0"/>
        </c:dLbls>
        <c:axId val="896951839"/>
        <c:axId val="896949919"/>
      </c:areaChart>
      <c:barChart>
        <c:barDir val="col"/>
        <c:grouping val="clustered"/>
        <c:varyColors val="0"/>
        <c:ser>
          <c:idx val="1"/>
          <c:order val="1"/>
          <c:tx>
            <c:strRef>
              <c:f>Tenure!$C$3</c:f>
              <c:strCache>
                <c:ptCount val="1"/>
                <c:pt idx="0">
                  <c:v>Sum of MonthlyCharges</c:v>
                </c:pt>
              </c:strCache>
            </c:strRef>
          </c:tx>
          <c:spPr>
            <a:solidFill>
              <a:schemeClr val="accent6">
                <a:lumMod val="75000"/>
              </a:schemeClr>
            </a:solidFill>
            <a:ln>
              <a:noFill/>
            </a:ln>
            <a:effectLst/>
          </c:spPr>
          <c:invertIfNegative val="0"/>
          <c:cat>
            <c:strRef>
              <c:f>Tenure!$A$4:$A$75</c:f>
              <c:strCache>
                <c:ptCount val="7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strCache>
            </c:strRef>
          </c:cat>
          <c:val>
            <c:numRef>
              <c:f>Tenure!$C$4:$C$75</c:f>
              <c:numCache>
                <c:formatCode>General</c:formatCode>
                <c:ptCount val="71"/>
                <c:pt idx="0">
                  <c:v>615.3599999999999</c:v>
                </c:pt>
                <c:pt idx="1">
                  <c:v>701.92</c:v>
                </c:pt>
                <c:pt idx="2">
                  <c:v>551.01</c:v>
                </c:pt>
                <c:pt idx="3">
                  <c:v>412.75</c:v>
                </c:pt>
                <c:pt idx="4">
                  <c:v>305.77999999999997</c:v>
                </c:pt>
                <c:pt idx="5">
                  <c:v>352.82000000000005</c:v>
                </c:pt>
                <c:pt idx="6">
                  <c:v>491.69</c:v>
                </c:pt>
                <c:pt idx="7">
                  <c:v>675.5</c:v>
                </c:pt>
                <c:pt idx="8">
                  <c:v>508.73</c:v>
                </c:pt>
                <c:pt idx="9">
                  <c:v>171.14</c:v>
                </c:pt>
                <c:pt idx="10">
                  <c:v>197.16</c:v>
                </c:pt>
                <c:pt idx="11">
                  <c:v>650.47000000000014</c:v>
                </c:pt>
                <c:pt idx="12">
                  <c:v>512.64</c:v>
                </c:pt>
                <c:pt idx="13">
                  <c:v>497.67</c:v>
                </c:pt>
                <c:pt idx="14">
                  <c:v>439.61</c:v>
                </c:pt>
                <c:pt idx="15">
                  <c:v>663.14</c:v>
                </c:pt>
                <c:pt idx="16">
                  <c:v>517.61</c:v>
                </c:pt>
                <c:pt idx="17">
                  <c:v>429.95</c:v>
                </c:pt>
                <c:pt idx="18">
                  <c:v>792.44</c:v>
                </c:pt>
                <c:pt idx="19">
                  <c:v>275.03999999999996</c:v>
                </c:pt>
                <c:pt idx="20">
                  <c:v>453.62</c:v>
                </c:pt>
                <c:pt idx="21">
                  <c:v>392.69</c:v>
                </c:pt>
                <c:pt idx="22">
                  <c:v>704.92999999999984</c:v>
                </c:pt>
                <c:pt idx="23">
                  <c:v>869.11999999999989</c:v>
                </c:pt>
                <c:pt idx="24">
                  <c:v>320.28000000000003</c:v>
                </c:pt>
                <c:pt idx="25">
                  <c:v>290.31</c:v>
                </c:pt>
                <c:pt idx="26">
                  <c:v>598.83999999999992</c:v>
                </c:pt>
                <c:pt idx="27">
                  <c:v>300.69</c:v>
                </c:pt>
                <c:pt idx="28">
                  <c:v>503.43</c:v>
                </c:pt>
                <c:pt idx="29">
                  <c:v>616.55999999999995</c:v>
                </c:pt>
                <c:pt idx="30">
                  <c:v>125.07</c:v>
                </c:pt>
                <c:pt idx="31">
                  <c:v>731.16000000000008</c:v>
                </c:pt>
                <c:pt idx="32">
                  <c:v>1002.18</c:v>
                </c:pt>
                <c:pt idx="33">
                  <c:v>268.7</c:v>
                </c:pt>
                <c:pt idx="34">
                  <c:v>652.62</c:v>
                </c:pt>
                <c:pt idx="35">
                  <c:v>601.88000000000011</c:v>
                </c:pt>
                <c:pt idx="36">
                  <c:v>420.93999999999994</c:v>
                </c:pt>
                <c:pt idx="37">
                  <c:v>345.82</c:v>
                </c:pt>
                <c:pt idx="38">
                  <c:v>516.63</c:v>
                </c:pt>
                <c:pt idx="39">
                  <c:v>373.68</c:v>
                </c:pt>
                <c:pt idx="40">
                  <c:v>123.94</c:v>
                </c:pt>
                <c:pt idx="41">
                  <c:v>607.82000000000005</c:v>
                </c:pt>
                <c:pt idx="42">
                  <c:v>297.42999999999995</c:v>
                </c:pt>
                <c:pt idx="43">
                  <c:v>542.56999999999994</c:v>
                </c:pt>
                <c:pt idx="44">
                  <c:v>312.17</c:v>
                </c:pt>
                <c:pt idx="45">
                  <c:v>415.98</c:v>
                </c:pt>
                <c:pt idx="46">
                  <c:v>395.55000000000007</c:v>
                </c:pt>
                <c:pt idx="47">
                  <c:v>738.94</c:v>
                </c:pt>
                <c:pt idx="48">
                  <c:v>367.52</c:v>
                </c:pt>
                <c:pt idx="49">
                  <c:v>265.58</c:v>
                </c:pt>
                <c:pt idx="50">
                  <c:v>658.28</c:v>
                </c:pt>
                <c:pt idx="51">
                  <c:v>695.15999999999985</c:v>
                </c:pt>
                <c:pt idx="52">
                  <c:v>618.29</c:v>
                </c:pt>
                <c:pt idx="53">
                  <c:v>592.98</c:v>
                </c:pt>
                <c:pt idx="54">
                  <c:v>377.45000000000005</c:v>
                </c:pt>
                <c:pt idx="55">
                  <c:v>145.27000000000001</c:v>
                </c:pt>
                <c:pt idx="56">
                  <c:v>445.33</c:v>
                </c:pt>
                <c:pt idx="57">
                  <c:v>849.1400000000001</c:v>
                </c:pt>
                <c:pt idx="58">
                  <c:v>691.1</c:v>
                </c:pt>
                <c:pt idx="59">
                  <c:v>783.23</c:v>
                </c:pt>
                <c:pt idx="60">
                  <c:v>535.95000000000005</c:v>
                </c:pt>
                <c:pt idx="61">
                  <c:v>1343.46</c:v>
                </c:pt>
                <c:pt idx="62">
                  <c:v>603.09</c:v>
                </c:pt>
                <c:pt idx="63">
                  <c:v>299.03000000000003</c:v>
                </c:pt>
                <c:pt idx="64">
                  <c:v>376.97</c:v>
                </c:pt>
                <c:pt idx="65">
                  <c:v>413.04</c:v>
                </c:pt>
                <c:pt idx="66">
                  <c:v>441.41999999999996</c:v>
                </c:pt>
                <c:pt idx="67">
                  <c:v>303.10000000000002</c:v>
                </c:pt>
                <c:pt idx="68">
                  <c:v>597.22</c:v>
                </c:pt>
                <c:pt idx="69">
                  <c:v>286.74</c:v>
                </c:pt>
                <c:pt idx="70">
                  <c:v>411.1</c:v>
                </c:pt>
              </c:numCache>
            </c:numRef>
          </c:val>
          <c:extLst>
            <c:ext xmlns:c16="http://schemas.microsoft.com/office/drawing/2014/chart" uri="{C3380CC4-5D6E-409C-BE32-E72D297353CC}">
              <c16:uniqueId val="{00000001-9E87-4022-BD12-70DF27A10505}"/>
            </c:ext>
          </c:extLst>
        </c:ser>
        <c:dLbls>
          <c:showLegendKey val="0"/>
          <c:showVal val="0"/>
          <c:showCatName val="0"/>
          <c:showSerName val="0"/>
          <c:showPercent val="0"/>
          <c:showBubbleSize val="0"/>
        </c:dLbls>
        <c:gapWidth val="150"/>
        <c:axId val="896951839"/>
        <c:axId val="896949919"/>
      </c:barChart>
      <c:catAx>
        <c:axId val="896951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949919"/>
        <c:crosses val="autoZero"/>
        <c:auto val="1"/>
        <c:lblAlgn val="ctr"/>
        <c:lblOffset val="100"/>
        <c:noMultiLvlLbl val="0"/>
      </c:catAx>
      <c:valAx>
        <c:axId val="8969499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95183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lineChart>
        <c:grouping val="standard"/>
        <c:varyColors val="0"/>
        <c:ser>
          <c:idx val="0"/>
          <c:order val="0"/>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'Churn catogry'!$A$4:$A$10</c:f>
              <c:strCache>
                <c:ptCount val="7"/>
                <c:pt idx="0">
                  <c:v>Attitude</c:v>
                </c:pt>
                <c:pt idx="1">
                  <c:v>Competition</c:v>
                </c:pt>
                <c:pt idx="2">
                  <c:v>Dissatisfaction</c:v>
                </c:pt>
                <c:pt idx="3">
                  <c:v>Other</c:v>
                </c:pt>
                <c:pt idx="4">
                  <c:v>Price</c:v>
                </c:pt>
                <c:pt idx="5">
                  <c:v>(blank)</c:v>
                </c:pt>
                <c:pt idx="6">
                  <c:v>Grand Total</c:v>
                </c:pt>
              </c:strCache>
            </c:strRef>
          </c:cat>
          <c:val>
            <c:numRef>
              <c:f>'Churn catogry'!$B$4:$B$10</c:f>
              <c:numCache>
                <c:formatCode>General</c:formatCode>
                <c:ptCount val="7"/>
                <c:pt idx="0">
                  <c:v>6438</c:v>
                </c:pt>
                <c:pt idx="1">
                  <c:v>3023</c:v>
                </c:pt>
                <c:pt idx="2">
                  <c:v>4516</c:v>
                </c:pt>
                <c:pt idx="3">
                  <c:v>4586</c:v>
                </c:pt>
                <c:pt idx="4">
                  <c:v>5172</c:v>
                </c:pt>
                <c:pt idx="5">
                  <c:v>101515</c:v>
                </c:pt>
                <c:pt idx="6">
                  <c:v>125250</c:v>
                </c:pt>
              </c:numCache>
            </c:numRef>
          </c:val>
          <c:smooth val="0"/>
          <c:extLst>
            <c:ext xmlns:c16="http://schemas.microsoft.com/office/drawing/2014/chart" uri="{C3380CC4-5D6E-409C-BE32-E72D297353CC}">
              <c16:uniqueId val="{00000000-83A5-4108-BC5D-57E065923C0B}"/>
            </c:ext>
          </c:extLst>
        </c:ser>
        <c:dLbls>
          <c:dLblPos val="ctr"/>
          <c:showLegendKey val="0"/>
          <c:showVal val="1"/>
          <c:showCatName val="0"/>
          <c:showSerName val="0"/>
          <c:showPercent val="0"/>
          <c:showBubbleSize val="0"/>
        </c:dLbls>
        <c:marker val="1"/>
        <c:smooth val="0"/>
        <c:axId val="1303325424"/>
        <c:axId val="1303325904"/>
      </c:lineChart>
      <c:catAx>
        <c:axId val="130332542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03325904"/>
        <c:crosses val="autoZero"/>
        <c:auto val="1"/>
        <c:lblAlgn val="ctr"/>
        <c:lblOffset val="100"/>
        <c:noMultiLvlLbl val="0"/>
      </c:catAx>
      <c:valAx>
        <c:axId val="130332590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3033254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[Ecommerce_KPIs_Template.xlsx]Revenue at risk!PivotTable12</c:name>
    <c:fmtId val="0"/>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Revenu</a:t>
            </a:r>
            <a:r>
              <a:rPr lang="en-US" sz="1600" b="1" baseline="0"/>
              <a:t> at Risk</a:t>
            </a:r>
            <a:endParaRPr lang="en-US"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w="3810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lumMod val="50000"/>
            </a:schemeClr>
          </a:solidFill>
          <a:ln w="38100">
            <a:solidFill>
              <a:schemeClr val="lt1"/>
            </a:solidFill>
          </a:ln>
          <a:effectLst/>
        </c:spPr>
      </c:pivotFmt>
    </c:pivotFmts>
    <c:plotArea>
      <c:layout/>
      <c:doughnutChart>
        <c:varyColors val="1"/>
        <c:ser>
          <c:idx val="0"/>
          <c:order val="0"/>
          <c:tx>
            <c:strRef>
              <c:f>'Revenue at risk'!$A$3</c:f>
              <c:strCache>
                <c:ptCount val="1"/>
                <c:pt idx="0">
                  <c:v>Total</c:v>
                </c:pt>
              </c:strCache>
            </c:strRef>
          </c:tx>
          <c:spPr>
            <a:solidFill>
              <a:schemeClr val="accent6">
                <a:lumMod val="50000"/>
              </a:schemeClr>
            </a:solidFill>
            <a:ln w="38100"/>
          </c:spPr>
          <c:dPt>
            <c:idx val="0"/>
            <c:bubble3D val="0"/>
            <c:spPr>
              <a:solidFill>
                <a:schemeClr val="accent6">
                  <a:lumMod val="50000"/>
                </a:schemeClr>
              </a:solidFill>
              <a:ln w="38100">
                <a:solidFill>
                  <a:schemeClr val="lt1"/>
                </a:solidFill>
              </a:ln>
              <a:effectLst/>
            </c:spPr>
            <c:extLst>
              <c:ext xmlns:c16="http://schemas.microsoft.com/office/drawing/2014/chart" uri="{C3380CC4-5D6E-409C-BE32-E72D297353CC}">
                <c16:uniqueId val="{00000001-EA08-4442-AE30-82FB9C85334B}"/>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'Revenue at risk'!$A$4</c:f>
              <c:strCache>
                <c:ptCount val="1"/>
                <c:pt idx="0">
                  <c:v>Total</c:v>
                </c:pt>
              </c:strCache>
            </c:strRef>
          </c:cat>
          <c:val>
            <c:numRef>
              <c:f>'Revenue at risk'!$A$4</c:f>
              <c:numCache>
                <c:formatCode>General</c:formatCode>
                <c:ptCount val="1"/>
                <c:pt idx="0">
                  <c:v>299835.50000000006</c:v>
                </c:pt>
              </c:numCache>
            </c:numRef>
          </c:val>
          <c:extLst>
            <c:ext xmlns:c16="http://schemas.microsoft.com/office/drawing/2014/chart" uri="{C3380CC4-5D6E-409C-BE32-E72D297353CC}">
              <c16:uniqueId val="{00000000-D962-4222-B3A2-EA354DC4AC41}"/>
            </c:ext>
          </c:extLst>
        </c:ser>
        <c:dLbls>
          <c:showLegendKey val="0"/>
          <c:showVal val="0"/>
          <c:showCatName val="0"/>
          <c:showSerName val="0"/>
          <c:showPercent val="0"/>
          <c:showBubbleSize val="0"/>
          <c:showLeaderLines val="0"/>
        </c:dLbls>
        <c:firstSliceAng val="0"/>
        <c:holeSize val="57"/>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19050" cap="rnd"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[Ecommerce_KPIs_Template.xlsx]Paperless billing!PivotTable8</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a:t>Paperless Billing</a:t>
            </a:r>
          </a:p>
        </c:rich>
      </c:tx>
      <c:layout>
        <c:manualLayout>
          <c:xMode val="edge"/>
          <c:yMode val="edge"/>
          <c:x val="0.40062489063867024"/>
          <c:y val="0.16462525517643628"/>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accent6">
                <a:lumMod val="50000"/>
              </a:schemeClr>
            </a:solidFill>
          </a:ln>
          <a:effectLst>
            <a:glow>
              <a:schemeClr val="accent1">
                <a:alpha val="40000"/>
              </a:schemeClr>
            </a:glow>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66675">
            <a:solidFill>
              <a:schemeClr val="accent6">
                <a:lumMod val="50000"/>
              </a:schemeClr>
            </a:solidFill>
          </a:ln>
          <a:effectLst>
            <a:glow>
              <a:schemeClr val="accent1">
                <a:alpha val="40000"/>
              </a:schemeClr>
            </a:glow>
          </a:effectLst>
        </c:spPr>
      </c:pivotFmt>
      <c:pivotFmt>
        <c:idx val="2"/>
        <c:spPr>
          <a:solidFill>
            <a:schemeClr val="accent6">
              <a:lumMod val="50000"/>
            </a:schemeClr>
          </a:solidFill>
          <a:ln w="66675">
            <a:solidFill>
              <a:schemeClr val="accent6">
                <a:lumMod val="50000"/>
              </a:schemeClr>
            </a:solidFill>
          </a:ln>
          <a:effectLst>
            <a:glow>
              <a:schemeClr val="accent1">
                <a:alpha val="40000"/>
              </a:schemeClr>
            </a:glow>
          </a:effectLst>
        </c:spPr>
      </c:pivotFmt>
      <c:pivotFmt>
        <c:idx val="3"/>
        <c:spPr>
          <a:solidFill>
            <a:schemeClr val="accent6">
              <a:lumMod val="50000"/>
            </a:schemeClr>
          </a:solidFill>
          <a:ln w="66675">
            <a:solidFill>
              <a:schemeClr val="accent6">
                <a:lumMod val="50000"/>
              </a:schemeClr>
            </a:solidFill>
          </a:ln>
          <a:effectLst>
            <a:glow>
              <a:schemeClr val="accent1">
                <a:alpha val="40000"/>
              </a:schemeClr>
            </a:glow>
          </a:effectLst>
        </c:spPr>
      </c:pivotFmt>
      <c:pivotFmt>
        <c:idx val="4"/>
        <c:spPr>
          <a:solidFill>
            <a:schemeClr val="accent6">
              <a:lumMod val="50000"/>
            </a:schemeClr>
          </a:solidFill>
          <a:ln w="66675">
            <a:solidFill>
              <a:schemeClr val="accent6">
                <a:lumMod val="50000"/>
              </a:schemeClr>
            </a:solidFill>
          </a:ln>
          <a:effectLst>
            <a:glow>
              <a:schemeClr val="accent1">
                <a:alpha val="40000"/>
              </a:schemeClr>
            </a:glow>
          </a:effectLst>
        </c:spPr>
      </c:pivotFmt>
      <c:pivotFmt>
        <c:idx val="5"/>
        <c:spPr>
          <a:solidFill>
            <a:schemeClr val="accent6">
              <a:lumMod val="50000"/>
            </a:schemeClr>
          </a:solidFill>
          <a:ln w="66675">
            <a:solidFill>
              <a:schemeClr val="accent6">
                <a:lumMod val="50000"/>
              </a:schemeClr>
            </a:solidFill>
          </a:ln>
          <a:effectLst>
            <a:glow>
              <a:schemeClr val="accent1">
                <a:alpha val="40000"/>
              </a:schemeClr>
            </a:glow>
          </a:effectLst>
        </c:spPr>
      </c:pivotFmt>
    </c:pivotFmts>
    <c:plotArea>
      <c:layout/>
      <c:barChart>
        <c:barDir val="bar"/>
        <c:grouping val="clustered"/>
        <c:varyColors val="0"/>
        <c:ser>
          <c:idx val="0"/>
          <c:order val="0"/>
          <c:tx>
            <c:strRef>
              <c:f>'Paperless billing'!$B$3</c:f>
              <c:strCache>
                <c:ptCount val="1"/>
                <c:pt idx="0">
                  <c:v>Total</c:v>
                </c:pt>
              </c:strCache>
            </c:strRef>
          </c:tx>
          <c:spPr>
            <a:solidFill>
              <a:schemeClr val="accent1"/>
            </a:solidFill>
            <a:ln>
              <a:solidFill>
                <a:schemeClr val="accent6">
                  <a:lumMod val="50000"/>
                </a:schemeClr>
              </a:solidFill>
            </a:ln>
            <a:effectLst>
              <a:glow>
                <a:schemeClr val="accent1">
                  <a:alpha val="40000"/>
                </a:schemeClr>
              </a:glow>
            </a:effectLst>
          </c:spPr>
          <c:invertIfNegative val="0"/>
          <c:dPt>
            <c:idx val="0"/>
            <c:invertIfNegative val="0"/>
            <c:bubble3D val="0"/>
            <c:spPr>
              <a:solidFill>
                <a:schemeClr val="accent6">
                  <a:lumMod val="50000"/>
                </a:schemeClr>
              </a:solidFill>
              <a:ln w="66675">
                <a:solidFill>
                  <a:schemeClr val="accent6">
                    <a:lumMod val="50000"/>
                  </a:schemeClr>
                </a:solidFill>
              </a:ln>
              <a:effectLst>
                <a:glow>
                  <a:schemeClr val="accent1">
                    <a:alpha val="40000"/>
                  </a:schemeClr>
                </a:glow>
              </a:effectLst>
            </c:spPr>
            <c:extLst>
              <c:ext xmlns:c16="http://schemas.microsoft.com/office/drawing/2014/chart" uri="{C3380CC4-5D6E-409C-BE32-E72D297353CC}">
                <c16:uniqueId val="{00000006-31AE-4A50-B0B0-72A636CCCEA8}"/>
              </c:ext>
            </c:extLst>
          </c:dPt>
          <c:dPt>
            <c:idx val="1"/>
            <c:invertIfNegative val="0"/>
            <c:bubble3D val="0"/>
            <c:spPr>
              <a:solidFill>
                <a:schemeClr val="accent6">
                  <a:lumMod val="50000"/>
                </a:schemeClr>
              </a:solidFill>
              <a:ln w="66675">
                <a:solidFill>
                  <a:schemeClr val="accent6">
                    <a:lumMod val="50000"/>
                  </a:schemeClr>
                </a:solidFill>
              </a:ln>
              <a:effectLst>
                <a:glow>
                  <a:schemeClr val="accent1">
                    <a:alpha val="40000"/>
                  </a:schemeClr>
                </a:glow>
              </a:effectLst>
            </c:spPr>
            <c:extLst>
              <c:ext xmlns:c16="http://schemas.microsoft.com/office/drawing/2014/chart" uri="{C3380CC4-5D6E-409C-BE32-E72D297353CC}">
                <c16:uniqueId val="{00000005-31AE-4A50-B0B0-72A636CCCEA8}"/>
              </c:ext>
            </c:extLst>
          </c:dPt>
          <c:dPt>
            <c:idx val="2"/>
            <c:invertIfNegative val="0"/>
            <c:bubble3D val="0"/>
            <c:spPr>
              <a:solidFill>
                <a:schemeClr val="accent6">
                  <a:lumMod val="50000"/>
                </a:schemeClr>
              </a:solidFill>
              <a:ln w="66675">
                <a:solidFill>
                  <a:schemeClr val="accent6">
                    <a:lumMod val="50000"/>
                  </a:schemeClr>
                </a:solidFill>
              </a:ln>
              <a:effectLst>
                <a:glow>
                  <a:schemeClr val="accent1">
                    <a:alpha val="40000"/>
                  </a:schemeClr>
                </a:glow>
              </a:effectLst>
            </c:spPr>
            <c:extLst>
              <c:ext xmlns:c16="http://schemas.microsoft.com/office/drawing/2014/chart" uri="{C3380CC4-5D6E-409C-BE32-E72D297353CC}">
                <c16:uniqueId val="{00000004-31AE-4A50-B0B0-72A636CCCEA8}"/>
              </c:ext>
            </c:extLst>
          </c:dPt>
          <c:dPt>
            <c:idx val="3"/>
            <c:invertIfNegative val="0"/>
            <c:bubble3D val="0"/>
            <c:spPr>
              <a:solidFill>
                <a:schemeClr val="accent6">
                  <a:lumMod val="50000"/>
                </a:schemeClr>
              </a:solidFill>
              <a:ln w="66675">
                <a:solidFill>
                  <a:schemeClr val="accent6">
                    <a:lumMod val="50000"/>
                  </a:schemeClr>
                </a:solidFill>
              </a:ln>
              <a:effectLst>
                <a:glow>
                  <a:schemeClr val="accent1">
                    <a:alpha val="40000"/>
                  </a:schemeClr>
                </a:glow>
              </a:effectLst>
            </c:spPr>
            <c:extLst>
              <c:ext xmlns:c16="http://schemas.microsoft.com/office/drawing/2014/chart" uri="{C3380CC4-5D6E-409C-BE32-E72D297353CC}">
                <c16:uniqueId val="{00000003-31AE-4A50-B0B0-72A636CCCEA8}"/>
              </c:ext>
            </c:extLst>
          </c:dPt>
          <c:dPt>
            <c:idx val="4"/>
            <c:invertIfNegative val="0"/>
            <c:bubble3D val="0"/>
            <c:spPr>
              <a:solidFill>
                <a:schemeClr val="accent6">
                  <a:lumMod val="50000"/>
                </a:schemeClr>
              </a:solidFill>
              <a:ln w="66675">
                <a:solidFill>
                  <a:schemeClr val="accent6">
                    <a:lumMod val="50000"/>
                  </a:schemeClr>
                </a:solidFill>
              </a:ln>
              <a:effectLst>
                <a:glow>
                  <a:schemeClr val="accent1">
                    <a:alpha val="40000"/>
                  </a:schemeClr>
                </a:glow>
              </a:effectLst>
            </c:spPr>
            <c:extLst>
              <c:ext xmlns:c16="http://schemas.microsoft.com/office/drawing/2014/chart" uri="{C3380CC4-5D6E-409C-BE32-E72D297353CC}">
                <c16:uniqueId val="{00000002-31AE-4A50-B0B0-72A636CCCEA8}"/>
              </c:ext>
            </c:extLst>
          </c:dPt>
          <c:cat>
            <c:strRef>
              <c:f>'Paperless billing'!$A$4:$A$10</c:f>
              <c:strCache>
                <c:ptCount val="6"/>
                <c:pt idx="0">
                  <c:v>Alexandria</c:v>
                </c:pt>
                <c:pt idx="1">
                  <c:v>Aswan</c:v>
                </c:pt>
                <c:pt idx="2">
                  <c:v>Cairo</c:v>
                </c:pt>
                <c:pt idx="3">
                  <c:v>Giza</c:v>
                </c:pt>
                <c:pt idx="4">
                  <c:v>Luxor</c:v>
                </c:pt>
                <c:pt idx="5">
                  <c:v>(blank)</c:v>
                </c:pt>
              </c:strCache>
            </c:strRef>
          </c:cat>
          <c:val>
            <c:numRef>
              <c:f>'Paperless billing'!$B$4:$B$10</c:f>
              <c:numCache>
                <c:formatCode>General</c:formatCode>
                <c:ptCount val="6"/>
                <c:pt idx="0">
                  <c:v>370</c:v>
                </c:pt>
                <c:pt idx="1">
                  <c:v>114</c:v>
                </c:pt>
                <c:pt idx="2">
                  <c:v>152</c:v>
                </c:pt>
                <c:pt idx="3">
                  <c:v>383</c:v>
                </c:pt>
                <c:pt idx="4">
                  <c:v>256</c:v>
                </c:pt>
              </c:numCache>
            </c:numRef>
          </c:val>
          <c:extLst>
            <c:ext xmlns:c16="http://schemas.microsoft.com/office/drawing/2014/chart" uri="{C3380CC4-5D6E-409C-BE32-E72D297353CC}">
              <c16:uniqueId val="{00000000-31AE-4A50-B0B0-72A636CCCEA8}"/>
            </c:ext>
          </c:extLst>
        </c:ser>
        <c:dLbls>
          <c:showLegendKey val="0"/>
          <c:showVal val="0"/>
          <c:showCatName val="0"/>
          <c:showSerName val="0"/>
          <c:showPercent val="0"/>
          <c:showBubbleSize val="0"/>
        </c:dLbls>
        <c:gapWidth val="428"/>
        <c:overlap val="24"/>
        <c:axId val="1228152304"/>
        <c:axId val="1228153264"/>
      </c:barChart>
      <c:catAx>
        <c:axId val="1228152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228153264"/>
        <c:crosses val="autoZero"/>
        <c:auto val="1"/>
        <c:lblAlgn val="ctr"/>
        <c:lblOffset val="100"/>
        <c:noMultiLvlLbl val="0"/>
      </c:catAx>
      <c:valAx>
        <c:axId val="12281532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22815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3175" cap="flat" cmpd="sng" algn="ctr">
      <a:solidFill>
        <a:schemeClr val="tx1"/>
      </a:solidFill>
      <a:round/>
    </a:ln>
    <a:effectLst/>
  </c:spPr>
  <c:txPr>
    <a:bodyPr/>
    <a:lstStyle/>
    <a:p>
      <a:pPr>
        <a:defRPr sz="105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Internet Type</a:t>
            </a:r>
          </a:p>
        </c:rich>
      </c:tx>
      <c:layout>
        <c:manualLayout>
          <c:xMode val="edge"/>
          <c:yMode val="edge"/>
          <c:x val="0.35845939712081443"/>
          <c:y val="3.7037037037037035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9050">
            <a:solidFill>
              <a:schemeClr val="lt1"/>
            </a:solidFill>
          </a:ln>
          <a:effectLst/>
        </c:spPr>
      </c:pivotFmt>
      <c:pivotFmt>
        <c:idx val="2"/>
        <c:spPr>
          <a:solidFill>
            <a:schemeClr val="accent6">
              <a:lumMod val="75000"/>
            </a:schemeClr>
          </a:solidFill>
          <a:ln w="19050">
            <a:solidFill>
              <a:schemeClr val="lt1"/>
            </a:solidFill>
          </a:ln>
          <a:effectLst/>
        </c:spPr>
      </c:pivotFmt>
      <c:pivotFmt>
        <c:idx val="3"/>
        <c:spPr>
          <a:solidFill>
            <a:schemeClr val="accent5">
              <a:lumMod val="50000"/>
            </a:schemeClr>
          </a:solidFill>
          <a:ln w="19050">
            <a:solidFill>
              <a:schemeClr val="lt1"/>
            </a:solidFill>
          </a:ln>
          <a:effectLst/>
        </c:spPr>
      </c:pivotFmt>
      <c:pivotFmt>
        <c:idx val="4"/>
        <c:spPr>
          <a:solidFill>
            <a:srgbClr val="C2B44C"/>
          </a:solidFill>
          <a:ln w="19050">
            <a:solidFill>
              <a:schemeClr val="lt1"/>
            </a:solidFill>
          </a:ln>
          <a:effectLst/>
        </c:spPr>
      </c:pivotFmt>
    </c:pivotFmts>
    <c:plotArea>
      <c:layout/>
      <c:pieChart>
        <c:varyColors val="1"/>
        <c:ser>
          <c:idx val="0"/>
          <c:order val="0"/>
          <c:dPt>
            <c:idx val="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1-A96E-48C0-8851-E00985C7175D}"/>
              </c:ext>
            </c:extLst>
          </c:dPt>
          <c:dPt>
            <c:idx val="1"/>
            <c:bubble3D val="0"/>
            <c:spPr>
              <a:solidFill>
                <a:srgbClr val="C2B44C"/>
              </a:solidFill>
              <a:ln w="19050">
                <a:solidFill>
                  <a:schemeClr val="lt1"/>
                </a:solidFill>
              </a:ln>
              <a:effectLst/>
            </c:spPr>
            <c:extLst>
              <c:ext xmlns:c16="http://schemas.microsoft.com/office/drawing/2014/chart" uri="{C3380CC4-5D6E-409C-BE32-E72D297353CC}">
                <c16:uniqueId val="{00000003-A96E-48C0-8851-E00985C7175D}"/>
              </c:ext>
            </c:extLst>
          </c:dPt>
          <c:dPt>
            <c:idx val="2"/>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5-A96E-48C0-8851-E00985C7175D}"/>
              </c:ext>
            </c:extLst>
          </c:dPt>
          <c:dPt>
            <c:idx val="3"/>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7-A96E-48C0-8851-E00985C7175D}"/>
              </c:ext>
            </c:extLst>
          </c:dPt>
          <c:dPt>
            <c:idx val="4"/>
            <c:bubble3D val="0"/>
            <c:spPr>
              <a:solidFill>
                <a:schemeClr val="accent3">
                  <a:lumMod val="75000"/>
                </a:schemeClr>
              </a:solidFill>
              <a:ln w="19050">
                <a:solidFill>
                  <a:schemeClr val="lt1"/>
                </a:solidFill>
              </a:ln>
              <a:effectLst/>
            </c:spPr>
            <c:extLst>
              <c:ext xmlns:c16="http://schemas.microsoft.com/office/drawing/2014/chart" uri="{C3380CC4-5D6E-409C-BE32-E72D297353CC}">
                <c16:uniqueId val="{00000009-A96E-48C0-8851-E00985C7175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'Internet type'!$B$4:$B$8</c:f>
              <c:numCache>
                <c:formatCode>General</c:formatCode>
                <c:ptCount val="5"/>
                <c:pt idx="0">
                  <c:v>29683</c:v>
                </c:pt>
                <c:pt idx="1">
                  <c:v>32800</c:v>
                </c:pt>
                <c:pt idx="2">
                  <c:v>45123</c:v>
                </c:pt>
                <c:pt idx="3">
                  <c:v>17644</c:v>
                </c:pt>
                <c:pt idx="4">
                  <c:v>125250</c:v>
                </c:pt>
              </c:numCache>
            </c:numRef>
          </c:val>
          <c:extLst>
            <c:ext xmlns:c15="http://schemas.microsoft.com/office/drawing/2012/chart" uri="{02D57815-91ED-43cb-92C2-25804820EDAC}">
              <c15:filteredSeriesTitle>
                <c15:tx>
                  <c:strRef>
                    <c:extLst>
                      <c:ext uri="{02D57815-91ED-43cb-92C2-25804820EDAC}">
                        <c15:formulaRef>
                          <c15:sqref>'Internet type'!$B$3</c15:sqref>
                        </c15:formulaRef>
                      </c:ext>
                    </c:extLst>
                    <c:strCache>
                      <c:ptCount val="1"/>
                      <c:pt idx="0">
                        <c:v>count of CustomerID</c:v>
                      </c:pt>
                    </c:strCache>
                  </c:strRef>
                </c15:tx>
              </c15:filteredSeriesTitle>
            </c:ext>
            <c:ext xmlns:c15="http://schemas.microsoft.com/office/drawing/2012/chart" uri="{02D57815-91ED-43cb-92C2-25804820EDAC}">
              <c15:filteredCategoryTitle>
                <c15:cat>
                  <c:strRef>
                    <c:extLst>
                      <c:ext uri="{02D57815-91ED-43cb-92C2-25804820EDAC}">
                        <c15:formulaRef>
                          <c15:sqref>'Internet type'!$A$4:$A$8</c15:sqref>
                        </c15:formulaRef>
                      </c:ext>
                    </c:extLst>
                    <c:strCache>
                      <c:ptCount val="5"/>
                      <c:pt idx="0">
                        <c:v>Cable</c:v>
                      </c:pt>
                      <c:pt idx="1">
                        <c:v>DSL</c:v>
                      </c:pt>
                      <c:pt idx="2">
                        <c:v>Fiber Optic</c:v>
                      </c:pt>
                      <c:pt idx="3">
                        <c:v>No Internet</c:v>
                      </c:pt>
                      <c:pt idx="4">
                        <c:v>Grand Total</c:v>
                      </c:pt>
                    </c:strCache>
                  </c:strRef>
                </c15:cat>
              </c15:filteredCategoryTitle>
            </c:ext>
            <c:ext xmlns:c16="http://schemas.microsoft.com/office/drawing/2014/chart" uri="{C3380CC4-5D6E-409C-BE32-E72D297353CC}">
              <c16:uniqueId val="{0000000A-A96E-48C0-8851-E00985C7175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[Ecommerce_KPIs_Template.xlsx]Payment method!PivotTable6</c:name>
    <c:fmtId val="3"/>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Payment Method</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9050">
            <a:solidFill>
              <a:schemeClr val="lt1"/>
            </a:solidFill>
          </a:ln>
          <a:effectLst/>
        </c:spPr>
      </c:pivotFmt>
      <c:pivotFmt>
        <c:idx val="2"/>
        <c:spPr>
          <a:solidFill>
            <a:srgbClr val="C2B44C"/>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lumMod val="50000"/>
            </a:schemeClr>
          </a:solidFill>
          <a:ln w="19050">
            <a:solidFill>
              <a:schemeClr val="lt1"/>
            </a:solidFill>
          </a:ln>
          <a:effectLst/>
        </c:spPr>
      </c:pivotFmt>
      <c:pivotFmt>
        <c:idx val="5"/>
        <c:spPr>
          <a:solidFill>
            <a:srgbClr val="C2B44C"/>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50000"/>
            </a:schemeClr>
          </a:solidFill>
          <a:ln w="19050">
            <a:solidFill>
              <a:schemeClr val="lt1"/>
            </a:solidFill>
          </a:ln>
          <a:effectLst/>
        </c:spPr>
      </c:pivotFmt>
      <c:pivotFmt>
        <c:idx val="7"/>
        <c:spPr>
          <a:solidFill>
            <a:schemeClr val="accent5">
              <a:lumMod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lumMod val="50000"/>
            </a:schemeClr>
          </a:solidFill>
          <a:ln w="19050">
            <a:solidFill>
              <a:schemeClr val="lt1"/>
            </a:solidFill>
          </a:ln>
          <a:effectLst/>
        </c:spPr>
      </c:pivotFmt>
      <c:pivotFmt>
        <c:idx val="9"/>
        <c:spPr>
          <a:solidFill>
            <a:srgbClr val="C2B44C"/>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50000"/>
            </a:schemeClr>
          </a:solidFill>
          <a:ln w="19050">
            <a:solidFill>
              <a:schemeClr val="lt1"/>
            </a:solidFill>
          </a:ln>
          <a:effectLst/>
        </c:spPr>
      </c:pivotFmt>
    </c:pivotFmts>
    <c:plotArea>
      <c:layout/>
      <c:pieChart>
        <c:varyColors val="1"/>
        <c:ser>
          <c:idx val="0"/>
          <c:order val="0"/>
          <c:tx>
            <c:strRef>
              <c:f>'Payment method'!$B$3</c:f>
              <c:strCache>
                <c:ptCount val="1"/>
                <c:pt idx="0">
                  <c:v>Total</c:v>
                </c:pt>
              </c:strCache>
            </c:strRef>
          </c:tx>
          <c:spPr>
            <a:solidFill>
              <a:schemeClr val="accent5">
                <a:lumMod val="50000"/>
              </a:schemeClr>
            </a:solidFill>
          </c:spPr>
          <c:dPt>
            <c:idx val="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1-1718-4C01-BA20-4C44E2A399BC}"/>
              </c:ext>
            </c:extLst>
          </c:dPt>
          <c:dPt>
            <c:idx val="1"/>
            <c:bubble3D val="0"/>
            <c:spPr>
              <a:solidFill>
                <a:srgbClr val="C2B44C"/>
              </a:solidFill>
              <a:ln w="19050">
                <a:solidFill>
                  <a:schemeClr val="lt1"/>
                </a:solidFill>
              </a:ln>
              <a:effectLst/>
            </c:spPr>
            <c:extLst>
              <c:ext xmlns:c16="http://schemas.microsoft.com/office/drawing/2014/chart" uri="{C3380CC4-5D6E-409C-BE32-E72D297353CC}">
                <c16:uniqueId val="{00000003-1718-4C01-BA20-4C44E2A399BC}"/>
              </c:ext>
            </c:extLst>
          </c:dPt>
          <c:dPt>
            <c:idx val="2"/>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5-1718-4C01-BA20-4C44E2A399BC}"/>
              </c:ext>
            </c:extLst>
          </c:dPt>
          <c:dLbls>
            <c:dLbl>
              <c:idx val="1"/>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718-4C01-BA20-4C44E2A399B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'Payment method'!$A$4:$A$7</c:f>
              <c:strCache>
                <c:ptCount val="3"/>
                <c:pt idx="0">
                  <c:v>Bank Transfer</c:v>
                </c:pt>
                <c:pt idx="1">
                  <c:v>Credit Card</c:v>
                </c:pt>
                <c:pt idx="2">
                  <c:v>Mailed Check</c:v>
                </c:pt>
              </c:strCache>
            </c:strRef>
          </c:cat>
          <c:val>
            <c:numRef>
              <c:f>'Payment method'!$B$4:$B$7</c:f>
              <c:numCache>
                <c:formatCode>General</c:formatCode>
                <c:ptCount val="3"/>
                <c:pt idx="0">
                  <c:v>50394</c:v>
                </c:pt>
                <c:pt idx="1">
                  <c:v>53154</c:v>
                </c:pt>
                <c:pt idx="2">
                  <c:v>21702</c:v>
                </c:pt>
              </c:numCache>
            </c:numRef>
          </c:val>
          <c:extLst>
            <c:ext xmlns:c16="http://schemas.microsoft.com/office/drawing/2014/chart" uri="{C3380CC4-5D6E-409C-BE32-E72D297353CC}">
              <c16:uniqueId val="{00000006-1718-4C01-BA20-4C44E2A399B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1587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Churn categories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lineChart>
        <c:grouping val="standard"/>
        <c:varyColors val="0"/>
        <c:ser>
          <c:idx val="0"/>
          <c:order val="0"/>
          <c:spPr>
            <a:ln w="31750" cap="rnd">
              <a:solidFill>
                <a:schemeClr val="accent6">
                  <a:lumMod val="75000"/>
                </a:schemeClr>
              </a:solidFill>
              <a:round/>
            </a:ln>
            <a:effectLst/>
          </c:spPr>
          <c:marker>
            <c:symbol val="circle"/>
            <c:size val="17"/>
            <c:spPr>
              <a:solidFill>
                <a:schemeClr val="accent6">
                  <a:lumMod val="50000"/>
                </a:schemeClr>
              </a:solidFill>
              <a:ln>
                <a:solidFill>
                  <a:schemeClr val="accent6">
                    <a:lumMod val="75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'Churn catogry'!$A$4:$A$10</c:f>
              <c:strCache>
                <c:ptCount val="7"/>
                <c:pt idx="0">
                  <c:v>Attitude</c:v>
                </c:pt>
                <c:pt idx="1">
                  <c:v>Competition</c:v>
                </c:pt>
                <c:pt idx="2">
                  <c:v>Dissatisfaction</c:v>
                </c:pt>
                <c:pt idx="3">
                  <c:v>Other</c:v>
                </c:pt>
                <c:pt idx="4">
                  <c:v>Price</c:v>
                </c:pt>
                <c:pt idx="5">
                  <c:v>(blank)</c:v>
                </c:pt>
                <c:pt idx="6">
                  <c:v>Grand Total</c:v>
                </c:pt>
              </c:strCache>
            </c:strRef>
          </c:cat>
          <c:val>
            <c:numRef>
              <c:f>'Churn catogry'!$B$4:$B$10</c:f>
              <c:numCache>
                <c:formatCode>General</c:formatCode>
                <c:ptCount val="7"/>
                <c:pt idx="0">
                  <c:v>6438</c:v>
                </c:pt>
                <c:pt idx="1">
                  <c:v>3023</c:v>
                </c:pt>
                <c:pt idx="2">
                  <c:v>4516</c:v>
                </c:pt>
                <c:pt idx="3">
                  <c:v>4586</c:v>
                </c:pt>
                <c:pt idx="4">
                  <c:v>5172</c:v>
                </c:pt>
                <c:pt idx="5">
                  <c:v>101515</c:v>
                </c:pt>
                <c:pt idx="6">
                  <c:v>125250</c:v>
                </c:pt>
              </c:numCache>
            </c:numRef>
          </c:val>
          <c:smooth val="0"/>
          <c:extLst>
            <c:ext xmlns:c16="http://schemas.microsoft.com/office/drawing/2014/chart" uri="{C3380CC4-5D6E-409C-BE32-E72D297353CC}">
              <c16:uniqueId val="{00000000-7EC4-4B9A-9158-051EC3E75B9E}"/>
            </c:ext>
          </c:extLst>
        </c:ser>
        <c:dLbls>
          <c:dLblPos val="ctr"/>
          <c:showLegendKey val="0"/>
          <c:showVal val="1"/>
          <c:showCatName val="0"/>
          <c:showSerName val="0"/>
          <c:showPercent val="0"/>
          <c:showBubbleSize val="0"/>
        </c:dLbls>
        <c:marker val="1"/>
        <c:smooth val="0"/>
        <c:axId val="1303316784"/>
        <c:axId val="1303310064"/>
      </c:lineChart>
      <c:catAx>
        <c:axId val="130331678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03310064"/>
        <c:crosses val="autoZero"/>
        <c:auto val="1"/>
        <c:lblAlgn val="ctr"/>
        <c:lblOffset val="100"/>
        <c:noMultiLvlLbl val="0"/>
      </c:catAx>
      <c:valAx>
        <c:axId val="1303310064"/>
        <c:scaling>
          <c:orientation val="minMax"/>
        </c:scaling>
        <c:delete val="1"/>
        <c:axPos val="l"/>
        <c:numFmt formatCode="General" sourceLinked="1"/>
        <c:majorTickMark val="none"/>
        <c:minorTickMark val="none"/>
        <c:tickLblPos val="nextTo"/>
        <c:crossAx val="13033167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[Ecommerce_KPIs_Template.xlsx]Revenue at risk!PivotTable12</c:name>
    <c:fmtId val="3"/>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Revenue</a:t>
            </a:r>
            <a:r>
              <a:rPr lang="en-US" sz="1600" b="1" baseline="0"/>
              <a:t> at Risk</a:t>
            </a:r>
            <a:endParaRPr lang="en-US" sz="1600" b="1"/>
          </a:p>
        </c:rich>
      </c:tx>
      <c:layout>
        <c:manualLayout>
          <c:xMode val="edge"/>
          <c:yMode val="edge"/>
          <c:x val="0.36168477358051765"/>
          <c:y val="5.814377369495479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w="3810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lumMod val="50000"/>
            </a:schemeClr>
          </a:solidFill>
          <a:ln w="3810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6">
              <a:lumMod val="50000"/>
            </a:schemeClr>
          </a:solidFill>
          <a:ln w="38100">
            <a:solidFill>
              <a:schemeClr val="lt1"/>
            </a:solidFill>
          </a:ln>
          <a:effectLst/>
        </c:spPr>
      </c:pivotFmt>
      <c:pivotFmt>
        <c:idx val="3"/>
        <c:spPr>
          <a:solidFill>
            <a:schemeClr val="accent6">
              <a:lumMod val="50000"/>
            </a:schemeClr>
          </a:solidFill>
          <a:ln w="3810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6">
              <a:lumMod val="50000"/>
            </a:schemeClr>
          </a:solidFill>
          <a:ln w="38100">
            <a:solidFill>
              <a:schemeClr val="lt1"/>
            </a:solidFill>
          </a:ln>
          <a:effectLst/>
        </c:spPr>
      </c:pivotFmt>
    </c:pivotFmts>
    <c:plotArea>
      <c:layout/>
      <c:doughnutChart>
        <c:varyColors val="1"/>
        <c:ser>
          <c:idx val="0"/>
          <c:order val="0"/>
          <c:tx>
            <c:strRef>
              <c:f>'Revenue at risk'!$A$3</c:f>
              <c:strCache>
                <c:ptCount val="1"/>
                <c:pt idx="0">
                  <c:v>Total</c:v>
                </c:pt>
              </c:strCache>
            </c:strRef>
          </c:tx>
          <c:spPr>
            <a:solidFill>
              <a:schemeClr val="accent6">
                <a:lumMod val="50000"/>
              </a:schemeClr>
            </a:solidFill>
            <a:ln w="38100"/>
          </c:spPr>
          <c:dPt>
            <c:idx val="0"/>
            <c:bubble3D val="0"/>
            <c:spPr>
              <a:solidFill>
                <a:schemeClr val="accent6">
                  <a:lumMod val="50000"/>
                </a:schemeClr>
              </a:solidFill>
              <a:ln w="38100">
                <a:solidFill>
                  <a:schemeClr val="lt1"/>
                </a:solidFill>
              </a:ln>
              <a:effectLst/>
            </c:spPr>
            <c:extLst>
              <c:ext xmlns:c16="http://schemas.microsoft.com/office/drawing/2014/chart" uri="{C3380CC4-5D6E-409C-BE32-E72D297353CC}">
                <c16:uniqueId val="{00000001-5175-47E3-A408-1C0169812EDE}"/>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'Revenue at risk'!$A$4</c:f>
              <c:strCache>
                <c:ptCount val="1"/>
                <c:pt idx="0">
                  <c:v>Total</c:v>
                </c:pt>
              </c:strCache>
            </c:strRef>
          </c:cat>
          <c:val>
            <c:numRef>
              <c:f>'Revenue at risk'!$A$4</c:f>
              <c:numCache>
                <c:formatCode>General</c:formatCode>
                <c:ptCount val="1"/>
                <c:pt idx="0">
                  <c:v>299835.50000000006</c:v>
                </c:pt>
              </c:numCache>
            </c:numRef>
          </c:val>
          <c:extLst>
            <c:ext xmlns:c16="http://schemas.microsoft.com/office/drawing/2014/chart" uri="{C3380CC4-5D6E-409C-BE32-E72D297353CC}">
              <c16:uniqueId val="{00000002-5175-47E3-A408-1C0169812EDE}"/>
            </c:ext>
          </c:extLst>
        </c:ser>
        <c:dLbls>
          <c:showLegendKey val="0"/>
          <c:showVal val="0"/>
          <c:showCatName val="0"/>
          <c:showSerName val="0"/>
          <c:showPercent val="0"/>
          <c:showBubbleSize val="0"/>
          <c:showLeaderLines val="0"/>
        </c:dLbls>
        <c:firstSliceAng val="0"/>
        <c:holeSize val="57"/>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19050" cap="rnd"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[Ecommerce_KPIs_Template.xlsx]Paperless billing!PivotTable8</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a:t>Paperless Billing</a:t>
            </a:r>
          </a:p>
        </c:rich>
      </c:tx>
      <c:layout>
        <c:manualLayout>
          <c:xMode val="edge"/>
          <c:yMode val="edge"/>
          <c:x val="0.40062489063867024"/>
          <c:y val="0.16462525517643628"/>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accent6">
                <a:lumMod val="50000"/>
              </a:schemeClr>
            </a:solidFill>
          </a:ln>
          <a:effectLst>
            <a:glow>
              <a:schemeClr val="accent1">
                <a:alpha val="40000"/>
              </a:schemeClr>
            </a:glow>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66675">
            <a:solidFill>
              <a:schemeClr val="accent6">
                <a:lumMod val="50000"/>
              </a:schemeClr>
            </a:solidFill>
          </a:ln>
          <a:effectLst>
            <a:glow>
              <a:schemeClr val="accent1">
                <a:alpha val="40000"/>
              </a:schemeClr>
            </a:glow>
          </a:effectLst>
        </c:spPr>
      </c:pivotFmt>
      <c:pivotFmt>
        <c:idx val="2"/>
        <c:spPr>
          <a:solidFill>
            <a:schemeClr val="accent6">
              <a:lumMod val="50000"/>
            </a:schemeClr>
          </a:solidFill>
          <a:ln w="66675">
            <a:solidFill>
              <a:schemeClr val="accent6">
                <a:lumMod val="50000"/>
              </a:schemeClr>
            </a:solidFill>
          </a:ln>
          <a:effectLst>
            <a:glow>
              <a:schemeClr val="accent1">
                <a:alpha val="40000"/>
              </a:schemeClr>
            </a:glow>
          </a:effectLst>
        </c:spPr>
      </c:pivotFmt>
      <c:pivotFmt>
        <c:idx val="3"/>
        <c:spPr>
          <a:solidFill>
            <a:schemeClr val="accent6">
              <a:lumMod val="50000"/>
            </a:schemeClr>
          </a:solidFill>
          <a:ln w="66675">
            <a:solidFill>
              <a:schemeClr val="accent6">
                <a:lumMod val="50000"/>
              </a:schemeClr>
            </a:solidFill>
          </a:ln>
          <a:effectLst>
            <a:glow>
              <a:schemeClr val="accent1">
                <a:alpha val="40000"/>
              </a:schemeClr>
            </a:glow>
          </a:effectLst>
        </c:spPr>
      </c:pivotFmt>
      <c:pivotFmt>
        <c:idx val="4"/>
        <c:spPr>
          <a:solidFill>
            <a:schemeClr val="accent6">
              <a:lumMod val="50000"/>
            </a:schemeClr>
          </a:solidFill>
          <a:ln w="66675">
            <a:solidFill>
              <a:schemeClr val="accent6">
                <a:lumMod val="50000"/>
              </a:schemeClr>
            </a:solidFill>
          </a:ln>
          <a:effectLst>
            <a:glow>
              <a:schemeClr val="accent1">
                <a:alpha val="40000"/>
              </a:schemeClr>
            </a:glow>
          </a:effectLst>
        </c:spPr>
      </c:pivotFmt>
      <c:pivotFmt>
        <c:idx val="5"/>
        <c:spPr>
          <a:solidFill>
            <a:schemeClr val="accent6">
              <a:lumMod val="50000"/>
            </a:schemeClr>
          </a:solidFill>
          <a:ln w="66675">
            <a:solidFill>
              <a:schemeClr val="accent6">
                <a:lumMod val="50000"/>
              </a:schemeClr>
            </a:solidFill>
          </a:ln>
          <a:effectLst>
            <a:glow>
              <a:schemeClr val="accent1">
                <a:alpha val="40000"/>
              </a:schemeClr>
            </a:glow>
          </a:effectLst>
        </c:spPr>
      </c:pivotFmt>
      <c:pivotFmt>
        <c:idx val="6"/>
        <c:spPr>
          <a:solidFill>
            <a:schemeClr val="accent1"/>
          </a:solidFill>
          <a:ln>
            <a:solidFill>
              <a:schemeClr val="accent6">
                <a:lumMod val="50000"/>
              </a:schemeClr>
            </a:solidFill>
          </a:ln>
          <a:effectLst>
            <a:glow>
              <a:schemeClr val="accent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lumMod val="50000"/>
            </a:schemeClr>
          </a:solidFill>
          <a:ln w="66675">
            <a:solidFill>
              <a:schemeClr val="accent6">
                <a:lumMod val="50000"/>
              </a:schemeClr>
            </a:solidFill>
          </a:ln>
          <a:effectLst>
            <a:glow>
              <a:schemeClr val="accent1">
                <a:alpha val="40000"/>
              </a:schemeClr>
            </a:glow>
          </a:effectLst>
        </c:spPr>
      </c:pivotFmt>
      <c:pivotFmt>
        <c:idx val="8"/>
        <c:spPr>
          <a:solidFill>
            <a:schemeClr val="accent6">
              <a:lumMod val="50000"/>
            </a:schemeClr>
          </a:solidFill>
          <a:ln w="66675">
            <a:solidFill>
              <a:schemeClr val="accent6">
                <a:lumMod val="50000"/>
              </a:schemeClr>
            </a:solidFill>
          </a:ln>
          <a:effectLst>
            <a:glow>
              <a:schemeClr val="accent1">
                <a:alpha val="40000"/>
              </a:schemeClr>
            </a:glow>
          </a:effectLst>
        </c:spPr>
      </c:pivotFmt>
      <c:pivotFmt>
        <c:idx val="9"/>
        <c:spPr>
          <a:solidFill>
            <a:schemeClr val="accent6">
              <a:lumMod val="50000"/>
            </a:schemeClr>
          </a:solidFill>
          <a:ln w="66675">
            <a:solidFill>
              <a:schemeClr val="accent6">
                <a:lumMod val="50000"/>
              </a:schemeClr>
            </a:solidFill>
          </a:ln>
          <a:effectLst>
            <a:glow>
              <a:schemeClr val="accent1">
                <a:alpha val="40000"/>
              </a:schemeClr>
            </a:glow>
          </a:effectLst>
        </c:spPr>
      </c:pivotFmt>
      <c:pivotFmt>
        <c:idx val="10"/>
        <c:spPr>
          <a:solidFill>
            <a:schemeClr val="accent6">
              <a:lumMod val="50000"/>
            </a:schemeClr>
          </a:solidFill>
          <a:ln w="66675">
            <a:solidFill>
              <a:schemeClr val="accent6">
                <a:lumMod val="50000"/>
              </a:schemeClr>
            </a:solidFill>
          </a:ln>
          <a:effectLst>
            <a:glow>
              <a:schemeClr val="accent1">
                <a:alpha val="40000"/>
              </a:schemeClr>
            </a:glow>
          </a:effectLst>
        </c:spPr>
      </c:pivotFmt>
      <c:pivotFmt>
        <c:idx val="11"/>
        <c:spPr>
          <a:solidFill>
            <a:schemeClr val="accent6">
              <a:lumMod val="50000"/>
            </a:schemeClr>
          </a:solidFill>
          <a:ln w="66675">
            <a:solidFill>
              <a:schemeClr val="accent6">
                <a:lumMod val="50000"/>
              </a:schemeClr>
            </a:solidFill>
          </a:ln>
          <a:effectLst>
            <a:glow>
              <a:schemeClr val="accent1">
                <a:alpha val="40000"/>
              </a:schemeClr>
            </a:glow>
          </a:effectLst>
        </c:spPr>
      </c:pivotFmt>
      <c:pivotFmt>
        <c:idx val="12"/>
        <c:spPr>
          <a:solidFill>
            <a:schemeClr val="accent1"/>
          </a:solidFill>
          <a:ln>
            <a:solidFill>
              <a:schemeClr val="accent6">
                <a:lumMod val="50000"/>
              </a:schemeClr>
            </a:solidFill>
          </a:ln>
          <a:effectLst>
            <a:glow>
              <a:schemeClr val="accent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50000"/>
            </a:schemeClr>
          </a:solidFill>
          <a:ln w="66675">
            <a:solidFill>
              <a:schemeClr val="accent6">
                <a:lumMod val="50000"/>
              </a:schemeClr>
            </a:solidFill>
          </a:ln>
          <a:effectLst>
            <a:glow>
              <a:schemeClr val="accent1">
                <a:alpha val="40000"/>
              </a:schemeClr>
            </a:glow>
          </a:effectLst>
        </c:spPr>
      </c:pivotFmt>
      <c:pivotFmt>
        <c:idx val="14"/>
        <c:spPr>
          <a:solidFill>
            <a:schemeClr val="accent6">
              <a:lumMod val="50000"/>
            </a:schemeClr>
          </a:solidFill>
          <a:ln w="66675">
            <a:solidFill>
              <a:schemeClr val="accent6">
                <a:lumMod val="50000"/>
              </a:schemeClr>
            </a:solidFill>
          </a:ln>
          <a:effectLst>
            <a:glow>
              <a:schemeClr val="accent1">
                <a:alpha val="40000"/>
              </a:schemeClr>
            </a:glow>
          </a:effectLst>
        </c:spPr>
      </c:pivotFmt>
      <c:pivotFmt>
        <c:idx val="15"/>
        <c:spPr>
          <a:solidFill>
            <a:schemeClr val="accent6">
              <a:lumMod val="50000"/>
            </a:schemeClr>
          </a:solidFill>
          <a:ln w="66675">
            <a:solidFill>
              <a:schemeClr val="accent6">
                <a:lumMod val="50000"/>
              </a:schemeClr>
            </a:solidFill>
          </a:ln>
          <a:effectLst>
            <a:glow>
              <a:schemeClr val="accent1">
                <a:alpha val="40000"/>
              </a:schemeClr>
            </a:glow>
          </a:effectLst>
        </c:spPr>
      </c:pivotFmt>
      <c:pivotFmt>
        <c:idx val="16"/>
        <c:spPr>
          <a:solidFill>
            <a:schemeClr val="accent6">
              <a:lumMod val="50000"/>
            </a:schemeClr>
          </a:solidFill>
          <a:ln w="66675">
            <a:solidFill>
              <a:schemeClr val="accent6">
                <a:lumMod val="50000"/>
              </a:schemeClr>
            </a:solidFill>
          </a:ln>
          <a:effectLst>
            <a:glow>
              <a:schemeClr val="accent1">
                <a:alpha val="40000"/>
              </a:schemeClr>
            </a:glow>
          </a:effectLst>
        </c:spPr>
      </c:pivotFmt>
      <c:pivotFmt>
        <c:idx val="17"/>
        <c:spPr>
          <a:solidFill>
            <a:schemeClr val="accent6">
              <a:lumMod val="50000"/>
            </a:schemeClr>
          </a:solidFill>
          <a:ln w="66675">
            <a:solidFill>
              <a:schemeClr val="accent6">
                <a:lumMod val="50000"/>
              </a:schemeClr>
            </a:solidFill>
          </a:ln>
          <a:effectLst>
            <a:glow>
              <a:schemeClr val="accent1">
                <a:alpha val="40000"/>
              </a:schemeClr>
            </a:glow>
          </a:effectLst>
        </c:spPr>
      </c:pivotFmt>
    </c:pivotFmts>
    <c:plotArea>
      <c:layout/>
      <c:barChart>
        <c:barDir val="bar"/>
        <c:grouping val="clustered"/>
        <c:varyColors val="0"/>
        <c:ser>
          <c:idx val="0"/>
          <c:order val="0"/>
          <c:tx>
            <c:strRef>
              <c:f>'Paperless billing'!$B$3</c:f>
              <c:strCache>
                <c:ptCount val="1"/>
                <c:pt idx="0">
                  <c:v>Total</c:v>
                </c:pt>
              </c:strCache>
            </c:strRef>
          </c:tx>
          <c:spPr>
            <a:solidFill>
              <a:schemeClr val="accent1"/>
            </a:solidFill>
            <a:ln>
              <a:solidFill>
                <a:schemeClr val="accent6">
                  <a:lumMod val="50000"/>
                </a:schemeClr>
              </a:solidFill>
            </a:ln>
            <a:effectLst>
              <a:glow>
                <a:schemeClr val="accent1">
                  <a:alpha val="40000"/>
                </a:schemeClr>
              </a:glow>
            </a:effectLst>
          </c:spPr>
          <c:invertIfNegative val="0"/>
          <c:dPt>
            <c:idx val="0"/>
            <c:invertIfNegative val="0"/>
            <c:bubble3D val="0"/>
            <c:spPr>
              <a:solidFill>
                <a:schemeClr val="accent6">
                  <a:lumMod val="50000"/>
                </a:schemeClr>
              </a:solidFill>
              <a:ln w="66675">
                <a:solidFill>
                  <a:schemeClr val="accent6">
                    <a:lumMod val="50000"/>
                  </a:schemeClr>
                </a:solidFill>
              </a:ln>
              <a:effectLst>
                <a:glow>
                  <a:schemeClr val="accent1">
                    <a:alpha val="40000"/>
                  </a:schemeClr>
                </a:glow>
              </a:effectLst>
            </c:spPr>
            <c:extLst>
              <c:ext xmlns:c16="http://schemas.microsoft.com/office/drawing/2014/chart" uri="{C3380CC4-5D6E-409C-BE32-E72D297353CC}">
                <c16:uniqueId val="{00000001-476A-4C0D-AA17-CE7E215E33AA}"/>
              </c:ext>
            </c:extLst>
          </c:dPt>
          <c:dPt>
            <c:idx val="1"/>
            <c:invertIfNegative val="0"/>
            <c:bubble3D val="0"/>
            <c:spPr>
              <a:solidFill>
                <a:schemeClr val="accent6">
                  <a:lumMod val="50000"/>
                </a:schemeClr>
              </a:solidFill>
              <a:ln w="66675">
                <a:solidFill>
                  <a:schemeClr val="accent6">
                    <a:lumMod val="50000"/>
                  </a:schemeClr>
                </a:solidFill>
              </a:ln>
              <a:effectLst>
                <a:glow>
                  <a:schemeClr val="accent1">
                    <a:alpha val="40000"/>
                  </a:schemeClr>
                </a:glow>
              </a:effectLst>
            </c:spPr>
            <c:extLst>
              <c:ext xmlns:c16="http://schemas.microsoft.com/office/drawing/2014/chart" uri="{C3380CC4-5D6E-409C-BE32-E72D297353CC}">
                <c16:uniqueId val="{00000003-476A-4C0D-AA17-CE7E215E33AA}"/>
              </c:ext>
            </c:extLst>
          </c:dPt>
          <c:dPt>
            <c:idx val="2"/>
            <c:invertIfNegative val="0"/>
            <c:bubble3D val="0"/>
            <c:spPr>
              <a:solidFill>
                <a:schemeClr val="accent6">
                  <a:lumMod val="50000"/>
                </a:schemeClr>
              </a:solidFill>
              <a:ln w="66675">
                <a:solidFill>
                  <a:schemeClr val="accent6">
                    <a:lumMod val="50000"/>
                  </a:schemeClr>
                </a:solidFill>
              </a:ln>
              <a:effectLst>
                <a:glow>
                  <a:schemeClr val="accent1">
                    <a:alpha val="40000"/>
                  </a:schemeClr>
                </a:glow>
              </a:effectLst>
            </c:spPr>
            <c:extLst>
              <c:ext xmlns:c16="http://schemas.microsoft.com/office/drawing/2014/chart" uri="{C3380CC4-5D6E-409C-BE32-E72D297353CC}">
                <c16:uniqueId val="{00000005-476A-4C0D-AA17-CE7E215E33AA}"/>
              </c:ext>
            </c:extLst>
          </c:dPt>
          <c:dPt>
            <c:idx val="3"/>
            <c:invertIfNegative val="0"/>
            <c:bubble3D val="0"/>
            <c:spPr>
              <a:solidFill>
                <a:schemeClr val="accent6">
                  <a:lumMod val="50000"/>
                </a:schemeClr>
              </a:solidFill>
              <a:ln w="66675">
                <a:solidFill>
                  <a:schemeClr val="accent6">
                    <a:lumMod val="50000"/>
                  </a:schemeClr>
                </a:solidFill>
              </a:ln>
              <a:effectLst>
                <a:glow>
                  <a:schemeClr val="accent1">
                    <a:alpha val="40000"/>
                  </a:schemeClr>
                </a:glow>
              </a:effectLst>
            </c:spPr>
            <c:extLst>
              <c:ext xmlns:c16="http://schemas.microsoft.com/office/drawing/2014/chart" uri="{C3380CC4-5D6E-409C-BE32-E72D297353CC}">
                <c16:uniqueId val="{00000007-476A-4C0D-AA17-CE7E215E33AA}"/>
              </c:ext>
            </c:extLst>
          </c:dPt>
          <c:dPt>
            <c:idx val="4"/>
            <c:invertIfNegative val="0"/>
            <c:bubble3D val="0"/>
            <c:spPr>
              <a:solidFill>
                <a:schemeClr val="accent6">
                  <a:lumMod val="50000"/>
                </a:schemeClr>
              </a:solidFill>
              <a:ln w="66675">
                <a:solidFill>
                  <a:schemeClr val="accent6">
                    <a:lumMod val="50000"/>
                  </a:schemeClr>
                </a:solidFill>
              </a:ln>
              <a:effectLst>
                <a:glow>
                  <a:schemeClr val="accent1">
                    <a:alpha val="40000"/>
                  </a:schemeClr>
                </a:glow>
              </a:effectLst>
            </c:spPr>
            <c:extLst>
              <c:ext xmlns:c16="http://schemas.microsoft.com/office/drawing/2014/chart" uri="{C3380CC4-5D6E-409C-BE32-E72D297353CC}">
                <c16:uniqueId val="{00000009-476A-4C0D-AA17-CE7E215E33AA}"/>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'Paperless billing'!$A$4:$A$10</c:f>
              <c:strCache>
                <c:ptCount val="6"/>
                <c:pt idx="0">
                  <c:v>Alexandria</c:v>
                </c:pt>
                <c:pt idx="1">
                  <c:v>Aswan</c:v>
                </c:pt>
                <c:pt idx="2">
                  <c:v>Cairo</c:v>
                </c:pt>
                <c:pt idx="3">
                  <c:v>Giza</c:v>
                </c:pt>
                <c:pt idx="4">
                  <c:v>Luxor</c:v>
                </c:pt>
                <c:pt idx="5">
                  <c:v>(blank)</c:v>
                </c:pt>
              </c:strCache>
            </c:strRef>
          </c:cat>
          <c:val>
            <c:numRef>
              <c:f>'Paperless billing'!$B$4:$B$10</c:f>
              <c:numCache>
                <c:formatCode>General</c:formatCode>
                <c:ptCount val="6"/>
                <c:pt idx="0">
                  <c:v>370</c:v>
                </c:pt>
                <c:pt idx="1">
                  <c:v>114</c:v>
                </c:pt>
                <c:pt idx="2">
                  <c:v>152</c:v>
                </c:pt>
                <c:pt idx="3">
                  <c:v>383</c:v>
                </c:pt>
                <c:pt idx="4">
                  <c:v>256</c:v>
                </c:pt>
              </c:numCache>
            </c:numRef>
          </c:val>
          <c:extLst>
            <c:ext xmlns:c16="http://schemas.microsoft.com/office/drawing/2014/chart" uri="{C3380CC4-5D6E-409C-BE32-E72D297353CC}">
              <c16:uniqueId val="{0000000A-476A-4C0D-AA17-CE7E215E33AA}"/>
            </c:ext>
          </c:extLst>
        </c:ser>
        <c:dLbls>
          <c:dLblPos val="outEnd"/>
          <c:showLegendKey val="0"/>
          <c:showVal val="1"/>
          <c:showCatName val="0"/>
          <c:showSerName val="0"/>
          <c:showPercent val="0"/>
          <c:showBubbleSize val="0"/>
        </c:dLbls>
        <c:gapWidth val="428"/>
        <c:overlap val="24"/>
        <c:axId val="1228152304"/>
        <c:axId val="1228153264"/>
      </c:barChart>
      <c:catAx>
        <c:axId val="1228152304"/>
        <c:scaling>
          <c:orientation val="minMax"/>
        </c:scaling>
        <c:delete val="1"/>
        <c:axPos val="l"/>
        <c:numFmt formatCode="General" sourceLinked="1"/>
        <c:majorTickMark val="none"/>
        <c:minorTickMark val="none"/>
        <c:tickLblPos val="nextTo"/>
        <c:crossAx val="1228153264"/>
        <c:crosses val="autoZero"/>
        <c:auto val="1"/>
        <c:lblAlgn val="ctr"/>
        <c:lblOffset val="100"/>
        <c:noMultiLvlLbl val="0"/>
      </c:catAx>
      <c:valAx>
        <c:axId val="1228153264"/>
        <c:scaling>
          <c:orientation val="minMax"/>
        </c:scaling>
        <c:delete val="1"/>
        <c:axPos val="b"/>
        <c:numFmt formatCode="General" sourceLinked="1"/>
        <c:majorTickMark val="none"/>
        <c:minorTickMark val="none"/>
        <c:tickLblPos val="nextTo"/>
        <c:crossAx val="122815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19050" cap="flat" cmpd="sng" algn="ctr">
      <a:solidFill>
        <a:schemeClr val="tx1"/>
      </a:solidFill>
      <a:round/>
    </a:ln>
    <a:effectLst/>
  </c:spPr>
  <c:txPr>
    <a:bodyPr/>
    <a:lstStyle/>
    <a:p>
      <a:pPr>
        <a:defRPr sz="105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[Ecommerce_KPIs_Template.xlsx]Tenure!PivotTable2</c:name>
    <c:fmtId val="1"/>
  </c:pivotSource>
  <c:chart>
    <c:autoTitleDeleted val="0"/>
    <c:pivotFmts>
      <c:pivotFmt>
        <c:idx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circle"/>
          <c:size val="4"/>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circle"/>
          <c:size val="4"/>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Tenure!$B$3</c:f>
              <c:strCache>
                <c:ptCount val="1"/>
                <c:pt idx="0">
                  <c:v>Sum of CustomerID</c:v>
                </c:pt>
              </c:strCache>
            </c:strRef>
          </c:tx>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invertIfNegative val="0"/>
          <c:cat>
            <c:strRef>
              <c:f>Tenure!$A$4:$A$75</c:f>
              <c:strCache>
                <c:ptCount val="7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strCache>
            </c:strRef>
          </c:cat>
          <c:val>
            <c:numRef>
              <c:f>Tenure!$B$4:$B$75</c:f>
              <c:numCache>
                <c:formatCode>General</c:formatCode>
                <c:ptCount val="71"/>
                <c:pt idx="0">
                  <c:v>2339</c:v>
                </c:pt>
                <c:pt idx="1">
                  <c:v>2058</c:v>
                </c:pt>
                <c:pt idx="2">
                  <c:v>829</c:v>
                </c:pt>
                <c:pt idx="3">
                  <c:v>1400</c:v>
                </c:pt>
                <c:pt idx="4">
                  <c:v>1479</c:v>
                </c:pt>
                <c:pt idx="5">
                  <c:v>786</c:v>
                </c:pt>
                <c:pt idx="6">
                  <c:v>1763</c:v>
                </c:pt>
                <c:pt idx="7">
                  <c:v>2242</c:v>
                </c:pt>
                <c:pt idx="8">
                  <c:v>2627</c:v>
                </c:pt>
                <c:pt idx="9">
                  <c:v>1196</c:v>
                </c:pt>
                <c:pt idx="10">
                  <c:v>455</c:v>
                </c:pt>
                <c:pt idx="11">
                  <c:v>3363</c:v>
                </c:pt>
                <c:pt idx="12">
                  <c:v>2537</c:v>
                </c:pt>
                <c:pt idx="13">
                  <c:v>1219</c:v>
                </c:pt>
                <c:pt idx="14">
                  <c:v>1025</c:v>
                </c:pt>
                <c:pt idx="15">
                  <c:v>3451</c:v>
                </c:pt>
                <c:pt idx="16">
                  <c:v>2722</c:v>
                </c:pt>
                <c:pt idx="17">
                  <c:v>1068</c:v>
                </c:pt>
                <c:pt idx="18">
                  <c:v>3483</c:v>
                </c:pt>
                <c:pt idx="19">
                  <c:v>1132</c:v>
                </c:pt>
                <c:pt idx="20">
                  <c:v>965</c:v>
                </c:pt>
                <c:pt idx="21">
                  <c:v>957</c:v>
                </c:pt>
                <c:pt idx="22">
                  <c:v>2761</c:v>
                </c:pt>
                <c:pt idx="23">
                  <c:v>3337</c:v>
                </c:pt>
                <c:pt idx="24">
                  <c:v>1578</c:v>
                </c:pt>
                <c:pt idx="25">
                  <c:v>1154</c:v>
                </c:pt>
                <c:pt idx="26">
                  <c:v>1654</c:v>
                </c:pt>
                <c:pt idx="27">
                  <c:v>1176</c:v>
                </c:pt>
                <c:pt idx="28">
                  <c:v>1882</c:v>
                </c:pt>
                <c:pt idx="29">
                  <c:v>1691</c:v>
                </c:pt>
                <c:pt idx="30">
                  <c:v>697</c:v>
                </c:pt>
                <c:pt idx="31">
                  <c:v>2084</c:v>
                </c:pt>
                <c:pt idx="32">
                  <c:v>3464</c:v>
                </c:pt>
                <c:pt idx="33">
                  <c:v>1313</c:v>
                </c:pt>
                <c:pt idx="34">
                  <c:v>2088</c:v>
                </c:pt>
                <c:pt idx="35">
                  <c:v>2657</c:v>
                </c:pt>
                <c:pt idx="36">
                  <c:v>1641</c:v>
                </c:pt>
                <c:pt idx="37">
                  <c:v>1141</c:v>
                </c:pt>
                <c:pt idx="38">
                  <c:v>1990</c:v>
                </c:pt>
                <c:pt idx="39">
                  <c:v>1487</c:v>
                </c:pt>
                <c:pt idx="40">
                  <c:v>387</c:v>
                </c:pt>
                <c:pt idx="41">
                  <c:v>2024</c:v>
                </c:pt>
                <c:pt idx="42">
                  <c:v>1223</c:v>
                </c:pt>
                <c:pt idx="43">
                  <c:v>1319</c:v>
                </c:pt>
                <c:pt idx="44">
                  <c:v>999</c:v>
                </c:pt>
                <c:pt idx="45">
                  <c:v>1713</c:v>
                </c:pt>
                <c:pt idx="46">
                  <c:v>1171</c:v>
                </c:pt>
                <c:pt idx="47">
                  <c:v>2344</c:v>
                </c:pt>
                <c:pt idx="48">
                  <c:v>1485</c:v>
                </c:pt>
                <c:pt idx="49">
                  <c:v>1427</c:v>
                </c:pt>
                <c:pt idx="50">
                  <c:v>1650</c:v>
                </c:pt>
                <c:pt idx="51">
                  <c:v>2569</c:v>
                </c:pt>
                <c:pt idx="52">
                  <c:v>1811</c:v>
                </c:pt>
                <c:pt idx="53">
                  <c:v>2073</c:v>
                </c:pt>
                <c:pt idx="54">
                  <c:v>1327</c:v>
                </c:pt>
                <c:pt idx="55">
                  <c:v>329</c:v>
                </c:pt>
                <c:pt idx="56">
                  <c:v>1463</c:v>
                </c:pt>
                <c:pt idx="57">
                  <c:v>3872</c:v>
                </c:pt>
                <c:pt idx="58">
                  <c:v>1498</c:v>
                </c:pt>
                <c:pt idx="59">
                  <c:v>1632</c:v>
                </c:pt>
                <c:pt idx="60">
                  <c:v>2200</c:v>
                </c:pt>
                <c:pt idx="61">
                  <c:v>3044</c:v>
                </c:pt>
                <c:pt idx="62">
                  <c:v>1868</c:v>
                </c:pt>
                <c:pt idx="63">
                  <c:v>1353</c:v>
                </c:pt>
                <c:pt idx="64">
                  <c:v>1380</c:v>
                </c:pt>
                <c:pt idx="65">
                  <c:v>1434</c:v>
                </c:pt>
                <c:pt idx="66">
                  <c:v>1758</c:v>
                </c:pt>
                <c:pt idx="67">
                  <c:v>1159</c:v>
                </c:pt>
                <c:pt idx="68">
                  <c:v>2984</c:v>
                </c:pt>
                <c:pt idx="69">
                  <c:v>1489</c:v>
                </c:pt>
                <c:pt idx="70">
                  <c:v>1374</c:v>
                </c:pt>
              </c:numCache>
            </c:numRef>
          </c:val>
          <c:extLst>
            <c:ext xmlns:c16="http://schemas.microsoft.com/office/drawing/2014/chart" uri="{C3380CC4-5D6E-409C-BE32-E72D297353CC}">
              <c16:uniqueId val="{00000000-A0DA-4187-99DB-AD5CDE517564}"/>
            </c:ext>
          </c:extLst>
        </c:ser>
        <c:ser>
          <c:idx val="1"/>
          <c:order val="1"/>
          <c:tx>
            <c:strRef>
              <c:f>Tenure!$C$3</c:f>
              <c:strCache>
                <c:ptCount val="1"/>
                <c:pt idx="0">
                  <c:v>Sum of MonthlyCharges</c:v>
                </c:pt>
              </c:strCache>
            </c:strRef>
          </c:tx>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invertIfNegative val="0"/>
          <c:cat>
            <c:strRef>
              <c:f>Tenure!$A$4:$A$75</c:f>
              <c:strCache>
                <c:ptCount val="7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strCache>
            </c:strRef>
          </c:cat>
          <c:val>
            <c:numRef>
              <c:f>Tenure!$C$4:$C$75</c:f>
              <c:numCache>
                <c:formatCode>General</c:formatCode>
                <c:ptCount val="71"/>
                <c:pt idx="0">
                  <c:v>615.3599999999999</c:v>
                </c:pt>
                <c:pt idx="1">
                  <c:v>701.92</c:v>
                </c:pt>
                <c:pt idx="2">
                  <c:v>551.01</c:v>
                </c:pt>
                <c:pt idx="3">
                  <c:v>412.75</c:v>
                </c:pt>
                <c:pt idx="4">
                  <c:v>305.77999999999997</c:v>
                </c:pt>
                <c:pt idx="5">
                  <c:v>352.82000000000005</c:v>
                </c:pt>
                <c:pt idx="6">
                  <c:v>491.69</c:v>
                </c:pt>
                <c:pt idx="7">
                  <c:v>675.5</c:v>
                </c:pt>
                <c:pt idx="8">
                  <c:v>508.73</c:v>
                </c:pt>
                <c:pt idx="9">
                  <c:v>171.14</c:v>
                </c:pt>
                <c:pt idx="10">
                  <c:v>197.16</c:v>
                </c:pt>
                <c:pt idx="11">
                  <c:v>650.47000000000014</c:v>
                </c:pt>
                <c:pt idx="12">
                  <c:v>512.64</c:v>
                </c:pt>
                <c:pt idx="13">
                  <c:v>497.67</c:v>
                </c:pt>
                <c:pt idx="14">
                  <c:v>439.61</c:v>
                </c:pt>
                <c:pt idx="15">
                  <c:v>663.14</c:v>
                </c:pt>
                <c:pt idx="16">
                  <c:v>517.61</c:v>
                </c:pt>
                <c:pt idx="17">
                  <c:v>429.95</c:v>
                </c:pt>
                <c:pt idx="18">
                  <c:v>792.44</c:v>
                </c:pt>
                <c:pt idx="19">
                  <c:v>275.03999999999996</c:v>
                </c:pt>
                <c:pt idx="20">
                  <c:v>453.62</c:v>
                </c:pt>
                <c:pt idx="21">
                  <c:v>392.69</c:v>
                </c:pt>
                <c:pt idx="22">
                  <c:v>704.92999999999984</c:v>
                </c:pt>
                <c:pt idx="23">
                  <c:v>869.11999999999989</c:v>
                </c:pt>
                <c:pt idx="24">
                  <c:v>320.28000000000003</c:v>
                </c:pt>
                <c:pt idx="25">
                  <c:v>290.31</c:v>
                </c:pt>
                <c:pt idx="26">
                  <c:v>598.83999999999992</c:v>
                </c:pt>
                <c:pt idx="27">
                  <c:v>300.69</c:v>
                </c:pt>
                <c:pt idx="28">
                  <c:v>503.43</c:v>
                </c:pt>
                <c:pt idx="29">
                  <c:v>616.55999999999995</c:v>
                </c:pt>
                <c:pt idx="30">
                  <c:v>125.07</c:v>
                </c:pt>
                <c:pt idx="31">
                  <c:v>731.16000000000008</c:v>
                </c:pt>
                <c:pt idx="32">
                  <c:v>1002.18</c:v>
                </c:pt>
                <c:pt idx="33">
                  <c:v>268.7</c:v>
                </c:pt>
                <c:pt idx="34">
                  <c:v>652.62</c:v>
                </c:pt>
                <c:pt idx="35">
                  <c:v>601.88000000000011</c:v>
                </c:pt>
                <c:pt idx="36">
                  <c:v>420.93999999999994</c:v>
                </c:pt>
                <c:pt idx="37">
                  <c:v>345.82</c:v>
                </c:pt>
                <c:pt idx="38">
                  <c:v>516.63</c:v>
                </c:pt>
                <c:pt idx="39">
                  <c:v>373.68</c:v>
                </c:pt>
                <c:pt idx="40">
                  <c:v>123.94</c:v>
                </c:pt>
                <c:pt idx="41">
                  <c:v>607.82000000000005</c:v>
                </c:pt>
                <c:pt idx="42">
                  <c:v>297.42999999999995</c:v>
                </c:pt>
                <c:pt idx="43">
                  <c:v>542.56999999999994</c:v>
                </c:pt>
                <c:pt idx="44">
                  <c:v>312.17</c:v>
                </c:pt>
                <c:pt idx="45">
                  <c:v>415.98</c:v>
                </c:pt>
                <c:pt idx="46">
                  <c:v>395.55000000000007</c:v>
                </c:pt>
                <c:pt idx="47">
                  <c:v>738.94</c:v>
                </c:pt>
                <c:pt idx="48">
                  <c:v>367.52</c:v>
                </c:pt>
                <c:pt idx="49">
                  <c:v>265.58</c:v>
                </c:pt>
                <c:pt idx="50">
                  <c:v>658.28</c:v>
                </c:pt>
                <c:pt idx="51">
                  <c:v>695.15999999999985</c:v>
                </c:pt>
                <c:pt idx="52">
                  <c:v>618.29</c:v>
                </c:pt>
                <c:pt idx="53">
                  <c:v>592.98</c:v>
                </c:pt>
                <c:pt idx="54">
                  <c:v>377.45000000000005</c:v>
                </c:pt>
                <c:pt idx="55">
                  <c:v>145.27000000000001</c:v>
                </c:pt>
                <c:pt idx="56">
                  <c:v>445.33</c:v>
                </c:pt>
                <c:pt idx="57">
                  <c:v>849.1400000000001</c:v>
                </c:pt>
                <c:pt idx="58">
                  <c:v>691.1</c:v>
                </c:pt>
                <c:pt idx="59">
                  <c:v>783.23</c:v>
                </c:pt>
                <c:pt idx="60">
                  <c:v>535.95000000000005</c:v>
                </c:pt>
                <c:pt idx="61">
                  <c:v>1343.46</c:v>
                </c:pt>
                <c:pt idx="62">
                  <c:v>603.09</c:v>
                </c:pt>
                <c:pt idx="63">
                  <c:v>299.03000000000003</c:v>
                </c:pt>
                <c:pt idx="64">
                  <c:v>376.97</c:v>
                </c:pt>
                <c:pt idx="65">
                  <c:v>413.04</c:v>
                </c:pt>
                <c:pt idx="66">
                  <c:v>441.41999999999996</c:v>
                </c:pt>
                <c:pt idx="67">
                  <c:v>303.10000000000002</c:v>
                </c:pt>
                <c:pt idx="68">
                  <c:v>597.22</c:v>
                </c:pt>
                <c:pt idx="69">
                  <c:v>286.74</c:v>
                </c:pt>
                <c:pt idx="70">
                  <c:v>411.1</c:v>
                </c:pt>
              </c:numCache>
            </c:numRef>
          </c:val>
          <c:extLst>
            <c:ext xmlns:c16="http://schemas.microsoft.com/office/drawing/2014/chart" uri="{C3380CC4-5D6E-409C-BE32-E72D297353CC}">
              <c16:uniqueId val="{00000003-A0DA-4187-99DB-AD5CDE517564}"/>
            </c:ext>
          </c:extLst>
        </c:ser>
        <c:dLbls>
          <c:showLegendKey val="0"/>
          <c:showVal val="0"/>
          <c:showCatName val="0"/>
          <c:showSerName val="0"/>
          <c:showPercent val="0"/>
          <c:showBubbleSize val="0"/>
        </c:dLbls>
        <c:gapWidth val="100"/>
        <c:overlap val="-24"/>
        <c:axId val="896951839"/>
        <c:axId val="896949919"/>
      </c:barChart>
      <c:catAx>
        <c:axId val="896951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96949919"/>
        <c:crosses val="autoZero"/>
        <c:auto val="1"/>
        <c:lblAlgn val="ctr"/>
        <c:lblOffset val="100"/>
        <c:noMultiLvlLbl val="0"/>
      </c:catAx>
      <c:valAx>
        <c:axId val="896949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9695183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Internet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9050">
            <a:solidFill>
              <a:schemeClr val="lt1"/>
            </a:solidFill>
          </a:ln>
          <a:effectLst/>
        </c:spPr>
      </c:pivotFmt>
      <c:pivotFmt>
        <c:idx val="2"/>
        <c:spPr>
          <a:solidFill>
            <a:schemeClr val="accent6">
              <a:lumMod val="75000"/>
            </a:schemeClr>
          </a:solidFill>
          <a:ln w="19050">
            <a:solidFill>
              <a:schemeClr val="lt1"/>
            </a:solidFill>
          </a:ln>
          <a:effectLst/>
        </c:spPr>
      </c:pivotFmt>
      <c:pivotFmt>
        <c:idx val="3"/>
        <c:spPr>
          <a:solidFill>
            <a:schemeClr val="accent5">
              <a:lumMod val="50000"/>
            </a:schemeClr>
          </a:solidFill>
          <a:ln w="19050">
            <a:solidFill>
              <a:schemeClr val="lt1"/>
            </a:solidFill>
          </a:ln>
          <a:effectLst/>
        </c:spPr>
      </c:pivotFmt>
      <c:pivotFmt>
        <c:idx val="4"/>
        <c:spPr>
          <a:solidFill>
            <a:srgbClr val="C2B44C"/>
          </a:solidFill>
          <a:ln w="19050">
            <a:solidFill>
              <a:schemeClr val="lt1"/>
            </a:solidFill>
          </a:ln>
          <a:effectLst/>
        </c:spPr>
      </c:pivotFmt>
    </c:pivotFmts>
    <c:plotArea>
      <c:layout/>
      <c:pieChart>
        <c:varyColors val="1"/>
        <c:ser>
          <c:idx val="0"/>
          <c:order val="0"/>
          <c:dPt>
            <c:idx val="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4-5CED-402D-9C9F-2832B2CD99B7}"/>
              </c:ext>
            </c:extLst>
          </c:dPt>
          <c:dPt>
            <c:idx val="1"/>
            <c:bubble3D val="0"/>
            <c:spPr>
              <a:solidFill>
                <a:srgbClr val="C2B44C"/>
              </a:solidFill>
              <a:ln w="19050">
                <a:solidFill>
                  <a:schemeClr val="lt1"/>
                </a:solidFill>
              </a:ln>
              <a:effectLst/>
            </c:spPr>
            <c:extLst>
              <c:ext xmlns:c16="http://schemas.microsoft.com/office/drawing/2014/chart" uri="{C3380CC4-5D6E-409C-BE32-E72D297353CC}">
                <c16:uniqueId val="{00000005-5CED-402D-9C9F-2832B2CD99B7}"/>
              </c:ext>
            </c:extLst>
          </c:dPt>
          <c:dPt>
            <c:idx val="2"/>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2-5CED-402D-9C9F-2832B2CD99B7}"/>
              </c:ext>
            </c:extLst>
          </c:dPt>
          <c:dPt>
            <c:idx val="3"/>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5CED-402D-9C9F-2832B2CD99B7}"/>
              </c:ext>
            </c:extLst>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'Internet type'!$B$4:$B$8</c:f>
              <c:numCache>
                <c:formatCode>General</c:formatCode>
                <c:ptCount val="5"/>
                <c:pt idx="0">
                  <c:v>29683</c:v>
                </c:pt>
                <c:pt idx="1">
                  <c:v>32800</c:v>
                </c:pt>
                <c:pt idx="2">
                  <c:v>45123</c:v>
                </c:pt>
                <c:pt idx="3">
                  <c:v>17644</c:v>
                </c:pt>
                <c:pt idx="4">
                  <c:v>125250</c:v>
                </c:pt>
              </c:numCache>
            </c:numRef>
          </c:val>
          <c:extLst>
            <c:ext xmlns:c15="http://schemas.microsoft.com/office/drawing/2012/chart" uri="{02D57815-91ED-43cb-92C2-25804820EDAC}">
              <c15:filteredSeriesTitle>
                <c15:tx>
                  <c:strRef>
                    <c:extLst>
                      <c:ext uri="{02D57815-91ED-43cb-92C2-25804820EDAC}">
                        <c15:formulaRef>
                          <c15:sqref>'Internet type'!$B$3</c15:sqref>
                        </c15:formulaRef>
                      </c:ext>
                    </c:extLst>
                    <c:strCache>
                      <c:ptCount val="1"/>
                      <c:pt idx="0">
                        <c:v>count of CustomerID</c:v>
                      </c:pt>
                    </c:strCache>
                  </c:strRef>
                </c15:tx>
              </c15:filteredSeriesTitle>
            </c:ext>
            <c:ext xmlns:c15="http://schemas.microsoft.com/office/drawing/2012/chart" uri="{02D57815-91ED-43cb-92C2-25804820EDAC}">
              <c15:filteredCategoryTitle>
                <c15:cat>
                  <c:strRef>
                    <c:extLst>
                      <c:ext uri="{02D57815-91ED-43cb-92C2-25804820EDAC}">
                        <c15:formulaRef>
                          <c15:sqref>'Internet type'!$A$4:$A$8</c15:sqref>
                        </c15:formulaRef>
                      </c:ext>
                    </c:extLst>
                    <c:strCache>
                      <c:ptCount val="5"/>
                      <c:pt idx="0">
                        <c:v>Cable</c:v>
                      </c:pt>
                      <c:pt idx="1">
                        <c:v>DSL</c:v>
                      </c:pt>
                      <c:pt idx="2">
                        <c:v>Fiber Optic</c:v>
                      </c:pt>
                      <c:pt idx="3">
                        <c:v>No Internet</c:v>
                      </c:pt>
                      <c:pt idx="4">
                        <c:v>Grand Total</c:v>
                      </c:pt>
                    </c:strCache>
                  </c:strRef>
                </c15:cat>
              </c15:filteredCategoryTitle>
            </c:ext>
            <c:ext xmlns:c16="http://schemas.microsoft.com/office/drawing/2014/chart" uri="{C3380CC4-5D6E-409C-BE32-E72D297353CC}">
              <c16:uniqueId val="{00000000-5CED-402D-9C9F-2832B2CD99B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[Ecommerce_KPIs_Template.xlsx]Payment method!PivotTable6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Payment Method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9050">
            <a:solidFill>
              <a:schemeClr val="lt1"/>
            </a:solidFill>
          </a:ln>
          <a:effectLst/>
        </c:spPr>
      </c:pivotFmt>
      <c:pivotFmt>
        <c:idx val="2"/>
        <c:spPr>
          <a:solidFill>
            <a:srgbClr val="C2B44C"/>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50000"/>
            </a:schemeClr>
          </a:solidFill>
          <a:ln w="19050">
            <a:solidFill>
              <a:schemeClr val="lt1"/>
            </a:solidFill>
          </a:ln>
          <a:effectLst/>
        </c:spPr>
      </c:pivotFmt>
    </c:pivotFmts>
    <c:plotArea>
      <c:layout/>
      <c:pieChart>
        <c:varyColors val="1"/>
        <c:ser>
          <c:idx val="0"/>
          <c:order val="0"/>
          <c:tx>
            <c:strRef>
              <c:f>'Payment method'!$B$3</c:f>
              <c:strCache>
                <c:ptCount val="1"/>
                <c:pt idx="0">
                  <c:v>Total</c:v>
                </c:pt>
              </c:strCache>
            </c:strRef>
          </c:tx>
          <c:spPr>
            <a:solidFill>
              <a:schemeClr val="accent5">
                <a:lumMod val="50000"/>
              </a:schemeClr>
            </a:solidFill>
          </c:spPr>
          <c:dPt>
            <c:idx val="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1-313D-4305-8967-E2D55A9B07BB}"/>
              </c:ext>
            </c:extLst>
          </c:dPt>
          <c:dPt>
            <c:idx val="1"/>
            <c:bubble3D val="0"/>
            <c:spPr>
              <a:solidFill>
                <a:srgbClr val="C2B44C"/>
              </a:solidFill>
              <a:ln w="19050">
                <a:solidFill>
                  <a:schemeClr val="lt1"/>
                </a:solidFill>
              </a:ln>
              <a:effectLst/>
            </c:spPr>
            <c:extLst>
              <c:ext xmlns:c16="http://schemas.microsoft.com/office/drawing/2014/chart" uri="{C3380CC4-5D6E-409C-BE32-E72D297353CC}">
                <c16:uniqueId val="{00000003-850F-4D2B-9BF4-AC84B040E71D}"/>
              </c:ext>
            </c:extLst>
          </c:dPt>
          <c:dPt>
            <c:idx val="2"/>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2-850F-4D2B-9BF4-AC84B040E71D}"/>
              </c:ext>
            </c:extLst>
          </c:dPt>
          <c:dLbls>
            <c:dLbl>
              <c:idx val="1"/>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50F-4D2B-9BF4-AC84B040E71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'Payment method'!$A$4:$A$7</c:f>
              <c:strCache>
                <c:ptCount val="3"/>
                <c:pt idx="0">
                  <c:v>Bank Transfer</c:v>
                </c:pt>
                <c:pt idx="1">
                  <c:v>Credit Card</c:v>
                </c:pt>
                <c:pt idx="2">
                  <c:v>Mailed Check</c:v>
                </c:pt>
              </c:strCache>
            </c:strRef>
          </c:cat>
          <c:val>
            <c:numRef>
              <c:f>'Payment method'!$B$4:$B$7</c:f>
              <c:numCache>
                <c:formatCode>General</c:formatCode>
                <c:ptCount val="3"/>
                <c:pt idx="0">
                  <c:v>50394</c:v>
                </c:pt>
                <c:pt idx="1">
                  <c:v>53154</c:v>
                </c:pt>
                <c:pt idx="2">
                  <c:v>21702</c:v>
                </c:pt>
              </c:numCache>
            </c:numRef>
          </c:val>
          <c:extLst>
            <c:ext xmlns:c16="http://schemas.microsoft.com/office/drawing/2014/chart" uri="{C3380CC4-5D6E-409C-BE32-E72D297353CC}">
              <c16:uniqueId val="{00000000-850F-4D2B-9BF4-AC84B040E71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1587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5</xdr:col>
      <xdr:colOff>390525</xdr:colOff>
      <xdr:row>0</xdr:row>
      <xdr:rowOff>19050</xdr:rowOff>
    </xdr:from>
    <xdr:to>
      <xdr:col>12</xdr:col>
      <xdr:colOff>95250</xdr:colOff>
      <xdr:row>3</xdr:row>
      <xdr:rowOff>9525</xdr:rowOff>
    </xdr:to>
    <xdr:sp macro="" textlink="">
      <xdr:nvSpPr>
        <xdr:cNvPr id="2" name="Rectangle: Rounded Corners 1">
          <a:extLst>
            <a:ext uri="{FF2B5EF4-FFF2-40B4-BE49-F238E27FC236}">
              <a16:creationId xmlns:a16="http://schemas.microsoft.com/office/drawing/2014/main" id="{687C7A2E-9EC1-F87A-0717-1911DA1D7FA7}"/>
            </a:ext>
          </a:extLst>
        </xdr:cNvPr>
        <xdr:cNvSpPr/>
      </xdr:nvSpPr>
      <xdr:spPr>
        <a:xfrm>
          <a:off x="3438525" y="19050"/>
          <a:ext cx="3971925" cy="561975"/>
        </a:xfrm>
        <a:prstGeom prst="roundRect">
          <a:avLst/>
        </a:prstGeom>
        <a:solidFill>
          <a:schemeClr val="accent6">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t>CUSTOMER</a:t>
          </a:r>
          <a:r>
            <a:rPr lang="en-US" sz="1600" b="1" baseline="0"/>
            <a:t> CHURN ANALYSIS</a:t>
          </a:r>
          <a:endParaRPr lang="en-US" sz="1600" b="1"/>
        </a:p>
      </xdr:txBody>
    </xdr:sp>
    <xdr:clientData/>
  </xdr:twoCellAnchor>
  <xdr:twoCellAnchor>
    <xdr:from>
      <xdr:col>12</xdr:col>
      <xdr:colOff>266700</xdr:colOff>
      <xdr:row>0</xdr:row>
      <xdr:rowOff>0</xdr:rowOff>
    </xdr:from>
    <xdr:to>
      <xdr:col>18</xdr:col>
      <xdr:colOff>581025</xdr:colOff>
      <xdr:row>2</xdr:row>
      <xdr:rowOff>180975</xdr:rowOff>
    </xdr:to>
    <xdr:sp macro="" textlink="">
      <xdr:nvSpPr>
        <xdr:cNvPr id="4" name="Rectangle: Rounded Corners 3">
          <a:extLst>
            <a:ext uri="{FF2B5EF4-FFF2-40B4-BE49-F238E27FC236}">
              <a16:creationId xmlns:a16="http://schemas.microsoft.com/office/drawing/2014/main" id="{5B136FE3-BE44-42C4-BF11-6CF66B3D6EC2}"/>
            </a:ext>
          </a:extLst>
        </xdr:cNvPr>
        <xdr:cNvSpPr/>
      </xdr:nvSpPr>
      <xdr:spPr>
        <a:xfrm>
          <a:off x="7581900" y="0"/>
          <a:ext cx="3971925" cy="561975"/>
        </a:xfrm>
        <a:prstGeom prst="roundRect">
          <a:avLst/>
        </a:prstGeom>
        <a:solidFill>
          <a:schemeClr val="accent6">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 </a:t>
          </a:r>
          <a:r>
            <a:rPr lang="en-US" sz="1400" b="1" baseline="0"/>
            <a:t>CHURN view</a:t>
          </a:r>
          <a:endParaRPr lang="en-US" sz="1400" b="1"/>
        </a:p>
      </xdr:txBody>
    </xdr:sp>
    <xdr:clientData/>
  </xdr:twoCellAnchor>
  <xdr:twoCellAnchor>
    <xdr:from>
      <xdr:col>0</xdr:col>
      <xdr:colOff>66675</xdr:colOff>
      <xdr:row>3</xdr:row>
      <xdr:rowOff>85725</xdr:rowOff>
    </xdr:from>
    <xdr:to>
      <xdr:col>2</xdr:col>
      <xdr:colOff>381000</xdr:colOff>
      <xdr:row>6</xdr:row>
      <xdr:rowOff>95250</xdr:rowOff>
    </xdr:to>
    <xdr:sp macro="" textlink="">
      <xdr:nvSpPr>
        <xdr:cNvPr id="5" name="Rectangle: Rounded Corners 4">
          <a:extLst>
            <a:ext uri="{FF2B5EF4-FFF2-40B4-BE49-F238E27FC236}">
              <a16:creationId xmlns:a16="http://schemas.microsoft.com/office/drawing/2014/main" id="{5FC1C868-5A55-98ED-5E62-396187A95CFF}"/>
            </a:ext>
          </a:extLst>
        </xdr:cNvPr>
        <xdr:cNvSpPr/>
      </xdr:nvSpPr>
      <xdr:spPr>
        <a:xfrm>
          <a:off x="66675" y="657225"/>
          <a:ext cx="1533525" cy="581025"/>
        </a:xfrm>
        <a:prstGeom prst="roundRect">
          <a:avLst/>
        </a:prstGeom>
        <a:solidFill>
          <a:srgbClr val="C2B44C"/>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tx1"/>
              </a:solidFill>
            </a:rPr>
            <a:t>Customers</a:t>
          </a:r>
          <a:endParaRPr lang="ar-EG" sz="1200" b="1">
            <a:solidFill>
              <a:schemeClr val="tx1"/>
            </a:solidFill>
          </a:endParaRPr>
        </a:p>
        <a:p>
          <a:pPr algn="ctr"/>
          <a:r>
            <a:rPr lang="ar-EG" sz="1200" b="1">
              <a:solidFill>
                <a:schemeClr val="tx1"/>
              </a:solidFill>
            </a:rPr>
            <a:t>500</a:t>
          </a:r>
          <a:endParaRPr lang="en-US" sz="1200" b="1">
            <a:solidFill>
              <a:schemeClr val="tx1"/>
            </a:solidFill>
          </a:endParaRPr>
        </a:p>
      </xdr:txBody>
    </xdr:sp>
    <xdr:clientData/>
  </xdr:twoCellAnchor>
  <xdr:twoCellAnchor>
    <xdr:from>
      <xdr:col>2</xdr:col>
      <xdr:colOff>466725</xdr:colOff>
      <xdr:row>3</xdr:row>
      <xdr:rowOff>85725</xdr:rowOff>
    </xdr:from>
    <xdr:to>
      <xdr:col>5</xdr:col>
      <xdr:colOff>171450</xdr:colOff>
      <xdr:row>6</xdr:row>
      <xdr:rowOff>95250</xdr:rowOff>
    </xdr:to>
    <xdr:sp macro="" textlink="">
      <xdr:nvSpPr>
        <xdr:cNvPr id="6" name="Rectangle: Rounded Corners 5">
          <a:extLst>
            <a:ext uri="{FF2B5EF4-FFF2-40B4-BE49-F238E27FC236}">
              <a16:creationId xmlns:a16="http://schemas.microsoft.com/office/drawing/2014/main" id="{1A93BBCF-993F-4C62-859C-3EBA804FC372}"/>
            </a:ext>
          </a:extLst>
        </xdr:cNvPr>
        <xdr:cNvSpPr/>
      </xdr:nvSpPr>
      <xdr:spPr>
        <a:xfrm>
          <a:off x="1685925" y="657225"/>
          <a:ext cx="1533525" cy="581025"/>
        </a:xfrm>
        <a:prstGeom prst="roundRect">
          <a:avLst/>
        </a:prstGeom>
        <a:solidFill>
          <a:srgbClr val="C2B44C"/>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200" b="1">
              <a:solidFill>
                <a:schemeClr val="tx1"/>
              </a:solidFill>
              <a:latin typeface="+mn-lt"/>
              <a:ea typeface="+mn-ea"/>
              <a:cs typeface="+mn-cs"/>
            </a:rPr>
            <a:t>Churned cst</a:t>
          </a:r>
          <a:endParaRPr lang="ar-EG" sz="1200" b="1">
            <a:solidFill>
              <a:schemeClr val="tx1"/>
            </a:solidFill>
            <a:latin typeface="+mn-lt"/>
            <a:ea typeface="+mn-ea"/>
            <a:cs typeface="+mn-cs"/>
          </a:endParaRPr>
        </a:p>
        <a:p>
          <a:pPr marL="0" indent="0" algn="ctr"/>
          <a:r>
            <a:rPr lang="ar-EG" sz="1200" b="1">
              <a:solidFill>
                <a:schemeClr val="tx1"/>
              </a:solidFill>
              <a:latin typeface="+mn-lt"/>
              <a:ea typeface="+mn-ea"/>
              <a:cs typeface="+mn-cs"/>
            </a:rPr>
            <a:t>109</a:t>
          </a:r>
          <a:endParaRPr lang="en-US" sz="1200" b="1">
            <a:solidFill>
              <a:schemeClr val="tx1"/>
            </a:solidFill>
            <a:latin typeface="+mn-lt"/>
            <a:ea typeface="+mn-ea"/>
            <a:cs typeface="+mn-cs"/>
          </a:endParaRPr>
        </a:p>
      </xdr:txBody>
    </xdr:sp>
    <xdr:clientData/>
  </xdr:twoCellAnchor>
  <xdr:twoCellAnchor>
    <xdr:from>
      <xdr:col>5</xdr:col>
      <xdr:colOff>247650</xdr:colOff>
      <xdr:row>3</xdr:row>
      <xdr:rowOff>66675</xdr:rowOff>
    </xdr:from>
    <xdr:to>
      <xdr:col>7</xdr:col>
      <xdr:colOff>561975</xdr:colOff>
      <xdr:row>6</xdr:row>
      <xdr:rowOff>76200</xdr:rowOff>
    </xdr:to>
    <xdr:sp macro="" textlink="">
      <xdr:nvSpPr>
        <xdr:cNvPr id="7" name="Rectangle: Rounded Corners 6">
          <a:extLst>
            <a:ext uri="{FF2B5EF4-FFF2-40B4-BE49-F238E27FC236}">
              <a16:creationId xmlns:a16="http://schemas.microsoft.com/office/drawing/2014/main" id="{DFB0A4F8-D81C-42F6-A141-677290808EB7}"/>
            </a:ext>
          </a:extLst>
        </xdr:cNvPr>
        <xdr:cNvSpPr/>
      </xdr:nvSpPr>
      <xdr:spPr>
        <a:xfrm>
          <a:off x="3295650" y="638175"/>
          <a:ext cx="1533525" cy="581025"/>
        </a:xfrm>
        <a:prstGeom prst="roundRect">
          <a:avLst/>
        </a:prstGeom>
        <a:solidFill>
          <a:srgbClr val="C2B44C"/>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400" b="1">
              <a:solidFill>
                <a:schemeClr val="tx1"/>
              </a:solidFill>
              <a:latin typeface="+mn-lt"/>
              <a:ea typeface="+mn-ea"/>
              <a:cs typeface="+mn-cs"/>
            </a:rPr>
            <a:t>Joined cst</a:t>
          </a:r>
          <a:endParaRPr lang="ar-EG" sz="1400" b="1">
            <a:solidFill>
              <a:schemeClr val="tx1"/>
            </a:solidFill>
            <a:latin typeface="+mn-lt"/>
            <a:ea typeface="+mn-ea"/>
            <a:cs typeface="+mn-cs"/>
          </a:endParaRPr>
        </a:p>
        <a:p>
          <a:pPr marL="0" indent="0" algn="ctr"/>
          <a:r>
            <a:rPr lang="ar-EG" sz="1200" b="1">
              <a:solidFill>
                <a:schemeClr val="tx1"/>
              </a:solidFill>
              <a:latin typeface="+mn-lt"/>
              <a:ea typeface="+mn-ea"/>
              <a:cs typeface="+mn-cs"/>
            </a:rPr>
            <a:t>391</a:t>
          </a:r>
          <a:endParaRPr lang="en-US" sz="1200" b="1">
            <a:solidFill>
              <a:schemeClr val="tx1"/>
            </a:solidFill>
            <a:latin typeface="+mn-lt"/>
            <a:ea typeface="+mn-ea"/>
            <a:cs typeface="+mn-cs"/>
          </a:endParaRPr>
        </a:p>
      </xdr:txBody>
    </xdr:sp>
    <xdr:clientData/>
  </xdr:twoCellAnchor>
  <xdr:twoCellAnchor>
    <xdr:from>
      <xdr:col>8</xdr:col>
      <xdr:colOff>19050</xdr:colOff>
      <xdr:row>3</xdr:row>
      <xdr:rowOff>66675</xdr:rowOff>
    </xdr:from>
    <xdr:to>
      <xdr:col>10</xdr:col>
      <xdr:colOff>333375</xdr:colOff>
      <xdr:row>6</xdr:row>
      <xdr:rowOff>76200</xdr:rowOff>
    </xdr:to>
    <xdr:sp macro="" textlink="">
      <xdr:nvSpPr>
        <xdr:cNvPr id="8" name="Rectangle: Rounded Corners 7">
          <a:extLst>
            <a:ext uri="{FF2B5EF4-FFF2-40B4-BE49-F238E27FC236}">
              <a16:creationId xmlns:a16="http://schemas.microsoft.com/office/drawing/2014/main" id="{FBC949C4-6310-4D14-9D78-63637232D199}"/>
            </a:ext>
          </a:extLst>
        </xdr:cNvPr>
        <xdr:cNvSpPr/>
      </xdr:nvSpPr>
      <xdr:spPr>
        <a:xfrm>
          <a:off x="4895850" y="638175"/>
          <a:ext cx="1533525" cy="581025"/>
        </a:xfrm>
        <a:prstGeom prst="roundRect">
          <a:avLst/>
        </a:prstGeom>
        <a:solidFill>
          <a:srgbClr val="C2B44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200" b="1">
              <a:solidFill>
                <a:schemeClr val="tx1"/>
              </a:solidFill>
              <a:latin typeface="+mn-lt"/>
              <a:ea typeface="+mn-ea"/>
              <a:cs typeface="+mn-cs"/>
            </a:rPr>
            <a:t>Revenue</a:t>
          </a:r>
          <a:endParaRPr lang="ar-EG" sz="1200" b="1">
            <a:solidFill>
              <a:schemeClr val="tx1"/>
            </a:solidFill>
            <a:latin typeface="+mn-lt"/>
            <a:ea typeface="+mn-ea"/>
            <a:cs typeface="+mn-cs"/>
          </a:endParaRPr>
        </a:p>
        <a:p>
          <a:pPr marL="0" indent="0" algn="ctr"/>
          <a:r>
            <a:rPr lang="ar-EG" sz="1200" b="1">
              <a:solidFill>
                <a:schemeClr val="tx1"/>
              </a:solidFill>
              <a:latin typeface="+mn-lt"/>
              <a:ea typeface="+mn-ea"/>
              <a:cs typeface="+mn-cs"/>
            </a:rPr>
            <a:t>35386</a:t>
          </a:r>
          <a:endParaRPr lang="en-US" sz="1200" b="1">
            <a:solidFill>
              <a:schemeClr val="tx1"/>
            </a:solidFill>
            <a:latin typeface="+mn-lt"/>
            <a:ea typeface="+mn-ea"/>
            <a:cs typeface="+mn-cs"/>
          </a:endParaRPr>
        </a:p>
      </xdr:txBody>
    </xdr:sp>
    <xdr:clientData/>
  </xdr:twoCellAnchor>
  <xdr:twoCellAnchor>
    <xdr:from>
      <xdr:col>10</xdr:col>
      <xdr:colOff>409575</xdr:colOff>
      <xdr:row>3</xdr:row>
      <xdr:rowOff>47625</xdr:rowOff>
    </xdr:from>
    <xdr:to>
      <xdr:col>13</xdr:col>
      <xdr:colOff>114300</xdr:colOff>
      <xdr:row>6</xdr:row>
      <xdr:rowOff>57150</xdr:rowOff>
    </xdr:to>
    <xdr:sp macro="" textlink="">
      <xdr:nvSpPr>
        <xdr:cNvPr id="9" name="Rectangle: Rounded Corners 8">
          <a:extLst>
            <a:ext uri="{FF2B5EF4-FFF2-40B4-BE49-F238E27FC236}">
              <a16:creationId xmlns:a16="http://schemas.microsoft.com/office/drawing/2014/main" id="{FD10702F-560A-49F6-84B7-2308D2F75AD5}"/>
            </a:ext>
          </a:extLst>
        </xdr:cNvPr>
        <xdr:cNvSpPr/>
      </xdr:nvSpPr>
      <xdr:spPr>
        <a:xfrm>
          <a:off x="6505575" y="619125"/>
          <a:ext cx="1533525" cy="581025"/>
        </a:xfrm>
        <a:prstGeom prst="roundRect">
          <a:avLst/>
        </a:prstGeom>
        <a:solidFill>
          <a:srgbClr val="C2B44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200" b="1">
              <a:solidFill>
                <a:schemeClr val="tx1"/>
              </a:solidFill>
              <a:latin typeface="+mn-lt"/>
              <a:ea typeface="+mn-ea"/>
              <a:cs typeface="+mn-cs"/>
            </a:rPr>
            <a:t>Avg mon charge</a:t>
          </a:r>
          <a:endParaRPr lang="ar-EG" sz="1100" b="1">
            <a:solidFill>
              <a:schemeClr val="tx1"/>
            </a:solidFill>
            <a:latin typeface="+mn-lt"/>
            <a:ea typeface="+mn-ea"/>
            <a:cs typeface="+mn-cs"/>
          </a:endParaRPr>
        </a:p>
        <a:p>
          <a:pPr marL="0" indent="0" algn="ctr"/>
          <a:r>
            <a:rPr lang="ar-EG" sz="1100" b="1">
              <a:solidFill>
                <a:schemeClr val="tx1"/>
              </a:solidFill>
              <a:latin typeface="+mn-lt"/>
              <a:ea typeface="+mn-ea"/>
              <a:cs typeface="+mn-cs"/>
            </a:rPr>
            <a:t>70</a:t>
          </a:r>
          <a:endParaRPr lang="en-US" sz="1200" b="1">
            <a:solidFill>
              <a:schemeClr val="tx1"/>
            </a:solidFill>
            <a:latin typeface="+mn-lt"/>
            <a:ea typeface="+mn-ea"/>
            <a:cs typeface="+mn-cs"/>
          </a:endParaRPr>
        </a:p>
      </xdr:txBody>
    </xdr:sp>
    <xdr:clientData/>
  </xdr:twoCellAnchor>
  <xdr:twoCellAnchor>
    <xdr:from>
      <xdr:col>10</xdr:col>
      <xdr:colOff>400051</xdr:colOff>
      <xdr:row>6</xdr:row>
      <xdr:rowOff>161925</xdr:rowOff>
    </xdr:from>
    <xdr:to>
      <xdr:col>13</xdr:col>
      <xdr:colOff>209551</xdr:colOff>
      <xdr:row>9</xdr:row>
      <xdr:rowOff>171450</xdr:rowOff>
    </xdr:to>
    <xdr:sp macro="" textlink="">
      <xdr:nvSpPr>
        <xdr:cNvPr id="10" name="Rectangle: Rounded Corners 9">
          <a:extLst>
            <a:ext uri="{FF2B5EF4-FFF2-40B4-BE49-F238E27FC236}">
              <a16:creationId xmlns:a16="http://schemas.microsoft.com/office/drawing/2014/main" id="{8DB584F3-C94B-40C3-A286-A823571CA821}"/>
            </a:ext>
          </a:extLst>
        </xdr:cNvPr>
        <xdr:cNvSpPr/>
      </xdr:nvSpPr>
      <xdr:spPr>
        <a:xfrm>
          <a:off x="6496051" y="1304925"/>
          <a:ext cx="1638300" cy="581025"/>
        </a:xfrm>
        <a:prstGeom prst="roundRect">
          <a:avLst/>
        </a:prstGeom>
        <a:solidFill>
          <a:srgbClr val="C2B44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200" b="1">
              <a:solidFill>
                <a:schemeClr val="tx1"/>
              </a:solidFill>
              <a:latin typeface="+mn-lt"/>
              <a:ea typeface="+mn-ea"/>
              <a:cs typeface="+mn-cs"/>
            </a:rPr>
            <a:t>Avg Tenure by m</a:t>
          </a:r>
          <a:endParaRPr lang="ar-EG" sz="1200" b="1">
            <a:solidFill>
              <a:schemeClr val="tx1"/>
            </a:solidFill>
            <a:latin typeface="+mn-lt"/>
            <a:ea typeface="+mn-ea"/>
            <a:cs typeface="+mn-cs"/>
          </a:endParaRPr>
        </a:p>
        <a:p>
          <a:pPr marL="0" indent="0" algn="ctr"/>
          <a:r>
            <a:rPr lang="ar-EG" sz="1200" b="1">
              <a:solidFill>
                <a:schemeClr val="tx1"/>
              </a:solidFill>
              <a:latin typeface="+mn-lt"/>
              <a:ea typeface="+mn-ea"/>
              <a:cs typeface="+mn-cs"/>
            </a:rPr>
            <a:t>35</a:t>
          </a:r>
          <a:endParaRPr lang="en-US" sz="1200" b="1">
            <a:solidFill>
              <a:schemeClr val="tx1"/>
            </a:solidFill>
            <a:latin typeface="+mn-lt"/>
            <a:ea typeface="+mn-ea"/>
            <a:cs typeface="+mn-cs"/>
          </a:endParaRPr>
        </a:p>
      </xdr:txBody>
    </xdr:sp>
    <xdr:clientData/>
  </xdr:twoCellAnchor>
  <xdr:twoCellAnchor>
    <xdr:from>
      <xdr:col>0</xdr:col>
      <xdr:colOff>95250</xdr:colOff>
      <xdr:row>6</xdr:row>
      <xdr:rowOff>180975</xdr:rowOff>
    </xdr:from>
    <xdr:to>
      <xdr:col>2</xdr:col>
      <xdr:colOff>409575</xdr:colOff>
      <xdr:row>10</xdr:row>
      <xdr:rowOff>0</xdr:rowOff>
    </xdr:to>
    <xdr:sp macro="" textlink="">
      <xdr:nvSpPr>
        <xdr:cNvPr id="13" name="Rectangle: Rounded Corners 12">
          <a:extLst>
            <a:ext uri="{FF2B5EF4-FFF2-40B4-BE49-F238E27FC236}">
              <a16:creationId xmlns:a16="http://schemas.microsoft.com/office/drawing/2014/main" id="{B78C7523-2B1C-45BF-86F6-F2B755A6B669}"/>
            </a:ext>
          </a:extLst>
        </xdr:cNvPr>
        <xdr:cNvSpPr/>
      </xdr:nvSpPr>
      <xdr:spPr>
        <a:xfrm>
          <a:off x="95250" y="1323975"/>
          <a:ext cx="1533525" cy="581025"/>
        </a:xfrm>
        <a:prstGeom prst="roundRect">
          <a:avLst/>
        </a:prstGeom>
        <a:solidFill>
          <a:srgbClr val="C2B44C"/>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chemeClr val="tx1"/>
              </a:solidFill>
            </a:rPr>
            <a:t>Internet Type</a:t>
          </a:r>
          <a:endParaRPr lang="ar-EG" sz="1400" b="1">
            <a:solidFill>
              <a:schemeClr val="tx1"/>
            </a:solidFill>
          </a:endParaRPr>
        </a:p>
        <a:p>
          <a:pPr algn="ctr"/>
          <a:endParaRPr lang="en-US" sz="1400" b="1">
            <a:solidFill>
              <a:schemeClr val="tx1"/>
            </a:solidFill>
          </a:endParaRPr>
        </a:p>
      </xdr:txBody>
    </xdr:sp>
    <xdr:clientData/>
  </xdr:twoCellAnchor>
  <xdr:twoCellAnchor>
    <xdr:from>
      <xdr:col>2</xdr:col>
      <xdr:colOff>476250</xdr:colOff>
      <xdr:row>7</xdr:row>
      <xdr:rowOff>0</xdr:rowOff>
    </xdr:from>
    <xdr:to>
      <xdr:col>5</xdr:col>
      <xdr:colOff>180975</xdr:colOff>
      <xdr:row>10</xdr:row>
      <xdr:rowOff>9525</xdr:rowOff>
    </xdr:to>
    <xdr:sp macro="" textlink="">
      <xdr:nvSpPr>
        <xdr:cNvPr id="14" name="Rectangle: Rounded Corners 13">
          <a:extLst>
            <a:ext uri="{FF2B5EF4-FFF2-40B4-BE49-F238E27FC236}">
              <a16:creationId xmlns:a16="http://schemas.microsoft.com/office/drawing/2014/main" id="{EC4163EF-8D81-4F66-829B-D447BDFF9718}"/>
            </a:ext>
          </a:extLst>
        </xdr:cNvPr>
        <xdr:cNvSpPr/>
      </xdr:nvSpPr>
      <xdr:spPr>
        <a:xfrm>
          <a:off x="1695450" y="1333500"/>
          <a:ext cx="1533525" cy="581025"/>
        </a:xfrm>
        <a:prstGeom prst="roundRect">
          <a:avLst/>
        </a:prstGeom>
        <a:solidFill>
          <a:srgbClr val="C2B44C"/>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chemeClr val="tx1"/>
              </a:solidFill>
            </a:rPr>
            <a:t>Payment Method</a:t>
          </a:r>
        </a:p>
      </xdr:txBody>
    </xdr:sp>
    <xdr:clientData/>
  </xdr:twoCellAnchor>
  <xdr:twoCellAnchor>
    <xdr:from>
      <xdr:col>5</xdr:col>
      <xdr:colOff>266700</xdr:colOff>
      <xdr:row>6</xdr:row>
      <xdr:rowOff>180975</xdr:rowOff>
    </xdr:from>
    <xdr:to>
      <xdr:col>7</xdr:col>
      <xdr:colOff>581025</xdr:colOff>
      <xdr:row>10</xdr:row>
      <xdr:rowOff>0</xdr:rowOff>
    </xdr:to>
    <xdr:sp macro="" textlink="">
      <xdr:nvSpPr>
        <xdr:cNvPr id="15" name="Rectangle: Rounded Corners 14">
          <a:extLst>
            <a:ext uri="{FF2B5EF4-FFF2-40B4-BE49-F238E27FC236}">
              <a16:creationId xmlns:a16="http://schemas.microsoft.com/office/drawing/2014/main" id="{EBC1EBC5-2C43-487E-A54C-A51EC7A3C09C}"/>
            </a:ext>
          </a:extLst>
        </xdr:cNvPr>
        <xdr:cNvSpPr/>
      </xdr:nvSpPr>
      <xdr:spPr>
        <a:xfrm>
          <a:off x="3314700" y="1323975"/>
          <a:ext cx="1533525" cy="581025"/>
        </a:xfrm>
        <a:prstGeom prst="roundRect">
          <a:avLst/>
        </a:prstGeom>
        <a:solidFill>
          <a:srgbClr val="C2B44C"/>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tx1"/>
              </a:solidFill>
            </a:rPr>
            <a:t>Revenue at risk</a:t>
          </a:r>
        </a:p>
        <a:p>
          <a:pPr algn="ctr"/>
          <a:r>
            <a:rPr lang="en-US" sz="1200" b="1">
              <a:solidFill>
                <a:schemeClr val="tx1"/>
              </a:solidFill>
            </a:rPr>
            <a:t>60%</a:t>
          </a:r>
        </a:p>
      </xdr:txBody>
    </xdr:sp>
    <xdr:clientData/>
  </xdr:twoCellAnchor>
  <xdr:twoCellAnchor>
    <xdr:from>
      <xdr:col>8</xdr:col>
      <xdr:colOff>38100</xdr:colOff>
      <xdr:row>6</xdr:row>
      <xdr:rowOff>171450</xdr:rowOff>
    </xdr:from>
    <xdr:to>
      <xdr:col>10</xdr:col>
      <xdr:colOff>352425</xdr:colOff>
      <xdr:row>9</xdr:row>
      <xdr:rowOff>180975</xdr:rowOff>
    </xdr:to>
    <xdr:sp macro="" textlink="">
      <xdr:nvSpPr>
        <xdr:cNvPr id="16" name="Rectangle: Rounded Corners 15">
          <a:extLst>
            <a:ext uri="{FF2B5EF4-FFF2-40B4-BE49-F238E27FC236}">
              <a16:creationId xmlns:a16="http://schemas.microsoft.com/office/drawing/2014/main" id="{28447B9C-4519-4859-8BB9-78B262574299}"/>
            </a:ext>
          </a:extLst>
        </xdr:cNvPr>
        <xdr:cNvSpPr/>
      </xdr:nvSpPr>
      <xdr:spPr>
        <a:xfrm>
          <a:off x="4914900" y="1314450"/>
          <a:ext cx="1533525" cy="581025"/>
        </a:xfrm>
        <a:prstGeom prst="roundRect">
          <a:avLst/>
        </a:prstGeom>
        <a:solidFill>
          <a:srgbClr val="C2B44C"/>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tx1"/>
              </a:solidFill>
            </a:rPr>
            <a:t>Churn categories</a:t>
          </a:r>
        </a:p>
        <a:p>
          <a:pPr algn="ctr"/>
          <a:r>
            <a:rPr lang="en-US" sz="1200" b="1">
              <a:solidFill>
                <a:schemeClr val="tx1"/>
              </a:solidFill>
            </a:rPr>
            <a:t>2525</a:t>
          </a:r>
        </a:p>
      </xdr:txBody>
    </xdr:sp>
    <xdr:clientData/>
  </xdr:twoCellAnchor>
  <xdr:twoCellAnchor>
    <xdr:from>
      <xdr:col>0</xdr:col>
      <xdr:colOff>142875</xdr:colOff>
      <xdr:row>10</xdr:row>
      <xdr:rowOff>152400</xdr:rowOff>
    </xdr:from>
    <xdr:to>
      <xdr:col>6</xdr:col>
      <xdr:colOff>590550</xdr:colOff>
      <xdr:row>25</xdr:row>
      <xdr:rowOff>38100</xdr:rowOff>
    </xdr:to>
    <xdr:graphicFrame macro="">
      <xdr:nvGraphicFramePr>
        <xdr:cNvPr id="23" name="Chart 22">
          <a:extLst>
            <a:ext uri="{FF2B5EF4-FFF2-40B4-BE49-F238E27FC236}">
              <a16:creationId xmlns:a16="http://schemas.microsoft.com/office/drawing/2014/main" id="{764E1DAB-9988-423C-9A97-8CBBFD2C39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76201</xdr:colOff>
      <xdr:row>11</xdr:row>
      <xdr:rowOff>0</xdr:rowOff>
    </xdr:from>
    <xdr:to>
      <xdr:col>13</xdr:col>
      <xdr:colOff>133350</xdr:colOff>
      <xdr:row>25</xdr:row>
      <xdr:rowOff>76200</xdr:rowOff>
    </xdr:to>
    <xdr:graphicFrame macro="">
      <xdr:nvGraphicFramePr>
        <xdr:cNvPr id="32" name="Chart 31">
          <a:extLst>
            <a:ext uri="{FF2B5EF4-FFF2-40B4-BE49-F238E27FC236}">
              <a16:creationId xmlns:a16="http://schemas.microsoft.com/office/drawing/2014/main" id="{C2051946-28FF-4FBF-9F34-7D51A49415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228601</xdr:colOff>
      <xdr:row>10</xdr:row>
      <xdr:rowOff>152400</xdr:rowOff>
    </xdr:from>
    <xdr:to>
      <xdr:col>19</xdr:col>
      <xdr:colOff>38101</xdr:colOff>
      <xdr:row>25</xdr:row>
      <xdr:rowOff>38100</xdr:rowOff>
    </xdr:to>
    <xdr:graphicFrame macro="">
      <xdr:nvGraphicFramePr>
        <xdr:cNvPr id="34" name="Chart 33">
          <a:extLst>
            <a:ext uri="{FF2B5EF4-FFF2-40B4-BE49-F238E27FC236}">
              <a16:creationId xmlns:a16="http://schemas.microsoft.com/office/drawing/2014/main" id="{CF94BD3B-3414-4DF4-B3C2-766021C9F5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161925</xdr:colOff>
      <xdr:row>25</xdr:row>
      <xdr:rowOff>133350</xdr:rowOff>
    </xdr:from>
    <xdr:to>
      <xdr:col>11</xdr:col>
      <xdr:colOff>390524</xdr:colOff>
      <xdr:row>40</xdr:row>
      <xdr:rowOff>19050</xdr:rowOff>
    </xdr:to>
    <xdr:graphicFrame macro="">
      <xdr:nvGraphicFramePr>
        <xdr:cNvPr id="37" name="Chart 36">
          <a:extLst>
            <a:ext uri="{FF2B5EF4-FFF2-40B4-BE49-F238E27FC236}">
              <a16:creationId xmlns:a16="http://schemas.microsoft.com/office/drawing/2014/main" id="{5BC7A6C9-E6A6-4660-8C9C-34BB6106A3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133350</xdr:colOff>
      <xdr:row>25</xdr:row>
      <xdr:rowOff>114300</xdr:rowOff>
    </xdr:from>
    <xdr:to>
      <xdr:col>5</xdr:col>
      <xdr:colOff>95250</xdr:colOff>
      <xdr:row>40</xdr:row>
      <xdr:rowOff>0</xdr:rowOff>
    </xdr:to>
    <xdr:graphicFrame macro="">
      <xdr:nvGraphicFramePr>
        <xdr:cNvPr id="39" name="Chart 38">
          <a:extLst>
            <a:ext uri="{FF2B5EF4-FFF2-40B4-BE49-F238E27FC236}">
              <a16:creationId xmlns:a16="http://schemas.microsoft.com/office/drawing/2014/main" id="{0E8A413E-D27E-4F42-B33F-B1066F5D50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16</xdr:col>
      <xdr:colOff>123825</xdr:colOff>
      <xdr:row>3</xdr:row>
      <xdr:rowOff>123825</xdr:rowOff>
    </xdr:from>
    <xdr:to>
      <xdr:col>18</xdr:col>
      <xdr:colOff>438151</xdr:colOff>
      <xdr:row>10</xdr:row>
      <xdr:rowOff>38100</xdr:rowOff>
    </xdr:to>
    <mc:AlternateContent xmlns:mc="http://schemas.openxmlformats.org/markup-compatibility/2006">
      <mc:Choice xmlns:a14="http://schemas.microsoft.com/office/drawing/2010/main" Requires="a14">
        <xdr:graphicFrame macro="">
          <xdr:nvGraphicFramePr>
            <xdr:cNvPr id="19" name="PaymentMethod 1">
              <a:extLst>
                <a:ext uri="{FF2B5EF4-FFF2-40B4-BE49-F238E27FC236}">
                  <a16:creationId xmlns:a16="http://schemas.microsoft.com/office/drawing/2014/main" id="{29155949-9744-436D-8CEE-AB8AB22804E8}"/>
                </a:ext>
              </a:extLst>
            </xdr:cNvPr>
            <xdr:cNvGraphicFramePr/>
          </xdr:nvGraphicFramePr>
          <xdr:xfrm>
            <a:off x="0" y="0"/>
            <a:ext cx="0" cy="0"/>
          </xdr:xfrm>
          <a:graphic>
            <a:graphicData uri="http://schemas.microsoft.com/office/drawing/2010/slicer">
              <sle:slicer xmlns:sle="http://schemas.microsoft.com/office/drawing/2010/slicer" name="PaymentMethod 1"/>
            </a:graphicData>
          </a:graphic>
        </xdr:graphicFrame>
      </mc:Choice>
      <mc:Fallback>
        <xdr:sp macro="" textlink="">
          <xdr:nvSpPr>
            <xdr:cNvPr id="0" name=""/>
            <xdr:cNvSpPr>
              <a:spLocks noTextEdit="1"/>
            </xdr:cNvSpPr>
          </xdr:nvSpPr>
          <xdr:spPr>
            <a:xfrm>
              <a:off x="9920968" y="702129"/>
              <a:ext cx="1538969" cy="1263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457200</xdr:colOff>
      <xdr:row>25</xdr:row>
      <xdr:rowOff>152400</xdr:rowOff>
    </xdr:from>
    <xdr:to>
      <xdr:col>19</xdr:col>
      <xdr:colOff>66675</xdr:colOff>
      <xdr:row>40</xdr:row>
      <xdr:rowOff>38100</xdr:rowOff>
    </xdr:to>
    <xdr:graphicFrame macro="">
      <xdr:nvGraphicFramePr>
        <xdr:cNvPr id="22" name="Chart 21">
          <a:extLst>
            <a:ext uri="{FF2B5EF4-FFF2-40B4-BE49-F238E27FC236}">
              <a16:creationId xmlns:a16="http://schemas.microsoft.com/office/drawing/2014/main" id="{77C51457-1746-4CCE-B006-2A330EB2DA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13</xdr:col>
      <xdr:colOff>266700</xdr:colOff>
      <xdr:row>3</xdr:row>
      <xdr:rowOff>104775</xdr:rowOff>
    </xdr:from>
    <xdr:to>
      <xdr:col>16</xdr:col>
      <xdr:colOff>57150</xdr:colOff>
      <xdr:row>9</xdr:row>
      <xdr:rowOff>152400</xdr:rowOff>
    </xdr:to>
    <mc:AlternateContent xmlns:mc="http://schemas.openxmlformats.org/markup-compatibility/2006">
      <mc:Choice xmlns:a14="http://schemas.microsoft.com/office/drawing/2010/main" Requires="a14">
        <xdr:graphicFrame macro="">
          <xdr:nvGraphicFramePr>
            <xdr:cNvPr id="25" name="City 1">
              <a:extLst>
                <a:ext uri="{FF2B5EF4-FFF2-40B4-BE49-F238E27FC236}">
                  <a16:creationId xmlns:a16="http://schemas.microsoft.com/office/drawing/2014/main" id="{CA79376B-B218-419B-BD0F-044889C54C97}"/>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dr:sp macro="" textlink="">
          <xdr:nvSpPr>
            <xdr:cNvPr id="0" name=""/>
            <xdr:cNvSpPr>
              <a:spLocks noTextEdit="1"/>
            </xdr:cNvSpPr>
          </xdr:nvSpPr>
          <xdr:spPr>
            <a:xfrm>
              <a:off x="8226879" y="683079"/>
              <a:ext cx="1627414" cy="12042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133350</xdr:colOff>
      <xdr:row>5</xdr:row>
      <xdr:rowOff>138112</xdr:rowOff>
    </xdr:from>
    <xdr:to>
      <xdr:col>13</xdr:col>
      <xdr:colOff>114300</xdr:colOff>
      <xdr:row>20</xdr:row>
      <xdr:rowOff>23812</xdr:rowOff>
    </xdr:to>
    <xdr:graphicFrame macro="">
      <xdr:nvGraphicFramePr>
        <xdr:cNvPr id="3" name="Chart 2">
          <a:extLst>
            <a:ext uri="{FF2B5EF4-FFF2-40B4-BE49-F238E27FC236}">
              <a16:creationId xmlns:a16="http://schemas.microsoft.com/office/drawing/2014/main" id="{4A6953D4-F76E-A96B-1A00-4C40767FE0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66675</xdr:colOff>
      <xdr:row>8</xdr:row>
      <xdr:rowOff>157162</xdr:rowOff>
    </xdr:from>
    <xdr:to>
      <xdr:col>6</xdr:col>
      <xdr:colOff>104775</xdr:colOff>
      <xdr:row>23</xdr:row>
      <xdr:rowOff>42862</xdr:rowOff>
    </xdr:to>
    <xdr:graphicFrame macro="">
      <xdr:nvGraphicFramePr>
        <xdr:cNvPr id="2" name="Chart 1">
          <a:extLst>
            <a:ext uri="{FF2B5EF4-FFF2-40B4-BE49-F238E27FC236}">
              <a16:creationId xmlns:a16="http://schemas.microsoft.com/office/drawing/2014/main" id="{75A4E449-A7EE-748C-6A24-CB7C82B29A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1152525</xdr:colOff>
      <xdr:row>7</xdr:row>
      <xdr:rowOff>100012</xdr:rowOff>
    </xdr:from>
    <xdr:to>
      <xdr:col>9</xdr:col>
      <xdr:colOff>161925</xdr:colOff>
      <xdr:row>21</xdr:row>
      <xdr:rowOff>176212</xdr:rowOff>
    </xdr:to>
    <xdr:graphicFrame macro="">
      <xdr:nvGraphicFramePr>
        <xdr:cNvPr id="2" name="Chart 1">
          <a:extLst>
            <a:ext uri="{FF2B5EF4-FFF2-40B4-BE49-F238E27FC236}">
              <a16:creationId xmlns:a16="http://schemas.microsoft.com/office/drawing/2014/main" id="{AEF30731-BEB1-DAA7-05AD-6E9457707E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7</xdr:row>
      <xdr:rowOff>133350</xdr:rowOff>
    </xdr:from>
    <xdr:to>
      <xdr:col>1</xdr:col>
      <xdr:colOff>952500</xdr:colOff>
      <xdr:row>20</xdr:row>
      <xdr:rowOff>180975</xdr:rowOff>
    </xdr:to>
    <mc:AlternateContent xmlns:mc="http://schemas.openxmlformats.org/markup-compatibility/2006">
      <mc:Choice xmlns:a14="http://schemas.microsoft.com/office/drawing/2010/main" Requires="a14">
        <xdr:graphicFrame macro="">
          <xdr:nvGraphicFramePr>
            <xdr:cNvPr id="3" name="PaymentMethod">
              <a:extLst>
                <a:ext uri="{FF2B5EF4-FFF2-40B4-BE49-F238E27FC236}">
                  <a16:creationId xmlns:a16="http://schemas.microsoft.com/office/drawing/2014/main" id="{849EFC84-13BC-CAA1-0FE7-97079F179C20}"/>
                </a:ext>
              </a:extLst>
            </xdr:cNvPr>
            <xdr:cNvGraphicFramePr/>
          </xdr:nvGraphicFramePr>
          <xdr:xfrm>
            <a:off x="0" y="0"/>
            <a:ext cx="0" cy="0"/>
          </xdr:xfrm>
          <a:graphic>
            <a:graphicData uri="http://schemas.microsoft.com/office/drawing/2010/slicer">
              <sle:slicer xmlns:sle="http://schemas.microsoft.com/office/drawing/2010/slicer" name="PaymentMethod"/>
            </a:graphicData>
          </a:graphic>
        </xdr:graphicFrame>
      </mc:Choice>
      <mc:Fallback>
        <xdr:sp macro="" textlink="">
          <xdr:nvSpPr>
            <xdr:cNvPr id="0" name=""/>
            <xdr:cNvSpPr>
              <a:spLocks noTextEdit="1"/>
            </xdr:cNvSpPr>
          </xdr:nvSpPr>
          <xdr:spPr>
            <a:xfrm>
              <a:off x="0" y="1466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161925</xdr:colOff>
      <xdr:row>3</xdr:row>
      <xdr:rowOff>176212</xdr:rowOff>
    </xdr:from>
    <xdr:to>
      <xdr:col>10</xdr:col>
      <xdr:colOff>466725</xdr:colOff>
      <xdr:row>18</xdr:row>
      <xdr:rowOff>61912</xdr:rowOff>
    </xdr:to>
    <xdr:graphicFrame macro="">
      <xdr:nvGraphicFramePr>
        <xdr:cNvPr id="2" name="Chart 1">
          <a:extLst>
            <a:ext uri="{FF2B5EF4-FFF2-40B4-BE49-F238E27FC236}">
              <a16:creationId xmlns:a16="http://schemas.microsoft.com/office/drawing/2014/main" id="{94F6ADB8-F8F2-023B-BC18-086732ABDD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209550</xdr:colOff>
      <xdr:row>4</xdr:row>
      <xdr:rowOff>109537</xdr:rowOff>
    </xdr:from>
    <xdr:to>
      <xdr:col>10</xdr:col>
      <xdr:colOff>514350</xdr:colOff>
      <xdr:row>18</xdr:row>
      <xdr:rowOff>185737</xdr:rowOff>
    </xdr:to>
    <xdr:graphicFrame macro="">
      <xdr:nvGraphicFramePr>
        <xdr:cNvPr id="2" name="Chart 1">
          <a:extLst>
            <a:ext uri="{FF2B5EF4-FFF2-40B4-BE49-F238E27FC236}">
              <a16:creationId xmlns:a16="http://schemas.microsoft.com/office/drawing/2014/main" id="{27FE0300-3BC3-0F54-6934-7BFF3F029E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581025</xdr:colOff>
      <xdr:row>9</xdr:row>
      <xdr:rowOff>166687</xdr:rowOff>
    </xdr:from>
    <xdr:to>
      <xdr:col>12</xdr:col>
      <xdr:colOff>133350</xdr:colOff>
      <xdr:row>24</xdr:row>
      <xdr:rowOff>52387</xdr:rowOff>
    </xdr:to>
    <xdr:graphicFrame macro="">
      <xdr:nvGraphicFramePr>
        <xdr:cNvPr id="7" name="Chart 6">
          <a:extLst>
            <a:ext uri="{FF2B5EF4-FFF2-40B4-BE49-F238E27FC236}">
              <a16:creationId xmlns:a16="http://schemas.microsoft.com/office/drawing/2014/main" id="{2BD089C8-A1D4-1776-F5FA-F8D617E762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266700</xdr:colOff>
      <xdr:row>11</xdr:row>
      <xdr:rowOff>85725</xdr:rowOff>
    </xdr:from>
    <xdr:to>
      <xdr:col>4</xdr:col>
      <xdr:colOff>114300</xdr:colOff>
      <xdr:row>24</xdr:row>
      <xdr:rowOff>133350</xdr:rowOff>
    </xdr:to>
    <mc:AlternateContent xmlns:mc="http://schemas.openxmlformats.org/markup-compatibility/2006">
      <mc:Choice xmlns:a14="http://schemas.microsoft.com/office/drawing/2010/main" Requires="a14">
        <xdr:graphicFrame macro="">
          <xdr:nvGraphicFramePr>
            <xdr:cNvPr id="8" name="City">
              <a:extLst>
                <a:ext uri="{FF2B5EF4-FFF2-40B4-BE49-F238E27FC236}">
                  <a16:creationId xmlns:a16="http://schemas.microsoft.com/office/drawing/2014/main" id="{303D8518-0E3A-FB2F-80A8-F10B2948C400}"/>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1285875" y="21812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ah Fathy" refreshedDate="45934.436677546299" createdVersion="8" refreshedVersion="8" minRefreshableVersion="3" recordCount="500" xr:uid="{B16479C4-1F2C-4274-92A5-DA70D86F21EF}">
  <cacheSource type="worksheet">
    <worksheetSource ref="A1:K501" sheet="RAW DATA"/>
  </cacheSource>
  <cacheFields count="10">
    <cacheField name="CustomerID" numFmtId="0">
      <sharedItems containsSemiMixedTypes="0" containsString="0" containsNumber="1" containsInteger="1" minValue="1" maxValue="500"/>
    </cacheField>
    <cacheField name="Tenure" numFmtId="0">
      <sharedItems containsSemiMixedTypes="0" containsString="0" containsNumber="1" containsInteger="1" minValue="1" maxValue="71" count="71">
        <n v="52"/>
        <n v="15"/>
        <n v="61"/>
        <n v="21"/>
        <n v="24"/>
        <n v="3"/>
        <n v="22"/>
        <n v="53"/>
        <n v="2"/>
        <n v="30"/>
        <n v="38"/>
        <n v="64"/>
        <n v="60"/>
        <n v="33"/>
        <n v="58"/>
        <n v="49"/>
        <n v="59"/>
        <n v="42"/>
        <n v="62"/>
        <n v="47"/>
        <n v="51"/>
        <n v="55"/>
        <n v="7"/>
        <n v="39"/>
        <n v="18"/>
        <n v="4"/>
        <n v="14"/>
        <n v="9"/>
        <n v="71"/>
        <n v="44"/>
        <n v="8"/>
        <n v="35"/>
        <n v="36"/>
        <n v="50"/>
        <n v="6"/>
        <n v="54"/>
        <n v="63"/>
        <n v="34"/>
        <n v="48"/>
        <n v="40"/>
        <n v="26"/>
        <n v="41"/>
        <n v="29"/>
        <n v="45"/>
        <n v="65"/>
        <n v="1"/>
        <n v="11"/>
        <n v="5"/>
        <n v="28"/>
        <n v="12"/>
        <n v="23"/>
        <n v="37"/>
        <n v="27"/>
        <n v="43"/>
        <n v="13"/>
        <n v="32"/>
        <n v="66"/>
        <n v="57"/>
        <n v="70"/>
        <n v="56"/>
        <n v="19"/>
        <n v="68"/>
        <n v="17"/>
        <n v="69"/>
        <n v="16"/>
        <n v="20"/>
        <n v="67"/>
        <n v="31"/>
        <n v="25"/>
        <n v="46"/>
        <n v="10"/>
      </sharedItems>
    </cacheField>
    <cacheField name="MonthlyCharges" numFmtId="0">
      <sharedItems containsSemiMixedTypes="0" containsString="0" containsNumber="1" minValue="20.260000000000002" maxValue="119.77"/>
    </cacheField>
    <cacheField name="TotalCharges" numFmtId="0">
      <sharedItems containsSemiMixedTypes="0" containsString="0" containsNumber="1" minValue="27.54" maxValue="8066.84"/>
    </cacheField>
    <cacheField name="Contract" numFmtId="0">
      <sharedItems/>
    </cacheField>
    <cacheField name="PaymentMethod" numFmtId="0">
      <sharedItems count="3">
        <s v="Mailed Check"/>
        <s v="Bank Transfer"/>
        <s v="Credit Card"/>
      </sharedItems>
    </cacheField>
    <cacheField name="InternetType" numFmtId="0">
      <sharedItems count="4">
        <s v="DSL"/>
        <s v="Cable"/>
        <s v="Fiber Optic"/>
        <s v="No Internet"/>
      </sharedItems>
    </cacheField>
    <cacheField name="PaperlessBilling" numFmtId="0">
      <sharedItems/>
    </cacheField>
    <cacheField name="Churn" numFmtId="0">
      <sharedItems count="2">
        <s v="Yes"/>
        <s v="No"/>
      </sharedItems>
    </cacheField>
    <cacheField name="ChurnCategory" numFmtId="0">
      <sharedItems containsBlank="1" count="6">
        <s v="Competition"/>
        <s v="Dissatisfaction"/>
        <m/>
        <s v="Other"/>
        <s v="Attitude"/>
        <s v="Price"/>
      </sharedItems>
    </cacheField>
  </cacheFields>
  <extLst>
    <ext xmlns:x14="http://schemas.microsoft.com/office/spreadsheetml/2009/9/main" uri="{725AE2AE-9491-48be-B2B4-4EB974FC3084}">
      <x14:pivotCacheDefinition pivotCacheId="140803864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ah Fathy" refreshedDate="45934.533431365744" createdVersion="8" refreshedVersion="8" minRefreshableVersion="3" recordCount="51" xr:uid="{0152D9AB-E11C-42A2-8E65-120E8929A9C1}">
  <cacheSource type="worksheet">
    <worksheetSource ref="A1:K1048576" sheet="castomers data with cities"/>
  </cacheSource>
  <cacheFields count="11">
    <cacheField name="CustomerID" numFmtId="0">
      <sharedItems containsString="0" containsBlank="1" containsNumber="1" containsInteger="1" minValue="1" maxValue="50"/>
    </cacheField>
    <cacheField name="Tenure" numFmtId="0">
      <sharedItems containsString="0" containsBlank="1" containsNumber="1" containsInteger="1" minValue="1" maxValue="67"/>
    </cacheField>
    <cacheField name="MonthlyCharges" numFmtId="0">
      <sharedItems containsString="0" containsBlank="1" containsNumber="1" minValue="21.73" maxValue="119.72"/>
    </cacheField>
    <cacheField name="TotalCharges" numFmtId="0">
      <sharedItems containsString="0" containsBlank="1" containsNumber="1" minValue="117.04" maxValue="4947.47"/>
    </cacheField>
    <cacheField name="Contract" numFmtId="0">
      <sharedItems containsBlank="1"/>
    </cacheField>
    <cacheField name="PaymentMethod" numFmtId="0">
      <sharedItems containsBlank="1"/>
    </cacheField>
    <cacheField name="InternetType" numFmtId="0">
      <sharedItems containsBlank="1"/>
    </cacheField>
    <cacheField name="PaperlessBilling" numFmtId="0">
      <sharedItems containsBlank="1" count="3">
        <s v="Yes"/>
        <s v="No"/>
        <m/>
      </sharedItems>
    </cacheField>
    <cacheField name="Churn" numFmtId="0">
      <sharedItems containsBlank="1"/>
    </cacheField>
    <cacheField name="ChurnCategory" numFmtId="0">
      <sharedItems containsBlank="1"/>
    </cacheField>
    <cacheField name="City" numFmtId="0">
      <sharedItems containsBlank="1" count="6">
        <s v="Giza"/>
        <s v="Aswan"/>
        <s v="Cairo"/>
        <s v="Alexandria"/>
        <s v="Luxor"/>
        <m/>
      </sharedItems>
    </cacheField>
  </cacheFields>
  <extLst>
    <ext xmlns:x14="http://schemas.microsoft.com/office/spreadsheetml/2009/9/main" uri="{725AE2AE-9491-48be-B2B4-4EB974FC3084}">
      <x14:pivotCacheDefinition pivotCacheId="1293671682"/>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ah Fathy" refreshedDate="45934.554822337966" createdVersion="8" refreshedVersion="8" minRefreshableVersion="3" recordCount="2" xr:uid="{C3D5BA38-4C3F-4D8A-B93B-A868F9FA8E4B}">
  <cacheSource type="worksheet">
    <worksheetSource ref="M1:V3" sheet="RAW DATA"/>
  </cacheSource>
  <cacheFields count="10">
    <cacheField name="Total customers" numFmtId="0">
      <sharedItems containsString="0" containsBlank="1" containsNumber="1" containsInteger="1" minValue="500" maxValue="500"/>
    </cacheField>
    <cacheField name="churned cst" numFmtId="0">
      <sharedItems containsString="0" containsBlank="1" containsNumber="1" containsInteger="1" minValue="109" maxValue="109" count="2">
        <n v="109"/>
        <m/>
      </sharedItems>
    </cacheField>
    <cacheField name="JOINED CST" numFmtId="0">
      <sharedItems containsString="0" containsBlank="1" containsNumber="1" containsInteger="1" minValue="391" maxValue="391"/>
    </cacheField>
    <cacheField name="reVENUE" numFmtId="0">
      <sharedItems containsString="0" containsBlank="1" containsNumber="1" minValue="35386.429999999993" maxValue="35386.429999999993"/>
    </cacheField>
    <cacheField name="AVG MON CHARGES" numFmtId="0">
      <sharedItems containsString="0" containsBlank="1" containsNumber="1" minValue="70.77285999999998" maxValue="70.77285999999998"/>
    </cacheField>
    <cacheField name="AVG TENURE BY M" numFmtId="0">
      <sharedItems containsString="0" containsBlank="1" containsNumber="1" minValue="35.68" maxValue="35.68"/>
    </cacheField>
    <cacheField name="CHURN SUM" numFmtId="0">
      <sharedItems containsString="0" containsBlank="1" containsNumber="1" minValue="299835.5" maxValue="299835.5"/>
    </cacheField>
    <cacheField name="PAPERLESS BILLING" numFmtId="0">
      <sharedItems containsString="0" containsBlank="1" containsNumber="1" containsInteger="1" minValue="285" maxValue="285"/>
    </cacheField>
    <cacheField name="internet TYPE" numFmtId="0">
      <sharedItems containsString="0" containsBlank="1" containsNumber="1" containsInteger="1" minValue="73" maxValue="73"/>
    </cacheField>
    <cacheField name="Churn Rate by Category" numFmtId="0">
      <sharedItems containsSemiMixedTypes="0" containsString="0" containsNumber="1" containsInteger="1" minValue="0" maxValue="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n v="1"/>
    <x v="0"/>
    <n v="90.51"/>
    <n v="4706.5200000000004"/>
    <s v="Month-to-month"/>
    <x v="0"/>
    <x v="0"/>
    <s v="No"/>
    <x v="0"/>
    <x v="0"/>
  </r>
  <r>
    <n v="2"/>
    <x v="1"/>
    <n v="44.87"/>
    <n v="673.05"/>
    <s v="Month-to-month"/>
    <x v="0"/>
    <x v="1"/>
    <s v="Yes"/>
    <x v="0"/>
    <x v="1"/>
  </r>
  <r>
    <n v="3"/>
    <x v="2"/>
    <n v="53.03"/>
    <n v="3234.83"/>
    <s v="One year"/>
    <x v="1"/>
    <x v="1"/>
    <s v="Yes"/>
    <x v="1"/>
    <x v="2"/>
  </r>
  <r>
    <n v="4"/>
    <x v="3"/>
    <n v="63.45"/>
    <n v="1332.45"/>
    <s v="Month-to-month"/>
    <x v="2"/>
    <x v="1"/>
    <s v="Yes"/>
    <x v="0"/>
    <x v="3"/>
  </r>
  <r>
    <n v="5"/>
    <x v="4"/>
    <n v="45.37"/>
    <n v="1088.8800000000001"/>
    <s v="One year"/>
    <x v="1"/>
    <x v="2"/>
    <s v="No"/>
    <x v="0"/>
    <x v="4"/>
  </r>
  <r>
    <n v="6"/>
    <x v="5"/>
    <n v="60.52"/>
    <n v="181.56"/>
    <s v="Month-to-month"/>
    <x v="0"/>
    <x v="0"/>
    <s v="Yes"/>
    <x v="1"/>
    <x v="2"/>
  </r>
  <r>
    <n v="7"/>
    <x v="6"/>
    <n v="77.150000000000006"/>
    <n v="1697.3"/>
    <s v="Month-to-month"/>
    <x v="1"/>
    <x v="1"/>
    <s v="No"/>
    <x v="1"/>
    <x v="2"/>
  </r>
  <r>
    <n v="8"/>
    <x v="7"/>
    <n v="94.1"/>
    <n v="4987.3"/>
    <s v="Two year"/>
    <x v="0"/>
    <x v="2"/>
    <s v="Yes"/>
    <x v="0"/>
    <x v="0"/>
  </r>
  <r>
    <n v="9"/>
    <x v="8"/>
    <n v="96.72"/>
    <n v="193.44"/>
    <s v="Month-to-month"/>
    <x v="0"/>
    <x v="0"/>
    <s v="No"/>
    <x v="0"/>
    <x v="5"/>
  </r>
  <r>
    <n v="10"/>
    <x v="9"/>
    <n v="102.28"/>
    <n v="3068.4"/>
    <s v="Month-to-month"/>
    <x v="1"/>
    <x v="1"/>
    <s v="No"/>
    <x v="0"/>
    <x v="5"/>
  </r>
  <r>
    <n v="11"/>
    <x v="10"/>
    <n v="94.42"/>
    <n v="3587.96"/>
    <s v="One year"/>
    <x v="1"/>
    <x v="3"/>
    <s v="Yes"/>
    <x v="0"/>
    <x v="1"/>
  </r>
  <r>
    <n v="12"/>
    <x v="8"/>
    <n v="88.1"/>
    <n v="176.2"/>
    <s v="Month-to-month"/>
    <x v="2"/>
    <x v="1"/>
    <s v="Yes"/>
    <x v="1"/>
    <x v="2"/>
  </r>
  <r>
    <n v="13"/>
    <x v="11"/>
    <n v="43.75"/>
    <n v="2800"/>
    <s v="One year"/>
    <x v="2"/>
    <x v="1"/>
    <s v="No"/>
    <x v="0"/>
    <x v="5"/>
  </r>
  <r>
    <n v="14"/>
    <x v="12"/>
    <n v="60.02"/>
    <n v="3601.2"/>
    <s v="Month-to-month"/>
    <x v="1"/>
    <x v="3"/>
    <s v="Yes"/>
    <x v="0"/>
    <x v="4"/>
  </r>
  <r>
    <n v="15"/>
    <x v="3"/>
    <n v="67.77"/>
    <n v="1423.17"/>
    <s v="Two year"/>
    <x v="2"/>
    <x v="0"/>
    <s v="No"/>
    <x v="1"/>
    <x v="2"/>
  </r>
  <r>
    <n v="16"/>
    <x v="13"/>
    <n v="28.29"/>
    <n v="933.57"/>
    <s v="One year"/>
    <x v="0"/>
    <x v="2"/>
    <s v="Yes"/>
    <x v="1"/>
    <x v="2"/>
  </r>
  <r>
    <n v="17"/>
    <x v="14"/>
    <n v="72.84"/>
    <n v="4224.72"/>
    <s v="One year"/>
    <x v="0"/>
    <x v="3"/>
    <s v="No"/>
    <x v="1"/>
    <x v="2"/>
  </r>
  <r>
    <n v="18"/>
    <x v="6"/>
    <n v="63.63"/>
    <n v="1399.86"/>
    <s v="Two year"/>
    <x v="1"/>
    <x v="0"/>
    <s v="No"/>
    <x v="1"/>
    <x v="2"/>
  </r>
  <r>
    <n v="19"/>
    <x v="15"/>
    <n v="100.21"/>
    <n v="4910.29"/>
    <s v="Month-to-month"/>
    <x v="2"/>
    <x v="1"/>
    <s v="No"/>
    <x v="1"/>
    <x v="2"/>
  </r>
  <r>
    <n v="20"/>
    <x v="16"/>
    <n v="117.79"/>
    <n v="6949.61"/>
    <s v="Two year"/>
    <x v="2"/>
    <x v="2"/>
    <s v="Yes"/>
    <x v="1"/>
    <x v="2"/>
  </r>
  <r>
    <n v="21"/>
    <x v="17"/>
    <n v="75.599999999999994"/>
    <n v="3175.2"/>
    <s v="Month-to-month"/>
    <x v="2"/>
    <x v="2"/>
    <s v="Yes"/>
    <x v="1"/>
    <x v="2"/>
  </r>
  <r>
    <n v="22"/>
    <x v="12"/>
    <n v="52.27"/>
    <n v="3136.2"/>
    <s v="Month-to-month"/>
    <x v="1"/>
    <x v="1"/>
    <s v="Yes"/>
    <x v="1"/>
    <x v="2"/>
  </r>
  <r>
    <n v="23"/>
    <x v="1"/>
    <n v="24.34"/>
    <n v="365.1"/>
    <s v="Month-to-month"/>
    <x v="1"/>
    <x v="3"/>
    <s v="Yes"/>
    <x v="1"/>
    <x v="2"/>
  </r>
  <r>
    <n v="24"/>
    <x v="18"/>
    <n v="112.46"/>
    <n v="6972.52"/>
    <s v="Month-to-month"/>
    <x v="0"/>
    <x v="1"/>
    <s v="Yes"/>
    <x v="0"/>
    <x v="0"/>
  </r>
  <r>
    <n v="25"/>
    <x v="18"/>
    <n v="111.91"/>
    <n v="6938.42"/>
    <s v="Month-to-month"/>
    <x v="1"/>
    <x v="0"/>
    <s v="Yes"/>
    <x v="1"/>
    <x v="2"/>
  </r>
  <r>
    <n v="26"/>
    <x v="19"/>
    <n v="45.3"/>
    <n v="2129.1"/>
    <s v="One year"/>
    <x v="0"/>
    <x v="3"/>
    <s v="No"/>
    <x v="0"/>
    <x v="4"/>
  </r>
  <r>
    <n v="27"/>
    <x v="18"/>
    <n v="89.54"/>
    <n v="5551.48"/>
    <s v="One year"/>
    <x v="0"/>
    <x v="0"/>
    <s v="Yes"/>
    <x v="1"/>
    <x v="2"/>
  </r>
  <r>
    <n v="28"/>
    <x v="20"/>
    <n v="27.54"/>
    <n v="1404.54"/>
    <s v="Two year"/>
    <x v="2"/>
    <x v="2"/>
    <s v="Yes"/>
    <x v="1"/>
    <x v="2"/>
  </r>
  <r>
    <n v="29"/>
    <x v="21"/>
    <n v="36.619999999999997"/>
    <n v="2014.1"/>
    <s v="Month-to-month"/>
    <x v="0"/>
    <x v="2"/>
    <s v="No"/>
    <x v="1"/>
    <x v="2"/>
  </r>
  <r>
    <n v="30"/>
    <x v="11"/>
    <n v="41.68"/>
    <n v="2667.52"/>
    <s v="One year"/>
    <x v="2"/>
    <x v="2"/>
    <s v="Yes"/>
    <x v="0"/>
    <x v="1"/>
  </r>
  <r>
    <n v="31"/>
    <x v="5"/>
    <n v="49.45"/>
    <n v="148.35"/>
    <s v="Month-to-month"/>
    <x v="2"/>
    <x v="2"/>
    <s v="Yes"/>
    <x v="1"/>
    <x v="2"/>
  </r>
  <r>
    <n v="32"/>
    <x v="20"/>
    <n v="119.58"/>
    <n v="6098.58"/>
    <s v="Month-to-month"/>
    <x v="1"/>
    <x v="3"/>
    <s v="No"/>
    <x v="1"/>
    <x v="2"/>
  </r>
  <r>
    <n v="33"/>
    <x v="22"/>
    <n v="89.69"/>
    <n v="627.83000000000004"/>
    <s v="Month-to-month"/>
    <x v="2"/>
    <x v="1"/>
    <s v="No"/>
    <x v="1"/>
    <x v="2"/>
  </r>
  <r>
    <n v="34"/>
    <x v="3"/>
    <n v="58.42"/>
    <n v="1226.82"/>
    <s v="Month-to-month"/>
    <x v="1"/>
    <x v="1"/>
    <s v="Yes"/>
    <x v="1"/>
    <x v="2"/>
  </r>
  <r>
    <n v="35"/>
    <x v="23"/>
    <n v="93.71"/>
    <n v="3654.69"/>
    <s v="One year"/>
    <x v="1"/>
    <x v="0"/>
    <s v="Yes"/>
    <x v="1"/>
    <x v="2"/>
  </r>
  <r>
    <n v="36"/>
    <x v="24"/>
    <n v="111.53"/>
    <n v="2007.54"/>
    <s v="Month-to-month"/>
    <x v="1"/>
    <x v="3"/>
    <s v="No"/>
    <x v="1"/>
    <x v="2"/>
  </r>
  <r>
    <n v="37"/>
    <x v="25"/>
    <n v="115.87"/>
    <n v="463.48"/>
    <s v="Month-to-month"/>
    <x v="2"/>
    <x v="3"/>
    <s v="Yes"/>
    <x v="1"/>
    <x v="2"/>
  </r>
  <r>
    <n v="38"/>
    <x v="12"/>
    <n v="25.79"/>
    <n v="1547.4"/>
    <s v="Month-to-month"/>
    <x v="1"/>
    <x v="1"/>
    <s v="Yes"/>
    <x v="1"/>
    <x v="2"/>
  </r>
  <r>
    <n v="39"/>
    <x v="26"/>
    <n v="59.45"/>
    <n v="832.3"/>
    <s v="Month-to-month"/>
    <x v="1"/>
    <x v="0"/>
    <s v="Yes"/>
    <x v="0"/>
    <x v="0"/>
  </r>
  <r>
    <n v="40"/>
    <x v="27"/>
    <n v="30.68"/>
    <n v="276.12"/>
    <s v="Month-to-month"/>
    <x v="1"/>
    <x v="0"/>
    <s v="Yes"/>
    <x v="1"/>
    <x v="2"/>
  </r>
  <r>
    <n v="41"/>
    <x v="7"/>
    <n v="53.57"/>
    <n v="2839.21"/>
    <s v="Two year"/>
    <x v="1"/>
    <x v="0"/>
    <s v="Yes"/>
    <x v="1"/>
    <x v="2"/>
  </r>
  <r>
    <n v="42"/>
    <x v="8"/>
    <n v="36.97"/>
    <n v="73.94"/>
    <s v="Month-to-month"/>
    <x v="2"/>
    <x v="0"/>
    <s v="Yes"/>
    <x v="1"/>
    <x v="2"/>
  </r>
  <r>
    <n v="43"/>
    <x v="12"/>
    <n v="84.68"/>
    <n v="5080.8"/>
    <s v="Month-to-month"/>
    <x v="1"/>
    <x v="2"/>
    <s v="No"/>
    <x v="0"/>
    <x v="3"/>
  </r>
  <r>
    <n v="44"/>
    <x v="28"/>
    <n v="58.83"/>
    <n v="4176.93"/>
    <s v="Month-to-month"/>
    <x v="2"/>
    <x v="3"/>
    <s v="No"/>
    <x v="1"/>
    <x v="2"/>
  </r>
  <r>
    <n v="45"/>
    <x v="29"/>
    <n v="42.94"/>
    <n v="1889.36"/>
    <s v="One year"/>
    <x v="1"/>
    <x v="2"/>
    <s v="Yes"/>
    <x v="1"/>
    <x v="2"/>
  </r>
  <r>
    <n v="46"/>
    <x v="30"/>
    <n v="46.59"/>
    <n v="372.72"/>
    <s v="Two year"/>
    <x v="1"/>
    <x v="0"/>
    <s v="No"/>
    <x v="1"/>
    <x v="2"/>
  </r>
  <r>
    <n v="47"/>
    <x v="19"/>
    <n v="56.03"/>
    <n v="2633.41"/>
    <s v="One year"/>
    <x v="1"/>
    <x v="2"/>
    <s v="No"/>
    <x v="1"/>
    <x v="2"/>
  </r>
  <r>
    <n v="48"/>
    <x v="31"/>
    <n v="45.99"/>
    <n v="1609.65"/>
    <s v="One year"/>
    <x v="1"/>
    <x v="0"/>
    <s v="Yes"/>
    <x v="1"/>
    <x v="2"/>
  </r>
  <r>
    <n v="49"/>
    <x v="32"/>
    <n v="65.319999999999993"/>
    <n v="2351.52"/>
    <s v="Month-to-month"/>
    <x v="0"/>
    <x v="0"/>
    <s v="Yes"/>
    <x v="1"/>
    <x v="2"/>
  </r>
  <r>
    <n v="50"/>
    <x v="33"/>
    <n v="23.23"/>
    <n v="1161.5"/>
    <s v="Month-to-month"/>
    <x v="0"/>
    <x v="2"/>
    <s v="No"/>
    <x v="1"/>
    <x v="2"/>
  </r>
  <r>
    <n v="51"/>
    <x v="25"/>
    <n v="47.98"/>
    <n v="191.92"/>
    <s v="Two year"/>
    <x v="0"/>
    <x v="2"/>
    <s v="Yes"/>
    <x v="0"/>
    <x v="0"/>
  </r>
  <r>
    <n v="52"/>
    <x v="8"/>
    <n v="61.12"/>
    <n v="122.24"/>
    <s v="One year"/>
    <x v="0"/>
    <x v="1"/>
    <s v="No"/>
    <x v="1"/>
    <x v="2"/>
  </r>
  <r>
    <n v="53"/>
    <x v="34"/>
    <n v="80.28"/>
    <n v="481.68"/>
    <s v="One year"/>
    <x v="2"/>
    <x v="3"/>
    <s v="Yes"/>
    <x v="1"/>
    <x v="2"/>
  </r>
  <r>
    <n v="54"/>
    <x v="35"/>
    <n v="47.1"/>
    <n v="2543.4"/>
    <s v="One year"/>
    <x v="2"/>
    <x v="2"/>
    <s v="No"/>
    <x v="1"/>
    <x v="2"/>
  </r>
  <r>
    <n v="55"/>
    <x v="25"/>
    <n v="33.32"/>
    <n v="133.28"/>
    <s v="One year"/>
    <x v="1"/>
    <x v="2"/>
    <s v="Yes"/>
    <x v="1"/>
    <x v="2"/>
  </r>
  <r>
    <n v="56"/>
    <x v="35"/>
    <n v="27.62"/>
    <n v="1491.48"/>
    <s v="One year"/>
    <x v="2"/>
    <x v="1"/>
    <s v="Yes"/>
    <x v="1"/>
    <x v="2"/>
  </r>
  <r>
    <n v="57"/>
    <x v="36"/>
    <n v="114.05"/>
    <n v="7185.15"/>
    <s v="Two year"/>
    <x v="1"/>
    <x v="2"/>
    <s v="No"/>
    <x v="0"/>
    <x v="3"/>
  </r>
  <r>
    <n v="58"/>
    <x v="24"/>
    <n v="61.66"/>
    <n v="1109.8800000000001"/>
    <s v="Two year"/>
    <x v="2"/>
    <x v="0"/>
    <s v="Yes"/>
    <x v="0"/>
    <x v="1"/>
  </r>
  <r>
    <n v="59"/>
    <x v="29"/>
    <n v="78.12"/>
    <n v="3437.28"/>
    <s v="One year"/>
    <x v="1"/>
    <x v="3"/>
    <s v="Yes"/>
    <x v="0"/>
    <x v="5"/>
  </r>
  <r>
    <n v="60"/>
    <x v="37"/>
    <n v="111.92"/>
    <n v="3805.28"/>
    <s v="One year"/>
    <x v="1"/>
    <x v="0"/>
    <s v="Yes"/>
    <x v="0"/>
    <x v="5"/>
  </r>
  <r>
    <n v="61"/>
    <x v="18"/>
    <n v="28.27"/>
    <n v="1752.74"/>
    <s v="Month-to-month"/>
    <x v="1"/>
    <x v="1"/>
    <s v="Yes"/>
    <x v="1"/>
    <x v="2"/>
  </r>
  <r>
    <n v="62"/>
    <x v="26"/>
    <n v="107.67"/>
    <n v="1507.38"/>
    <s v="One year"/>
    <x v="1"/>
    <x v="2"/>
    <s v="Yes"/>
    <x v="0"/>
    <x v="4"/>
  </r>
  <r>
    <n v="63"/>
    <x v="38"/>
    <n v="75.16"/>
    <n v="3607.68"/>
    <s v="Month-to-month"/>
    <x v="0"/>
    <x v="2"/>
    <s v="No"/>
    <x v="1"/>
    <x v="2"/>
  </r>
  <r>
    <n v="64"/>
    <x v="1"/>
    <n v="36.479999999999997"/>
    <n v="547.20000000000005"/>
    <s v="Month-to-month"/>
    <x v="1"/>
    <x v="2"/>
    <s v="Yes"/>
    <x v="1"/>
    <x v="2"/>
  </r>
  <r>
    <n v="65"/>
    <x v="18"/>
    <n v="61.13"/>
    <n v="3790.06"/>
    <s v="Two year"/>
    <x v="0"/>
    <x v="1"/>
    <s v="No"/>
    <x v="1"/>
    <x v="2"/>
  </r>
  <r>
    <n v="66"/>
    <x v="39"/>
    <n v="97.76"/>
    <n v="3910.4"/>
    <s v="Month-to-month"/>
    <x v="2"/>
    <x v="0"/>
    <s v="No"/>
    <x v="1"/>
    <x v="2"/>
  </r>
  <r>
    <n v="67"/>
    <x v="7"/>
    <n v="68.040000000000006"/>
    <n v="3606.12"/>
    <s v="Month-to-month"/>
    <x v="0"/>
    <x v="0"/>
    <s v="No"/>
    <x v="1"/>
    <x v="2"/>
  </r>
  <r>
    <n v="68"/>
    <x v="4"/>
    <n v="118.53"/>
    <n v="2844.72"/>
    <s v="Month-to-month"/>
    <x v="1"/>
    <x v="1"/>
    <s v="Yes"/>
    <x v="0"/>
    <x v="1"/>
  </r>
  <r>
    <n v="69"/>
    <x v="40"/>
    <n v="57.67"/>
    <n v="1499.42"/>
    <s v="Month-to-month"/>
    <x v="2"/>
    <x v="2"/>
    <s v="No"/>
    <x v="1"/>
    <x v="2"/>
  </r>
  <r>
    <n v="70"/>
    <x v="12"/>
    <n v="94.96"/>
    <n v="5697.6"/>
    <s v="One year"/>
    <x v="2"/>
    <x v="0"/>
    <s v="Yes"/>
    <x v="0"/>
    <x v="0"/>
  </r>
  <r>
    <n v="71"/>
    <x v="41"/>
    <n v="59.3"/>
    <n v="2431.3000000000002"/>
    <s v="Month-to-month"/>
    <x v="1"/>
    <x v="3"/>
    <s v="No"/>
    <x v="1"/>
    <x v="2"/>
  </r>
  <r>
    <n v="72"/>
    <x v="42"/>
    <n v="102.92"/>
    <n v="2984.68"/>
    <s v="Month-to-month"/>
    <x v="2"/>
    <x v="2"/>
    <s v="No"/>
    <x v="1"/>
    <x v="2"/>
  </r>
  <r>
    <n v="73"/>
    <x v="1"/>
    <n v="76.91"/>
    <n v="1153.6500000000001"/>
    <s v="Month-to-month"/>
    <x v="2"/>
    <x v="1"/>
    <s v="No"/>
    <x v="0"/>
    <x v="1"/>
  </r>
  <r>
    <n v="74"/>
    <x v="43"/>
    <n v="26.35"/>
    <n v="1185.75"/>
    <s v="One year"/>
    <x v="1"/>
    <x v="1"/>
    <s v="Yes"/>
    <x v="0"/>
    <x v="4"/>
  </r>
  <r>
    <n v="75"/>
    <x v="44"/>
    <n v="23.68"/>
    <n v="1539.2"/>
    <s v="One year"/>
    <x v="1"/>
    <x v="1"/>
    <s v="No"/>
    <x v="1"/>
    <x v="2"/>
  </r>
  <r>
    <n v="76"/>
    <x v="28"/>
    <n v="33.39"/>
    <n v="2370.69"/>
    <s v="Month-to-month"/>
    <x v="1"/>
    <x v="2"/>
    <s v="Yes"/>
    <x v="1"/>
    <x v="2"/>
  </r>
  <r>
    <n v="77"/>
    <x v="27"/>
    <n v="21.37"/>
    <n v="192.33"/>
    <s v="Month-to-month"/>
    <x v="0"/>
    <x v="3"/>
    <s v="No"/>
    <x v="1"/>
    <x v="2"/>
  </r>
  <r>
    <n v="78"/>
    <x v="45"/>
    <n v="27.54"/>
    <n v="27.54"/>
    <s v="Month-to-month"/>
    <x v="1"/>
    <x v="0"/>
    <s v="No"/>
    <x v="1"/>
    <x v="2"/>
  </r>
  <r>
    <n v="79"/>
    <x v="30"/>
    <n v="89.17"/>
    <n v="713.36"/>
    <s v="One year"/>
    <x v="1"/>
    <x v="1"/>
    <s v="Yes"/>
    <x v="0"/>
    <x v="1"/>
  </r>
  <r>
    <n v="80"/>
    <x v="36"/>
    <n v="73.430000000000007"/>
    <n v="4626.09"/>
    <s v="One year"/>
    <x v="2"/>
    <x v="0"/>
    <s v="No"/>
    <x v="1"/>
    <x v="2"/>
  </r>
  <r>
    <n v="81"/>
    <x v="46"/>
    <n v="94.99"/>
    <n v="1044.8900000000001"/>
    <s v="Month-to-month"/>
    <x v="1"/>
    <x v="2"/>
    <s v="Yes"/>
    <x v="1"/>
    <x v="2"/>
  </r>
  <r>
    <n v="82"/>
    <x v="30"/>
    <n v="111.32"/>
    <n v="890.56"/>
    <s v="Month-to-month"/>
    <x v="2"/>
    <x v="2"/>
    <s v="Yes"/>
    <x v="1"/>
    <x v="2"/>
  </r>
  <r>
    <n v="83"/>
    <x v="31"/>
    <n v="78.510000000000005"/>
    <n v="2747.85"/>
    <s v="Month-to-month"/>
    <x v="0"/>
    <x v="3"/>
    <s v="Yes"/>
    <x v="1"/>
    <x v="2"/>
  </r>
  <r>
    <n v="84"/>
    <x v="31"/>
    <n v="92.61"/>
    <n v="3241.35"/>
    <s v="Two year"/>
    <x v="0"/>
    <x v="3"/>
    <s v="Yes"/>
    <x v="1"/>
    <x v="2"/>
  </r>
  <r>
    <n v="85"/>
    <x v="13"/>
    <n v="95.71"/>
    <n v="3158.43"/>
    <s v="Month-to-month"/>
    <x v="1"/>
    <x v="0"/>
    <s v="No"/>
    <x v="1"/>
    <x v="2"/>
  </r>
  <r>
    <n v="86"/>
    <x v="47"/>
    <n v="57.79"/>
    <n v="288.95"/>
    <s v="Month-to-month"/>
    <x v="2"/>
    <x v="0"/>
    <s v="Yes"/>
    <x v="1"/>
    <x v="2"/>
  </r>
  <r>
    <n v="87"/>
    <x v="41"/>
    <n v="44.11"/>
    <n v="1808.51"/>
    <s v="Month-to-month"/>
    <x v="0"/>
    <x v="1"/>
    <s v="Yes"/>
    <x v="0"/>
    <x v="4"/>
  </r>
  <r>
    <n v="88"/>
    <x v="48"/>
    <n v="40.5"/>
    <n v="1134"/>
    <s v="Month-to-month"/>
    <x v="1"/>
    <x v="2"/>
    <s v="No"/>
    <x v="1"/>
    <x v="2"/>
  </r>
  <r>
    <n v="89"/>
    <x v="22"/>
    <n v="45.14"/>
    <n v="315.98"/>
    <s v="One year"/>
    <x v="2"/>
    <x v="0"/>
    <s v="No"/>
    <x v="1"/>
    <x v="2"/>
  </r>
  <r>
    <n v="90"/>
    <x v="49"/>
    <n v="47.47"/>
    <n v="569.64"/>
    <s v="Month-to-month"/>
    <x v="2"/>
    <x v="1"/>
    <s v="No"/>
    <x v="0"/>
    <x v="4"/>
  </r>
  <r>
    <n v="91"/>
    <x v="37"/>
    <n v="40.72"/>
    <n v="1384.48"/>
    <s v="One year"/>
    <x v="1"/>
    <x v="2"/>
    <s v="No"/>
    <x v="1"/>
    <x v="2"/>
  </r>
  <r>
    <n v="92"/>
    <x v="13"/>
    <n v="107.82"/>
    <n v="3558.06"/>
    <s v="One year"/>
    <x v="2"/>
    <x v="3"/>
    <s v="No"/>
    <x v="1"/>
    <x v="2"/>
  </r>
  <r>
    <n v="93"/>
    <x v="38"/>
    <n v="95.7"/>
    <n v="4593.6000000000004"/>
    <s v="Month-to-month"/>
    <x v="0"/>
    <x v="0"/>
    <s v="Yes"/>
    <x v="1"/>
    <x v="2"/>
  </r>
  <r>
    <n v="94"/>
    <x v="50"/>
    <n v="24.69"/>
    <n v="567.87"/>
    <s v="Month-to-month"/>
    <x v="1"/>
    <x v="2"/>
    <s v="Yes"/>
    <x v="0"/>
    <x v="4"/>
  </r>
  <r>
    <n v="95"/>
    <x v="18"/>
    <n v="46.87"/>
    <n v="2905.94"/>
    <s v="Two year"/>
    <x v="2"/>
    <x v="2"/>
    <s v="No"/>
    <x v="1"/>
    <x v="2"/>
  </r>
  <r>
    <n v="96"/>
    <x v="51"/>
    <n v="22.22"/>
    <n v="822.14"/>
    <s v="Month-to-month"/>
    <x v="0"/>
    <x v="1"/>
    <s v="Yes"/>
    <x v="0"/>
    <x v="3"/>
  </r>
  <r>
    <n v="97"/>
    <x v="29"/>
    <n v="69.819999999999993"/>
    <n v="3072.08"/>
    <s v="Month-to-month"/>
    <x v="2"/>
    <x v="2"/>
    <s v="No"/>
    <x v="1"/>
    <x v="2"/>
  </r>
  <r>
    <n v="98"/>
    <x v="31"/>
    <n v="67.62"/>
    <n v="2366.6999999999998"/>
    <s v="Two year"/>
    <x v="1"/>
    <x v="1"/>
    <s v="Yes"/>
    <x v="0"/>
    <x v="3"/>
  </r>
  <r>
    <n v="99"/>
    <x v="44"/>
    <n v="103.14"/>
    <n v="6704.1"/>
    <s v="Month-to-month"/>
    <x v="2"/>
    <x v="0"/>
    <s v="Yes"/>
    <x v="1"/>
    <x v="2"/>
  </r>
  <r>
    <n v="100"/>
    <x v="19"/>
    <n v="50.78"/>
    <n v="2386.66"/>
    <s v="Month-to-month"/>
    <x v="2"/>
    <x v="1"/>
    <s v="Yes"/>
    <x v="1"/>
    <x v="2"/>
  </r>
  <r>
    <n v="101"/>
    <x v="5"/>
    <n v="101.64"/>
    <n v="304.92"/>
    <s v="Month-to-month"/>
    <x v="1"/>
    <x v="2"/>
    <s v="No"/>
    <x v="1"/>
    <x v="2"/>
  </r>
  <r>
    <n v="102"/>
    <x v="45"/>
    <n v="116.8"/>
    <n v="116.8"/>
    <s v="Two year"/>
    <x v="1"/>
    <x v="0"/>
    <s v="Yes"/>
    <x v="1"/>
    <x v="2"/>
  </r>
  <r>
    <n v="103"/>
    <x v="47"/>
    <n v="28.84"/>
    <n v="144.19999999999999"/>
    <s v="Month-to-month"/>
    <x v="1"/>
    <x v="1"/>
    <s v="No"/>
    <x v="1"/>
    <x v="2"/>
  </r>
  <r>
    <n v="104"/>
    <x v="26"/>
    <n v="99.18"/>
    <n v="1388.52"/>
    <s v="Month-to-month"/>
    <x v="1"/>
    <x v="0"/>
    <s v="Yes"/>
    <x v="1"/>
    <x v="2"/>
  </r>
  <r>
    <n v="105"/>
    <x v="52"/>
    <n v="79"/>
    <n v="2133"/>
    <s v="Month-to-month"/>
    <x v="1"/>
    <x v="0"/>
    <s v="Yes"/>
    <x v="0"/>
    <x v="3"/>
  </r>
  <r>
    <n v="106"/>
    <x v="27"/>
    <n v="68"/>
    <n v="612"/>
    <s v="Month-to-month"/>
    <x v="2"/>
    <x v="3"/>
    <s v="No"/>
    <x v="1"/>
    <x v="2"/>
  </r>
  <r>
    <n v="107"/>
    <x v="1"/>
    <n v="62.05"/>
    <n v="930.75"/>
    <s v="Month-to-month"/>
    <x v="2"/>
    <x v="2"/>
    <s v="No"/>
    <x v="0"/>
    <x v="0"/>
  </r>
  <r>
    <n v="108"/>
    <x v="17"/>
    <n v="98.47"/>
    <n v="4135.74"/>
    <s v="Month-to-month"/>
    <x v="0"/>
    <x v="1"/>
    <s v="Yes"/>
    <x v="1"/>
    <x v="2"/>
  </r>
  <r>
    <n v="109"/>
    <x v="20"/>
    <n v="83.94"/>
    <n v="4280.9399999999996"/>
    <s v="Month-to-month"/>
    <x v="1"/>
    <x v="2"/>
    <s v="No"/>
    <x v="0"/>
    <x v="4"/>
  </r>
  <r>
    <n v="110"/>
    <x v="36"/>
    <n v="100.5"/>
    <n v="6331.5"/>
    <s v="Month-to-month"/>
    <x v="1"/>
    <x v="1"/>
    <s v="Yes"/>
    <x v="1"/>
    <x v="2"/>
  </r>
  <r>
    <n v="111"/>
    <x v="0"/>
    <n v="110.32"/>
    <n v="5736.64"/>
    <s v="Month-to-month"/>
    <x v="2"/>
    <x v="0"/>
    <s v="Yes"/>
    <x v="1"/>
    <x v="2"/>
  </r>
  <r>
    <n v="112"/>
    <x v="25"/>
    <n v="81.73"/>
    <n v="326.92"/>
    <s v="Month-to-month"/>
    <x v="2"/>
    <x v="2"/>
    <s v="Yes"/>
    <x v="1"/>
    <x v="2"/>
  </r>
  <r>
    <n v="113"/>
    <x v="50"/>
    <n v="118.05"/>
    <n v="2715.15"/>
    <s v="Month-to-month"/>
    <x v="1"/>
    <x v="3"/>
    <s v="No"/>
    <x v="0"/>
    <x v="5"/>
  </r>
  <r>
    <n v="114"/>
    <x v="1"/>
    <n v="80.81"/>
    <n v="1212.1500000000001"/>
    <s v="Month-to-month"/>
    <x v="0"/>
    <x v="1"/>
    <s v="No"/>
    <x v="1"/>
    <x v="2"/>
  </r>
  <r>
    <n v="115"/>
    <x v="53"/>
    <n v="83.66"/>
    <n v="3597.38"/>
    <s v="One year"/>
    <x v="1"/>
    <x v="2"/>
    <s v="Yes"/>
    <x v="1"/>
    <x v="2"/>
  </r>
  <r>
    <n v="116"/>
    <x v="42"/>
    <n v="75.48"/>
    <n v="2188.92"/>
    <s v="Month-to-month"/>
    <x v="0"/>
    <x v="2"/>
    <s v="No"/>
    <x v="1"/>
    <x v="2"/>
  </r>
  <r>
    <n v="117"/>
    <x v="32"/>
    <n v="29.1"/>
    <n v="1047.5999999999999"/>
    <s v="Month-to-month"/>
    <x v="1"/>
    <x v="3"/>
    <s v="Yes"/>
    <x v="1"/>
    <x v="2"/>
  </r>
  <r>
    <n v="118"/>
    <x v="54"/>
    <n v="92.64"/>
    <n v="1204.32"/>
    <s v="Month-to-month"/>
    <x v="2"/>
    <x v="2"/>
    <s v="Yes"/>
    <x v="1"/>
    <x v="2"/>
  </r>
  <r>
    <n v="119"/>
    <x v="55"/>
    <n v="74.739999999999995"/>
    <n v="2391.6799999999998"/>
    <s v="Two year"/>
    <x v="1"/>
    <x v="1"/>
    <s v="Yes"/>
    <x v="1"/>
    <x v="2"/>
  </r>
  <r>
    <n v="120"/>
    <x v="28"/>
    <n v="65.09"/>
    <n v="4621.3900000000003"/>
    <s v="One year"/>
    <x v="2"/>
    <x v="1"/>
    <s v="Yes"/>
    <x v="1"/>
    <x v="2"/>
  </r>
  <r>
    <n v="121"/>
    <x v="16"/>
    <n v="111.05"/>
    <n v="6551.95"/>
    <s v="Month-to-month"/>
    <x v="2"/>
    <x v="0"/>
    <s v="Yes"/>
    <x v="1"/>
    <x v="2"/>
  </r>
  <r>
    <n v="122"/>
    <x v="48"/>
    <n v="49.8"/>
    <n v="1394.4"/>
    <s v="Month-to-month"/>
    <x v="0"/>
    <x v="0"/>
    <s v="Yes"/>
    <x v="1"/>
    <x v="2"/>
  </r>
  <r>
    <n v="123"/>
    <x v="56"/>
    <n v="72.36"/>
    <n v="4775.76"/>
    <s v="Two year"/>
    <x v="1"/>
    <x v="1"/>
    <s v="No"/>
    <x v="0"/>
    <x v="5"/>
  </r>
  <r>
    <n v="124"/>
    <x v="17"/>
    <n v="89.76"/>
    <n v="3769.92"/>
    <s v="Month-to-month"/>
    <x v="1"/>
    <x v="0"/>
    <s v="Yes"/>
    <x v="0"/>
    <x v="1"/>
  </r>
  <r>
    <n v="125"/>
    <x v="43"/>
    <n v="99.65"/>
    <n v="4484.25"/>
    <s v="Month-to-month"/>
    <x v="2"/>
    <x v="2"/>
    <s v="Yes"/>
    <x v="0"/>
    <x v="3"/>
  </r>
  <r>
    <n v="126"/>
    <x v="18"/>
    <n v="65.930000000000007"/>
    <n v="4087.66"/>
    <s v="Month-to-month"/>
    <x v="2"/>
    <x v="3"/>
    <s v="Yes"/>
    <x v="0"/>
    <x v="5"/>
  </r>
  <r>
    <n v="127"/>
    <x v="57"/>
    <n v="104.21"/>
    <n v="5939.97"/>
    <s v="Month-to-month"/>
    <x v="2"/>
    <x v="2"/>
    <s v="Yes"/>
    <x v="1"/>
    <x v="2"/>
  </r>
  <r>
    <n v="128"/>
    <x v="34"/>
    <n v="96.89"/>
    <n v="581.34"/>
    <s v="Two year"/>
    <x v="2"/>
    <x v="1"/>
    <s v="Yes"/>
    <x v="1"/>
    <x v="2"/>
  </r>
  <r>
    <n v="129"/>
    <x v="48"/>
    <n v="26.62"/>
    <n v="745.36"/>
    <s v="One year"/>
    <x v="1"/>
    <x v="2"/>
    <s v="No"/>
    <x v="0"/>
    <x v="1"/>
  </r>
  <r>
    <n v="130"/>
    <x v="48"/>
    <n v="24.59"/>
    <n v="688.52"/>
    <s v="Month-to-month"/>
    <x v="2"/>
    <x v="2"/>
    <s v="Yes"/>
    <x v="1"/>
    <x v="2"/>
  </r>
  <r>
    <n v="131"/>
    <x v="29"/>
    <n v="82.08"/>
    <n v="3611.52"/>
    <s v="Month-to-month"/>
    <x v="1"/>
    <x v="0"/>
    <s v="No"/>
    <x v="0"/>
    <x v="3"/>
  </r>
  <r>
    <n v="132"/>
    <x v="9"/>
    <n v="54.74"/>
    <n v="1642.2"/>
    <s v="Two year"/>
    <x v="2"/>
    <x v="2"/>
    <s v="No"/>
    <x v="1"/>
    <x v="2"/>
  </r>
  <r>
    <n v="133"/>
    <x v="18"/>
    <n v="40.909999999999997"/>
    <n v="2536.42"/>
    <s v="Two year"/>
    <x v="2"/>
    <x v="2"/>
    <s v="Yes"/>
    <x v="1"/>
    <x v="2"/>
  </r>
  <r>
    <n v="134"/>
    <x v="18"/>
    <n v="77.959999999999994"/>
    <n v="4833.5200000000004"/>
    <s v="One year"/>
    <x v="2"/>
    <x v="2"/>
    <s v="No"/>
    <x v="1"/>
    <x v="2"/>
  </r>
  <r>
    <n v="135"/>
    <x v="45"/>
    <n v="54.16"/>
    <n v="54.16"/>
    <s v="Two year"/>
    <x v="1"/>
    <x v="1"/>
    <s v="Yes"/>
    <x v="0"/>
    <x v="4"/>
  </r>
  <r>
    <n v="136"/>
    <x v="52"/>
    <n v="73.73"/>
    <n v="1990.71"/>
    <s v="Two year"/>
    <x v="1"/>
    <x v="2"/>
    <s v="No"/>
    <x v="1"/>
    <x v="2"/>
  </r>
  <r>
    <n v="137"/>
    <x v="18"/>
    <n v="66.010000000000005"/>
    <n v="4092.62"/>
    <s v="One year"/>
    <x v="1"/>
    <x v="2"/>
    <s v="Yes"/>
    <x v="1"/>
    <x v="2"/>
  </r>
  <r>
    <n v="138"/>
    <x v="5"/>
    <n v="78.48"/>
    <n v="235.44"/>
    <s v="Month-to-month"/>
    <x v="1"/>
    <x v="2"/>
    <s v="Yes"/>
    <x v="1"/>
    <x v="2"/>
  </r>
  <r>
    <n v="139"/>
    <x v="58"/>
    <n v="60.03"/>
    <n v="4202.1000000000004"/>
    <s v="Month-to-month"/>
    <x v="1"/>
    <x v="0"/>
    <s v="Yes"/>
    <x v="1"/>
    <x v="2"/>
  </r>
  <r>
    <n v="140"/>
    <x v="52"/>
    <n v="89.77"/>
    <n v="2423.79"/>
    <s v="One year"/>
    <x v="2"/>
    <x v="2"/>
    <s v="Yes"/>
    <x v="1"/>
    <x v="2"/>
  </r>
  <r>
    <n v="141"/>
    <x v="27"/>
    <n v="38.01"/>
    <n v="342.09"/>
    <s v="Month-to-month"/>
    <x v="2"/>
    <x v="0"/>
    <s v="Yes"/>
    <x v="0"/>
    <x v="1"/>
  </r>
  <r>
    <n v="142"/>
    <x v="18"/>
    <n v="89.65"/>
    <n v="5558.3"/>
    <s v="One year"/>
    <x v="0"/>
    <x v="0"/>
    <s v="Yes"/>
    <x v="1"/>
    <x v="2"/>
  </r>
  <r>
    <n v="143"/>
    <x v="51"/>
    <n v="61.17"/>
    <n v="2263.29"/>
    <s v="Month-to-month"/>
    <x v="1"/>
    <x v="0"/>
    <s v="Yes"/>
    <x v="1"/>
    <x v="2"/>
  </r>
  <r>
    <n v="144"/>
    <x v="20"/>
    <n v="107.43"/>
    <n v="5478.93"/>
    <s v="Month-to-month"/>
    <x v="2"/>
    <x v="2"/>
    <s v="No"/>
    <x v="1"/>
    <x v="2"/>
  </r>
  <r>
    <n v="145"/>
    <x v="29"/>
    <n v="71.52"/>
    <n v="3146.88"/>
    <s v="Month-to-month"/>
    <x v="0"/>
    <x v="1"/>
    <s v="No"/>
    <x v="0"/>
    <x v="3"/>
  </r>
  <r>
    <n v="146"/>
    <x v="4"/>
    <n v="117.31"/>
    <n v="2815.44"/>
    <s v="Month-to-month"/>
    <x v="1"/>
    <x v="2"/>
    <s v="Yes"/>
    <x v="1"/>
    <x v="2"/>
  </r>
  <r>
    <n v="147"/>
    <x v="16"/>
    <n v="80.19"/>
    <n v="4731.21"/>
    <s v="Two year"/>
    <x v="2"/>
    <x v="2"/>
    <s v="Yes"/>
    <x v="1"/>
    <x v="2"/>
  </r>
  <r>
    <n v="148"/>
    <x v="55"/>
    <n v="42.38"/>
    <n v="1356.16"/>
    <s v="One year"/>
    <x v="1"/>
    <x v="1"/>
    <s v="No"/>
    <x v="1"/>
    <x v="2"/>
  </r>
  <r>
    <n v="149"/>
    <x v="0"/>
    <n v="102.18"/>
    <n v="5313.36"/>
    <s v="One year"/>
    <x v="1"/>
    <x v="0"/>
    <s v="No"/>
    <x v="1"/>
    <x v="2"/>
  </r>
  <r>
    <n v="150"/>
    <x v="18"/>
    <n v="54.51"/>
    <n v="3379.62"/>
    <s v="One year"/>
    <x v="1"/>
    <x v="3"/>
    <s v="No"/>
    <x v="1"/>
    <x v="2"/>
  </r>
  <r>
    <n v="151"/>
    <x v="14"/>
    <n v="54.76"/>
    <n v="3176.08"/>
    <s v="Month-to-month"/>
    <x v="2"/>
    <x v="2"/>
    <s v="Yes"/>
    <x v="0"/>
    <x v="3"/>
  </r>
  <r>
    <n v="152"/>
    <x v="0"/>
    <n v="23.18"/>
    <n v="1205.3599999999999"/>
    <s v="Month-to-month"/>
    <x v="2"/>
    <x v="2"/>
    <s v="Yes"/>
    <x v="1"/>
    <x v="2"/>
  </r>
  <r>
    <n v="153"/>
    <x v="49"/>
    <n v="74.87"/>
    <n v="898.44"/>
    <s v="Month-to-month"/>
    <x v="1"/>
    <x v="2"/>
    <s v="Yes"/>
    <x v="1"/>
    <x v="2"/>
  </r>
  <r>
    <n v="154"/>
    <x v="23"/>
    <n v="73.44"/>
    <n v="2864.16"/>
    <s v="Month-to-month"/>
    <x v="1"/>
    <x v="0"/>
    <s v="Yes"/>
    <x v="1"/>
    <x v="2"/>
  </r>
  <r>
    <n v="155"/>
    <x v="8"/>
    <n v="55.6"/>
    <n v="111.2"/>
    <s v="Month-to-month"/>
    <x v="0"/>
    <x v="1"/>
    <s v="No"/>
    <x v="1"/>
    <x v="2"/>
  </r>
  <r>
    <n v="156"/>
    <x v="5"/>
    <n v="109.42"/>
    <n v="328.26"/>
    <s v="Month-to-month"/>
    <x v="1"/>
    <x v="2"/>
    <s v="No"/>
    <x v="1"/>
    <x v="2"/>
  </r>
  <r>
    <n v="157"/>
    <x v="59"/>
    <n v="32.869999999999997"/>
    <n v="1840.72"/>
    <s v="Month-to-month"/>
    <x v="2"/>
    <x v="3"/>
    <s v="Yes"/>
    <x v="1"/>
    <x v="2"/>
  </r>
  <r>
    <n v="158"/>
    <x v="16"/>
    <n v="53.01"/>
    <n v="3127.59"/>
    <s v="Two year"/>
    <x v="1"/>
    <x v="0"/>
    <s v="No"/>
    <x v="0"/>
    <x v="3"/>
  </r>
  <r>
    <n v="159"/>
    <x v="8"/>
    <n v="52.16"/>
    <n v="104.32"/>
    <s v="Two year"/>
    <x v="2"/>
    <x v="2"/>
    <s v="Yes"/>
    <x v="1"/>
    <x v="2"/>
  </r>
  <r>
    <n v="160"/>
    <x v="8"/>
    <n v="29.23"/>
    <n v="58.46"/>
    <s v="Month-to-month"/>
    <x v="1"/>
    <x v="2"/>
    <s v="Yes"/>
    <x v="1"/>
    <x v="2"/>
  </r>
  <r>
    <n v="161"/>
    <x v="35"/>
    <n v="68.11"/>
    <n v="3677.94"/>
    <s v="One year"/>
    <x v="1"/>
    <x v="0"/>
    <s v="Yes"/>
    <x v="1"/>
    <x v="2"/>
  </r>
  <r>
    <n v="162"/>
    <x v="45"/>
    <n v="88.78"/>
    <n v="88.78"/>
    <s v="One year"/>
    <x v="2"/>
    <x v="2"/>
    <s v="No"/>
    <x v="0"/>
    <x v="0"/>
  </r>
  <r>
    <n v="163"/>
    <x v="60"/>
    <n v="71.17"/>
    <n v="1352.23"/>
    <s v="Month-to-month"/>
    <x v="1"/>
    <x v="1"/>
    <s v="Yes"/>
    <x v="1"/>
    <x v="2"/>
  </r>
  <r>
    <n v="164"/>
    <x v="8"/>
    <n v="35.700000000000003"/>
    <n v="71.400000000000006"/>
    <s v="Two year"/>
    <x v="2"/>
    <x v="1"/>
    <s v="No"/>
    <x v="1"/>
    <x v="2"/>
  </r>
  <r>
    <n v="165"/>
    <x v="7"/>
    <n v="57.73"/>
    <n v="3059.69"/>
    <s v="Two year"/>
    <x v="2"/>
    <x v="2"/>
    <s v="No"/>
    <x v="0"/>
    <x v="3"/>
  </r>
  <r>
    <n v="166"/>
    <x v="29"/>
    <n v="20.260000000000002"/>
    <n v="891.44"/>
    <s v="Month-to-month"/>
    <x v="2"/>
    <x v="1"/>
    <s v="Yes"/>
    <x v="1"/>
    <x v="2"/>
  </r>
  <r>
    <n v="167"/>
    <x v="55"/>
    <n v="106.83"/>
    <n v="3418.56"/>
    <s v="Month-to-month"/>
    <x v="2"/>
    <x v="3"/>
    <s v="Yes"/>
    <x v="0"/>
    <x v="3"/>
  </r>
  <r>
    <n v="168"/>
    <x v="58"/>
    <n v="28.45"/>
    <n v="1991.5"/>
    <s v="Month-to-month"/>
    <x v="0"/>
    <x v="3"/>
    <s v="No"/>
    <x v="1"/>
    <x v="2"/>
  </r>
  <r>
    <n v="169"/>
    <x v="55"/>
    <n v="79.73"/>
    <n v="2551.36"/>
    <s v="Month-to-month"/>
    <x v="1"/>
    <x v="0"/>
    <s v="Yes"/>
    <x v="0"/>
    <x v="0"/>
  </r>
  <r>
    <n v="170"/>
    <x v="61"/>
    <n v="118.63"/>
    <n v="8066.84"/>
    <s v="Month-to-month"/>
    <x v="2"/>
    <x v="1"/>
    <s v="No"/>
    <x v="0"/>
    <x v="1"/>
  </r>
  <r>
    <n v="171"/>
    <x v="21"/>
    <n v="73.66"/>
    <n v="4051.3"/>
    <s v="Two year"/>
    <x v="1"/>
    <x v="2"/>
    <s v="No"/>
    <x v="1"/>
    <x v="2"/>
  </r>
  <r>
    <n v="172"/>
    <x v="59"/>
    <n v="112.4"/>
    <n v="6294.4"/>
    <s v="Month-to-month"/>
    <x v="2"/>
    <x v="3"/>
    <s v="Yes"/>
    <x v="1"/>
    <x v="2"/>
  </r>
  <r>
    <n v="173"/>
    <x v="62"/>
    <n v="43.61"/>
    <n v="741.37"/>
    <s v="Month-to-month"/>
    <x v="0"/>
    <x v="2"/>
    <s v="Yes"/>
    <x v="1"/>
    <x v="2"/>
  </r>
  <r>
    <n v="174"/>
    <x v="10"/>
    <n v="96"/>
    <n v="3648"/>
    <s v="Two year"/>
    <x v="1"/>
    <x v="0"/>
    <s v="No"/>
    <x v="0"/>
    <x v="5"/>
  </r>
  <r>
    <n v="175"/>
    <x v="4"/>
    <n v="73.13"/>
    <n v="1755.12"/>
    <s v="One year"/>
    <x v="1"/>
    <x v="1"/>
    <s v="No"/>
    <x v="1"/>
    <x v="2"/>
  </r>
  <r>
    <n v="176"/>
    <x v="63"/>
    <n v="92.05"/>
    <n v="6351.45"/>
    <s v="Month-to-month"/>
    <x v="2"/>
    <x v="2"/>
    <s v="Yes"/>
    <x v="1"/>
    <x v="2"/>
  </r>
  <r>
    <n v="177"/>
    <x v="58"/>
    <n v="26.23"/>
    <n v="1836.1"/>
    <s v="Month-to-month"/>
    <x v="1"/>
    <x v="3"/>
    <s v="Yes"/>
    <x v="1"/>
    <x v="2"/>
  </r>
  <r>
    <n v="178"/>
    <x v="46"/>
    <n v="34.770000000000003"/>
    <n v="382.47"/>
    <s v="Month-to-month"/>
    <x v="1"/>
    <x v="3"/>
    <s v="Yes"/>
    <x v="1"/>
    <x v="2"/>
  </r>
  <r>
    <n v="179"/>
    <x v="64"/>
    <n v="33.31"/>
    <n v="532.96"/>
    <s v="One year"/>
    <x v="0"/>
    <x v="1"/>
    <s v="No"/>
    <x v="1"/>
    <x v="2"/>
  </r>
  <r>
    <n v="180"/>
    <x v="16"/>
    <n v="88.72"/>
    <n v="5234.4799999999996"/>
    <s v="Month-to-month"/>
    <x v="2"/>
    <x v="0"/>
    <s v="No"/>
    <x v="1"/>
    <x v="2"/>
  </r>
  <r>
    <n v="181"/>
    <x v="58"/>
    <n v="104.44"/>
    <n v="7310.8"/>
    <s v="Month-to-month"/>
    <x v="2"/>
    <x v="1"/>
    <s v="No"/>
    <x v="1"/>
    <x v="2"/>
  </r>
  <r>
    <n v="182"/>
    <x v="5"/>
    <n v="94.96"/>
    <n v="284.88"/>
    <s v="Two year"/>
    <x v="0"/>
    <x v="0"/>
    <s v="Yes"/>
    <x v="1"/>
    <x v="2"/>
  </r>
  <r>
    <n v="183"/>
    <x v="65"/>
    <n v="23.05"/>
    <n v="461"/>
    <s v="Month-to-month"/>
    <x v="1"/>
    <x v="0"/>
    <s v="Yes"/>
    <x v="1"/>
    <x v="2"/>
  </r>
  <r>
    <n v="184"/>
    <x v="16"/>
    <n v="106.72"/>
    <n v="6296.48"/>
    <s v="Two year"/>
    <x v="2"/>
    <x v="1"/>
    <s v="No"/>
    <x v="1"/>
    <x v="2"/>
  </r>
  <r>
    <n v="185"/>
    <x v="32"/>
    <n v="55.41"/>
    <n v="1994.76"/>
    <s v="Two year"/>
    <x v="2"/>
    <x v="0"/>
    <s v="Yes"/>
    <x v="1"/>
    <x v="2"/>
  </r>
  <r>
    <n v="186"/>
    <x v="60"/>
    <n v="59.72"/>
    <n v="1134.68"/>
    <s v="Month-to-month"/>
    <x v="0"/>
    <x v="2"/>
    <s v="Yes"/>
    <x v="1"/>
    <x v="2"/>
  </r>
  <r>
    <n v="187"/>
    <x v="66"/>
    <n v="30.49"/>
    <n v="2042.83"/>
    <s v="Two year"/>
    <x v="2"/>
    <x v="3"/>
    <s v="Yes"/>
    <x v="1"/>
    <x v="2"/>
  </r>
  <r>
    <n v="188"/>
    <x v="60"/>
    <n v="93.74"/>
    <n v="1781.06"/>
    <s v="Month-to-month"/>
    <x v="1"/>
    <x v="2"/>
    <s v="No"/>
    <x v="1"/>
    <x v="2"/>
  </r>
  <r>
    <n v="189"/>
    <x v="65"/>
    <n v="38.229999999999997"/>
    <n v="764.6"/>
    <s v="Two year"/>
    <x v="1"/>
    <x v="2"/>
    <s v="No"/>
    <x v="1"/>
    <x v="2"/>
  </r>
  <r>
    <n v="190"/>
    <x v="28"/>
    <n v="76.400000000000006"/>
    <n v="5424.4"/>
    <s v="Month-to-month"/>
    <x v="2"/>
    <x v="3"/>
    <s v="Yes"/>
    <x v="1"/>
    <x v="2"/>
  </r>
  <r>
    <n v="191"/>
    <x v="0"/>
    <n v="104.07"/>
    <n v="5411.64"/>
    <s v="One year"/>
    <x v="1"/>
    <x v="0"/>
    <s v="Yes"/>
    <x v="0"/>
    <x v="4"/>
  </r>
  <r>
    <n v="192"/>
    <x v="13"/>
    <n v="28.92"/>
    <n v="954.36"/>
    <s v="Month-to-month"/>
    <x v="2"/>
    <x v="1"/>
    <s v="No"/>
    <x v="1"/>
    <x v="2"/>
  </r>
  <r>
    <n v="193"/>
    <x v="39"/>
    <n v="73.53"/>
    <n v="2941.2"/>
    <s v="Two year"/>
    <x v="2"/>
    <x v="3"/>
    <s v="No"/>
    <x v="1"/>
    <x v="2"/>
  </r>
  <r>
    <n v="194"/>
    <x v="23"/>
    <n v="43.32"/>
    <n v="1689.48"/>
    <s v="One year"/>
    <x v="1"/>
    <x v="3"/>
    <s v="Yes"/>
    <x v="1"/>
    <x v="2"/>
  </r>
  <r>
    <n v="195"/>
    <x v="45"/>
    <n v="54.29"/>
    <n v="54.29"/>
    <s v="Month-to-month"/>
    <x v="0"/>
    <x v="1"/>
    <s v="Yes"/>
    <x v="1"/>
    <x v="2"/>
  </r>
  <r>
    <n v="196"/>
    <x v="46"/>
    <n v="67.400000000000006"/>
    <n v="741.4"/>
    <s v="Two year"/>
    <x v="1"/>
    <x v="2"/>
    <s v="Yes"/>
    <x v="1"/>
    <x v="2"/>
  </r>
  <r>
    <n v="197"/>
    <x v="57"/>
    <n v="55.51"/>
    <n v="3164.07"/>
    <s v="Month-to-month"/>
    <x v="1"/>
    <x v="2"/>
    <s v="No"/>
    <x v="0"/>
    <x v="3"/>
  </r>
  <r>
    <n v="198"/>
    <x v="33"/>
    <n v="84.88"/>
    <n v="4244"/>
    <s v="Month-to-month"/>
    <x v="2"/>
    <x v="1"/>
    <s v="Yes"/>
    <x v="1"/>
    <x v="2"/>
  </r>
  <r>
    <n v="199"/>
    <x v="50"/>
    <n v="67.959999999999994"/>
    <n v="1563.08"/>
    <s v="Month-to-month"/>
    <x v="2"/>
    <x v="3"/>
    <s v="Yes"/>
    <x v="1"/>
    <x v="2"/>
  </r>
  <r>
    <n v="200"/>
    <x v="67"/>
    <n v="78.42"/>
    <n v="2431.02"/>
    <s v="Month-to-month"/>
    <x v="2"/>
    <x v="2"/>
    <s v="No"/>
    <x v="1"/>
    <x v="2"/>
  </r>
  <r>
    <n v="201"/>
    <x v="17"/>
    <n v="93.68"/>
    <n v="3934.56"/>
    <s v="Month-to-month"/>
    <x v="2"/>
    <x v="0"/>
    <s v="No"/>
    <x v="1"/>
    <x v="2"/>
  </r>
  <r>
    <n v="202"/>
    <x v="22"/>
    <n v="75.77"/>
    <n v="530.39"/>
    <s v="Two year"/>
    <x v="2"/>
    <x v="0"/>
    <s v="Yes"/>
    <x v="1"/>
    <x v="2"/>
  </r>
  <r>
    <n v="203"/>
    <x v="64"/>
    <n v="78.650000000000006"/>
    <n v="1258.4000000000001"/>
    <s v="Month-to-month"/>
    <x v="2"/>
    <x v="0"/>
    <s v="No"/>
    <x v="1"/>
    <x v="2"/>
  </r>
  <r>
    <n v="204"/>
    <x v="12"/>
    <n v="76.45"/>
    <n v="4587"/>
    <s v="One year"/>
    <x v="2"/>
    <x v="1"/>
    <s v="Yes"/>
    <x v="1"/>
    <x v="2"/>
  </r>
  <r>
    <n v="205"/>
    <x v="8"/>
    <n v="57.88"/>
    <n v="115.76"/>
    <s v="Month-to-month"/>
    <x v="2"/>
    <x v="2"/>
    <s v="Yes"/>
    <x v="0"/>
    <x v="0"/>
  </r>
  <r>
    <n v="206"/>
    <x v="45"/>
    <n v="53.74"/>
    <n v="53.74"/>
    <s v="Two year"/>
    <x v="1"/>
    <x v="3"/>
    <s v="Yes"/>
    <x v="1"/>
    <x v="2"/>
  </r>
  <r>
    <n v="207"/>
    <x v="38"/>
    <n v="109.96"/>
    <n v="5278.08"/>
    <s v="Two year"/>
    <x v="0"/>
    <x v="1"/>
    <s v="No"/>
    <x v="1"/>
    <x v="2"/>
  </r>
  <r>
    <n v="208"/>
    <x v="49"/>
    <n v="80.760000000000005"/>
    <n v="969.12"/>
    <s v="Month-to-month"/>
    <x v="2"/>
    <x v="0"/>
    <s v="Yes"/>
    <x v="1"/>
    <x v="2"/>
  </r>
  <r>
    <n v="209"/>
    <x v="63"/>
    <n v="44.44"/>
    <n v="3066.36"/>
    <s v="Two year"/>
    <x v="0"/>
    <x v="1"/>
    <s v="No"/>
    <x v="1"/>
    <x v="2"/>
  </r>
  <r>
    <n v="210"/>
    <x v="51"/>
    <n v="69.819999999999993"/>
    <n v="2583.34"/>
    <s v="Month-to-month"/>
    <x v="0"/>
    <x v="2"/>
    <s v="No"/>
    <x v="1"/>
    <x v="2"/>
  </r>
  <r>
    <n v="211"/>
    <x v="55"/>
    <n v="53.03"/>
    <n v="1696.96"/>
    <s v="One year"/>
    <x v="2"/>
    <x v="2"/>
    <s v="No"/>
    <x v="0"/>
    <x v="3"/>
  </r>
  <r>
    <n v="212"/>
    <x v="27"/>
    <n v="113.37"/>
    <n v="1020.33"/>
    <s v="Month-to-month"/>
    <x v="1"/>
    <x v="1"/>
    <s v="No"/>
    <x v="1"/>
    <x v="2"/>
  </r>
  <r>
    <n v="213"/>
    <x v="60"/>
    <n v="20.75"/>
    <n v="394.25"/>
    <s v="Two year"/>
    <x v="1"/>
    <x v="1"/>
    <s v="No"/>
    <x v="1"/>
    <x v="2"/>
  </r>
  <r>
    <n v="214"/>
    <x v="38"/>
    <n v="42.53"/>
    <n v="2041.44"/>
    <s v="Month-to-month"/>
    <x v="1"/>
    <x v="1"/>
    <s v="Yes"/>
    <x v="1"/>
    <x v="2"/>
  </r>
  <r>
    <n v="215"/>
    <x v="5"/>
    <n v="56.54"/>
    <n v="169.62"/>
    <s v="Month-to-month"/>
    <x v="2"/>
    <x v="2"/>
    <s v="Yes"/>
    <x v="0"/>
    <x v="3"/>
  </r>
  <r>
    <n v="216"/>
    <x v="65"/>
    <n v="68.78"/>
    <n v="1375.6"/>
    <s v="One year"/>
    <x v="1"/>
    <x v="0"/>
    <s v="No"/>
    <x v="0"/>
    <x v="1"/>
  </r>
  <r>
    <n v="217"/>
    <x v="4"/>
    <n v="105.08"/>
    <n v="2521.92"/>
    <s v="Month-to-month"/>
    <x v="2"/>
    <x v="1"/>
    <s v="Yes"/>
    <x v="1"/>
    <x v="2"/>
  </r>
  <r>
    <n v="218"/>
    <x v="35"/>
    <n v="28.79"/>
    <n v="1554.66"/>
    <s v="Month-to-month"/>
    <x v="1"/>
    <x v="0"/>
    <s v="No"/>
    <x v="1"/>
    <x v="2"/>
  </r>
  <r>
    <n v="219"/>
    <x v="13"/>
    <n v="100.59"/>
    <n v="3319.47"/>
    <s v="Month-to-month"/>
    <x v="1"/>
    <x v="2"/>
    <s v="No"/>
    <x v="0"/>
    <x v="3"/>
  </r>
  <r>
    <n v="220"/>
    <x v="4"/>
    <n v="25.57"/>
    <n v="613.67999999999995"/>
    <s v="Month-to-month"/>
    <x v="1"/>
    <x v="0"/>
    <s v="Yes"/>
    <x v="1"/>
    <x v="2"/>
  </r>
  <r>
    <n v="221"/>
    <x v="32"/>
    <n v="104.23"/>
    <n v="3752.28"/>
    <s v="Month-to-month"/>
    <x v="1"/>
    <x v="1"/>
    <s v="No"/>
    <x v="1"/>
    <x v="2"/>
  </r>
  <r>
    <n v="222"/>
    <x v="10"/>
    <n v="25.16"/>
    <n v="956.08"/>
    <s v="Month-to-month"/>
    <x v="1"/>
    <x v="0"/>
    <s v="Yes"/>
    <x v="0"/>
    <x v="3"/>
  </r>
  <r>
    <n v="223"/>
    <x v="68"/>
    <n v="21.82"/>
    <n v="545.5"/>
    <s v="Month-to-month"/>
    <x v="2"/>
    <x v="1"/>
    <s v="Yes"/>
    <x v="1"/>
    <x v="2"/>
  </r>
  <r>
    <n v="224"/>
    <x v="24"/>
    <n v="89.7"/>
    <n v="1614.6"/>
    <s v="Month-to-month"/>
    <x v="2"/>
    <x v="3"/>
    <s v="Yes"/>
    <x v="1"/>
    <x v="2"/>
  </r>
  <r>
    <n v="225"/>
    <x v="56"/>
    <n v="119.73"/>
    <n v="7902.18"/>
    <s v="One year"/>
    <x v="0"/>
    <x v="0"/>
    <s v="Yes"/>
    <x v="1"/>
    <x v="2"/>
  </r>
  <r>
    <n v="226"/>
    <x v="35"/>
    <n v="109.66"/>
    <n v="5921.64"/>
    <s v="Month-to-month"/>
    <x v="2"/>
    <x v="0"/>
    <s v="No"/>
    <x v="1"/>
    <x v="2"/>
  </r>
  <r>
    <n v="227"/>
    <x v="31"/>
    <n v="77.599999999999994"/>
    <n v="2716"/>
    <s v="Month-to-month"/>
    <x v="2"/>
    <x v="2"/>
    <s v="No"/>
    <x v="1"/>
    <x v="2"/>
  </r>
  <r>
    <n v="228"/>
    <x v="2"/>
    <n v="111.74"/>
    <n v="6816.14"/>
    <s v="Month-to-month"/>
    <x v="2"/>
    <x v="3"/>
    <s v="No"/>
    <x v="1"/>
    <x v="2"/>
  </r>
  <r>
    <n v="229"/>
    <x v="41"/>
    <n v="20.53"/>
    <n v="841.73"/>
    <s v="Month-to-month"/>
    <x v="2"/>
    <x v="0"/>
    <s v="Yes"/>
    <x v="1"/>
    <x v="2"/>
  </r>
  <r>
    <n v="230"/>
    <x v="13"/>
    <n v="117.51"/>
    <n v="3877.83"/>
    <s v="One year"/>
    <x v="0"/>
    <x v="2"/>
    <s v="Yes"/>
    <x v="1"/>
    <x v="2"/>
  </r>
  <r>
    <n v="231"/>
    <x v="61"/>
    <n v="69.069999999999993"/>
    <n v="4696.76"/>
    <s v="Month-to-month"/>
    <x v="1"/>
    <x v="0"/>
    <s v="No"/>
    <x v="0"/>
    <x v="4"/>
  </r>
  <r>
    <n v="232"/>
    <x v="13"/>
    <n v="92.29"/>
    <n v="3045.57"/>
    <s v="Month-to-month"/>
    <x v="0"/>
    <x v="1"/>
    <s v="Yes"/>
    <x v="1"/>
    <x v="2"/>
  </r>
  <r>
    <n v="233"/>
    <x v="26"/>
    <n v="102.09"/>
    <n v="1429.26"/>
    <s v="One year"/>
    <x v="1"/>
    <x v="2"/>
    <s v="No"/>
    <x v="1"/>
    <x v="2"/>
  </r>
  <r>
    <n v="234"/>
    <x v="3"/>
    <n v="91.85"/>
    <n v="1928.85"/>
    <s v="One year"/>
    <x v="1"/>
    <x v="1"/>
    <s v="No"/>
    <x v="1"/>
    <x v="2"/>
  </r>
  <r>
    <n v="235"/>
    <x v="38"/>
    <n v="73.5"/>
    <n v="3528"/>
    <s v="Month-to-month"/>
    <x v="2"/>
    <x v="3"/>
    <s v="No"/>
    <x v="1"/>
    <x v="2"/>
  </r>
  <r>
    <n v="236"/>
    <x v="65"/>
    <n v="67.66"/>
    <n v="1353.2"/>
    <s v="One year"/>
    <x v="1"/>
    <x v="0"/>
    <s v="No"/>
    <x v="1"/>
    <x v="2"/>
  </r>
  <r>
    <n v="237"/>
    <x v="30"/>
    <n v="103.86"/>
    <n v="830.88"/>
    <s v="Two year"/>
    <x v="2"/>
    <x v="1"/>
    <s v="Yes"/>
    <x v="0"/>
    <x v="4"/>
  </r>
  <r>
    <n v="238"/>
    <x v="22"/>
    <n v="40.51"/>
    <n v="283.57"/>
    <s v="Month-to-month"/>
    <x v="0"/>
    <x v="0"/>
    <s v="No"/>
    <x v="1"/>
    <x v="2"/>
  </r>
  <r>
    <n v="239"/>
    <x v="66"/>
    <n v="116.8"/>
    <n v="7825.6"/>
    <s v="One year"/>
    <x v="0"/>
    <x v="3"/>
    <s v="Yes"/>
    <x v="1"/>
    <x v="2"/>
  </r>
  <r>
    <n v="240"/>
    <x v="62"/>
    <n v="91.1"/>
    <n v="1548.7"/>
    <s v="One year"/>
    <x v="2"/>
    <x v="1"/>
    <s v="No"/>
    <x v="0"/>
    <x v="1"/>
  </r>
  <r>
    <n v="241"/>
    <x v="13"/>
    <n v="39.950000000000003"/>
    <n v="1318.35"/>
    <s v="Month-to-month"/>
    <x v="0"/>
    <x v="3"/>
    <s v="Yes"/>
    <x v="1"/>
    <x v="2"/>
  </r>
  <r>
    <n v="242"/>
    <x v="38"/>
    <n v="93.62"/>
    <n v="4493.76"/>
    <s v="Month-to-month"/>
    <x v="0"/>
    <x v="0"/>
    <s v="No"/>
    <x v="1"/>
    <x v="2"/>
  </r>
  <r>
    <n v="243"/>
    <x v="16"/>
    <n v="72.98"/>
    <n v="4305.82"/>
    <s v="Month-to-month"/>
    <x v="1"/>
    <x v="0"/>
    <s v="No"/>
    <x v="1"/>
    <x v="2"/>
  </r>
  <r>
    <n v="244"/>
    <x v="6"/>
    <n v="90.72"/>
    <n v="1995.84"/>
    <s v="Two year"/>
    <x v="2"/>
    <x v="2"/>
    <s v="Yes"/>
    <x v="1"/>
    <x v="2"/>
  </r>
  <r>
    <n v="245"/>
    <x v="9"/>
    <n v="96.78"/>
    <n v="2903.4"/>
    <s v="Two year"/>
    <x v="1"/>
    <x v="2"/>
    <s v="Yes"/>
    <x v="1"/>
    <x v="2"/>
  </r>
  <r>
    <n v="246"/>
    <x v="10"/>
    <n v="28.73"/>
    <n v="1091.74"/>
    <s v="One year"/>
    <x v="1"/>
    <x v="0"/>
    <s v="No"/>
    <x v="0"/>
    <x v="5"/>
  </r>
  <r>
    <n v="247"/>
    <x v="20"/>
    <n v="70.61"/>
    <n v="3601.11"/>
    <s v="Month-to-month"/>
    <x v="2"/>
    <x v="2"/>
    <s v="Yes"/>
    <x v="1"/>
    <x v="2"/>
  </r>
  <r>
    <n v="248"/>
    <x v="35"/>
    <n v="113.2"/>
    <n v="6112.8"/>
    <s v="One year"/>
    <x v="2"/>
    <x v="0"/>
    <s v="Yes"/>
    <x v="1"/>
    <x v="2"/>
  </r>
  <r>
    <n v="249"/>
    <x v="30"/>
    <n v="52.06"/>
    <n v="416.48"/>
    <s v="Month-to-month"/>
    <x v="1"/>
    <x v="2"/>
    <s v="Yes"/>
    <x v="0"/>
    <x v="5"/>
  </r>
  <r>
    <n v="250"/>
    <x v="52"/>
    <n v="79.39"/>
    <n v="2143.5300000000002"/>
    <s v="Month-to-month"/>
    <x v="2"/>
    <x v="1"/>
    <s v="Yes"/>
    <x v="1"/>
    <x v="2"/>
  </r>
  <r>
    <n v="251"/>
    <x v="52"/>
    <n v="56.92"/>
    <n v="1536.84"/>
    <s v="Month-to-month"/>
    <x v="1"/>
    <x v="2"/>
    <s v="No"/>
    <x v="1"/>
    <x v="2"/>
  </r>
  <r>
    <n v="252"/>
    <x v="3"/>
    <n v="65.430000000000007"/>
    <n v="1374.03"/>
    <s v="One year"/>
    <x v="0"/>
    <x v="0"/>
    <s v="Yes"/>
    <x v="1"/>
    <x v="2"/>
  </r>
  <r>
    <n v="253"/>
    <x v="9"/>
    <n v="74.86"/>
    <n v="2245.8000000000002"/>
    <s v="Month-to-month"/>
    <x v="0"/>
    <x v="2"/>
    <s v="Yes"/>
    <x v="1"/>
    <x v="2"/>
  </r>
  <r>
    <n v="254"/>
    <x v="48"/>
    <n v="74.89"/>
    <n v="2096.92"/>
    <s v="One year"/>
    <x v="2"/>
    <x v="0"/>
    <s v="Yes"/>
    <x v="1"/>
    <x v="2"/>
  </r>
  <r>
    <n v="255"/>
    <x v="11"/>
    <n v="40.17"/>
    <n v="2570.88"/>
    <s v="Month-to-month"/>
    <x v="0"/>
    <x v="3"/>
    <s v="Yes"/>
    <x v="1"/>
    <x v="2"/>
  </r>
  <r>
    <n v="256"/>
    <x v="63"/>
    <n v="88.46"/>
    <n v="6103.74"/>
    <s v="Month-to-month"/>
    <x v="2"/>
    <x v="0"/>
    <s v="Yes"/>
    <x v="1"/>
    <x v="2"/>
  </r>
  <r>
    <n v="257"/>
    <x v="2"/>
    <n v="28.79"/>
    <n v="1756.19"/>
    <s v="Month-to-month"/>
    <x v="2"/>
    <x v="1"/>
    <s v="Yes"/>
    <x v="1"/>
    <x v="2"/>
  </r>
  <r>
    <n v="258"/>
    <x v="38"/>
    <n v="33.880000000000003"/>
    <n v="1626.24"/>
    <s v="Month-to-month"/>
    <x v="1"/>
    <x v="3"/>
    <s v="Yes"/>
    <x v="0"/>
    <x v="3"/>
  </r>
  <r>
    <n v="259"/>
    <x v="60"/>
    <n v="20.27"/>
    <n v="385.13"/>
    <s v="Two year"/>
    <x v="2"/>
    <x v="1"/>
    <s v="Yes"/>
    <x v="1"/>
    <x v="2"/>
  </r>
  <r>
    <n v="260"/>
    <x v="25"/>
    <n v="31.67"/>
    <n v="126.68"/>
    <s v="Month-to-month"/>
    <x v="2"/>
    <x v="1"/>
    <s v="No"/>
    <x v="1"/>
    <x v="2"/>
  </r>
  <r>
    <n v="261"/>
    <x v="31"/>
    <n v="67.319999999999993"/>
    <n v="2356.1999999999998"/>
    <s v="Two year"/>
    <x v="1"/>
    <x v="1"/>
    <s v="Yes"/>
    <x v="1"/>
    <x v="2"/>
  </r>
  <r>
    <n v="262"/>
    <x v="11"/>
    <n v="80.61"/>
    <n v="5159.04"/>
    <s v="Month-to-month"/>
    <x v="2"/>
    <x v="3"/>
    <s v="No"/>
    <x v="1"/>
    <x v="2"/>
  </r>
  <r>
    <n v="263"/>
    <x v="15"/>
    <n v="99.43"/>
    <n v="4872.07"/>
    <s v="One year"/>
    <x v="2"/>
    <x v="1"/>
    <s v="Yes"/>
    <x v="1"/>
    <x v="2"/>
  </r>
  <r>
    <n v="264"/>
    <x v="62"/>
    <n v="30.67"/>
    <n v="521.39"/>
    <s v="Month-to-month"/>
    <x v="1"/>
    <x v="2"/>
    <s v="Yes"/>
    <x v="1"/>
    <x v="2"/>
  </r>
  <r>
    <n v="265"/>
    <x v="29"/>
    <n v="105.07"/>
    <n v="4623.08"/>
    <s v="One year"/>
    <x v="1"/>
    <x v="1"/>
    <s v="No"/>
    <x v="1"/>
    <x v="2"/>
  </r>
  <r>
    <n v="266"/>
    <x v="9"/>
    <n v="94.6"/>
    <n v="2838"/>
    <s v="One year"/>
    <x v="1"/>
    <x v="2"/>
    <s v="Yes"/>
    <x v="1"/>
    <x v="2"/>
  </r>
  <r>
    <n v="267"/>
    <x v="69"/>
    <n v="60.85"/>
    <n v="2799.1"/>
    <s v="Month-to-month"/>
    <x v="2"/>
    <x v="1"/>
    <s v="No"/>
    <x v="1"/>
    <x v="2"/>
  </r>
  <r>
    <n v="268"/>
    <x v="34"/>
    <n v="113.29"/>
    <n v="679.74"/>
    <s v="Month-to-month"/>
    <x v="1"/>
    <x v="2"/>
    <s v="No"/>
    <x v="1"/>
    <x v="2"/>
  </r>
  <r>
    <n v="269"/>
    <x v="51"/>
    <n v="119.09"/>
    <n v="4406.33"/>
    <s v="Two year"/>
    <x v="2"/>
    <x v="0"/>
    <s v="Yes"/>
    <x v="1"/>
    <x v="2"/>
  </r>
  <r>
    <n v="270"/>
    <x v="4"/>
    <n v="40.5"/>
    <n v="972"/>
    <s v="Two year"/>
    <x v="2"/>
    <x v="0"/>
    <s v="No"/>
    <x v="1"/>
    <x v="2"/>
  </r>
  <r>
    <n v="271"/>
    <x v="69"/>
    <n v="57.92"/>
    <n v="2664.32"/>
    <s v="Month-to-month"/>
    <x v="1"/>
    <x v="0"/>
    <s v="No"/>
    <x v="1"/>
    <x v="2"/>
  </r>
  <r>
    <n v="272"/>
    <x v="7"/>
    <n v="112.64"/>
    <n v="5969.92"/>
    <s v="One year"/>
    <x v="2"/>
    <x v="2"/>
    <s v="Yes"/>
    <x v="1"/>
    <x v="2"/>
  </r>
  <r>
    <n v="273"/>
    <x v="12"/>
    <n v="92.16"/>
    <n v="5529.6"/>
    <s v="Two year"/>
    <x v="2"/>
    <x v="0"/>
    <s v="Yes"/>
    <x v="1"/>
    <x v="2"/>
  </r>
  <r>
    <n v="274"/>
    <x v="36"/>
    <n v="24.81"/>
    <n v="1563.03"/>
    <s v="Two year"/>
    <x v="1"/>
    <x v="2"/>
    <s v="Yes"/>
    <x v="1"/>
    <x v="2"/>
  </r>
  <r>
    <n v="275"/>
    <x v="55"/>
    <n v="98.15"/>
    <n v="3140.8"/>
    <s v="Two year"/>
    <x v="1"/>
    <x v="2"/>
    <s v="No"/>
    <x v="1"/>
    <x v="2"/>
  </r>
  <r>
    <n v="276"/>
    <x v="13"/>
    <n v="102.79"/>
    <n v="3392.07"/>
    <s v="One year"/>
    <x v="1"/>
    <x v="1"/>
    <s v="No"/>
    <x v="0"/>
    <x v="0"/>
  </r>
  <r>
    <n v="277"/>
    <x v="66"/>
    <n v="95.05"/>
    <n v="6368.35"/>
    <s v="Month-to-month"/>
    <x v="2"/>
    <x v="0"/>
    <s v="No"/>
    <x v="1"/>
    <x v="2"/>
  </r>
  <r>
    <n v="278"/>
    <x v="24"/>
    <n v="99.95"/>
    <n v="1799.1"/>
    <s v="Month-to-month"/>
    <x v="2"/>
    <x v="0"/>
    <s v="No"/>
    <x v="1"/>
    <x v="2"/>
  </r>
  <r>
    <n v="279"/>
    <x v="68"/>
    <n v="102.51"/>
    <n v="2562.75"/>
    <s v="Month-to-month"/>
    <x v="2"/>
    <x v="1"/>
    <s v="Yes"/>
    <x v="0"/>
    <x v="4"/>
  </r>
  <r>
    <n v="280"/>
    <x v="35"/>
    <n v="38.64"/>
    <n v="2086.56"/>
    <s v="One year"/>
    <x v="2"/>
    <x v="2"/>
    <s v="Yes"/>
    <x v="0"/>
    <x v="1"/>
  </r>
  <r>
    <n v="281"/>
    <x v="14"/>
    <n v="43.57"/>
    <n v="2527.06"/>
    <s v="One year"/>
    <x v="1"/>
    <x v="0"/>
    <s v="No"/>
    <x v="1"/>
    <x v="2"/>
  </r>
  <r>
    <n v="282"/>
    <x v="66"/>
    <n v="83.38"/>
    <n v="5586.46"/>
    <s v="Month-to-month"/>
    <x v="0"/>
    <x v="3"/>
    <s v="Yes"/>
    <x v="0"/>
    <x v="0"/>
  </r>
  <r>
    <n v="283"/>
    <x v="69"/>
    <n v="110.79"/>
    <n v="5096.34"/>
    <s v="Two year"/>
    <x v="1"/>
    <x v="3"/>
    <s v="No"/>
    <x v="0"/>
    <x v="4"/>
  </r>
  <r>
    <n v="284"/>
    <x v="4"/>
    <n v="51.62"/>
    <n v="1238.8800000000001"/>
    <s v="One year"/>
    <x v="1"/>
    <x v="2"/>
    <s v="Yes"/>
    <x v="1"/>
    <x v="2"/>
  </r>
  <r>
    <n v="285"/>
    <x v="55"/>
    <n v="78.83"/>
    <n v="2522.56"/>
    <s v="Month-to-month"/>
    <x v="1"/>
    <x v="2"/>
    <s v="Yes"/>
    <x v="1"/>
    <x v="2"/>
  </r>
  <r>
    <n v="286"/>
    <x v="19"/>
    <n v="88.3"/>
    <n v="4150.1000000000004"/>
    <s v="Month-to-month"/>
    <x v="1"/>
    <x v="3"/>
    <s v="No"/>
    <x v="1"/>
    <x v="2"/>
  </r>
  <r>
    <n v="287"/>
    <x v="50"/>
    <n v="65.19"/>
    <n v="1499.37"/>
    <s v="Month-to-month"/>
    <x v="2"/>
    <x v="1"/>
    <s v="No"/>
    <x v="1"/>
    <x v="2"/>
  </r>
  <r>
    <n v="288"/>
    <x v="56"/>
    <n v="91.38"/>
    <n v="6031.08"/>
    <s v="Month-to-month"/>
    <x v="1"/>
    <x v="2"/>
    <s v="Yes"/>
    <x v="1"/>
    <x v="2"/>
  </r>
  <r>
    <n v="289"/>
    <x v="52"/>
    <n v="109.97"/>
    <n v="2969.19"/>
    <s v="Month-to-month"/>
    <x v="1"/>
    <x v="1"/>
    <s v="No"/>
    <x v="1"/>
    <x v="2"/>
  </r>
  <r>
    <n v="290"/>
    <x v="8"/>
    <n v="82.41"/>
    <n v="164.82"/>
    <s v="Month-to-month"/>
    <x v="2"/>
    <x v="2"/>
    <s v="Yes"/>
    <x v="1"/>
    <x v="2"/>
  </r>
  <r>
    <n v="291"/>
    <x v="62"/>
    <n v="73.98"/>
    <n v="1257.6600000000001"/>
    <s v="Month-to-month"/>
    <x v="2"/>
    <x v="2"/>
    <s v="No"/>
    <x v="1"/>
    <x v="2"/>
  </r>
  <r>
    <n v="292"/>
    <x v="13"/>
    <n v="63.87"/>
    <n v="2107.71"/>
    <s v="Month-to-month"/>
    <x v="0"/>
    <x v="2"/>
    <s v="No"/>
    <x v="1"/>
    <x v="2"/>
  </r>
  <r>
    <n v="293"/>
    <x v="27"/>
    <n v="77.75"/>
    <n v="699.75"/>
    <s v="Month-to-month"/>
    <x v="2"/>
    <x v="1"/>
    <s v="No"/>
    <x v="1"/>
    <x v="2"/>
  </r>
  <r>
    <n v="294"/>
    <x v="53"/>
    <n v="55.54"/>
    <n v="2388.2199999999998"/>
    <s v="Month-to-month"/>
    <x v="2"/>
    <x v="2"/>
    <s v="No"/>
    <x v="1"/>
    <x v="2"/>
  </r>
  <r>
    <n v="295"/>
    <x v="38"/>
    <n v="59.15"/>
    <n v="2839.2"/>
    <s v="One year"/>
    <x v="1"/>
    <x v="1"/>
    <s v="Yes"/>
    <x v="0"/>
    <x v="4"/>
  </r>
  <r>
    <n v="296"/>
    <x v="23"/>
    <n v="73.19"/>
    <n v="2854.41"/>
    <s v="Month-to-month"/>
    <x v="1"/>
    <x v="2"/>
    <s v="Yes"/>
    <x v="1"/>
    <x v="2"/>
  </r>
  <r>
    <n v="297"/>
    <x v="17"/>
    <n v="26.66"/>
    <n v="1119.72"/>
    <s v="Two year"/>
    <x v="1"/>
    <x v="0"/>
    <s v="No"/>
    <x v="1"/>
    <x v="2"/>
  </r>
  <r>
    <n v="298"/>
    <x v="40"/>
    <n v="42.9"/>
    <n v="1115.4000000000001"/>
    <s v="Two year"/>
    <x v="1"/>
    <x v="2"/>
    <s v="Yes"/>
    <x v="1"/>
    <x v="2"/>
  </r>
  <r>
    <n v="299"/>
    <x v="33"/>
    <n v="74.28"/>
    <n v="3714"/>
    <s v="Month-to-month"/>
    <x v="2"/>
    <x v="1"/>
    <s v="No"/>
    <x v="0"/>
    <x v="4"/>
  </r>
  <r>
    <n v="300"/>
    <x v="68"/>
    <n v="63.15"/>
    <n v="1578.75"/>
    <s v="Month-to-month"/>
    <x v="1"/>
    <x v="2"/>
    <s v="Yes"/>
    <x v="1"/>
    <x v="2"/>
  </r>
  <r>
    <n v="301"/>
    <x v="4"/>
    <n v="53.28"/>
    <n v="1278.72"/>
    <s v="Month-to-month"/>
    <x v="2"/>
    <x v="0"/>
    <s v="No"/>
    <x v="1"/>
    <x v="2"/>
  </r>
  <r>
    <n v="302"/>
    <x v="54"/>
    <n v="93.05"/>
    <n v="1209.6500000000001"/>
    <s v="Month-to-month"/>
    <x v="0"/>
    <x v="3"/>
    <s v="No"/>
    <x v="1"/>
    <x v="2"/>
  </r>
  <r>
    <n v="303"/>
    <x v="12"/>
    <n v="89.37"/>
    <n v="5362.2"/>
    <s v="One year"/>
    <x v="1"/>
    <x v="0"/>
    <s v="No"/>
    <x v="1"/>
    <x v="2"/>
  </r>
  <r>
    <n v="304"/>
    <x v="22"/>
    <n v="36.67"/>
    <n v="256.69"/>
    <s v="Month-to-month"/>
    <x v="2"/>
    <x v="3"/>
    <s v="Yes"/>
    <x v="1"/>
    <x v="2"/>
  </r>
  <r>
    <n v="305"/>
    <x v="57"/>
    <n v="107.86"/>
    <n v="6148.02"/>
    <s v="Month-to-month"/>
    <x v="2"/>
    <x v="0"/>
    <s v="No"/>
    <x v="1"/>
    <x v="2"/>
  </r>
  <r>
    <n v="306"/>
    <x v="32"/>
    <n v="69.540000000000006"/>
    <n v="2503.44"/>
    <s v="Month-to-month"/>
    <x v="2"/>
    <x v="1"/>
    <s v="Yes"/>
    <x v="1"/>
    <x v="2"/>
  </r>
  <r>
    <n v="307"/>
    <x v="43"/>
    <n v="94.15"/>
    <n v="4236.75"/>
    <s v="Month-to-month"/>
    <x v="2"/>
    <x v="0"/>
    <s v="Yes"/>
    <x v="0"/>
    <x v="4"/>
  </r>
  <r>
    <n v="308"/>
    <x v="65"/>
    <n v="77.319999999999993"/>
    <n v="1546.4"/>
    <s v="One year"/>
    <x v="2"/>
    <x v="3"/>
    <s v="No"/>
    <x v="1"/>
    <x v="2"/>
  </r>
  <r>
    <n v="309"/>
    <x v="44"/>
    <n v="119.77"/>
    <n v="7785.05"/>
    <s v="Month-to-month"/>
    <x v="1"/>
    <x v="2"/>
    <s v="No"/>
    <x v="1"/>
    <x v="2"/>
  </r>
  <r>
    <n v="310"/>
    <x v="30"/>
    <n v="95.24"/>
    <n v="761.92"/>
    <s v="Month-to-month"/>
    <x v="1"/>
    <x v="0"/>
    <s v="No"/>
    <x v="1"/>
    <x v="2"/>
  </r>
  <r>
    <n v="311"/>
    <x v="64"/>
    <n v="90.7"/>
    <n v="1451.2"/>
    <s v="Month-to-month"/>
    <x v="2"/>
    <x v="2"/>
    <s v="Yes"/>
    <x v="1"/>
    <x v="2"/>
  </r>
  <r>
    <n v="312"/>
    <x v="26"/>
    <n v="97.86"/>
    <n v="1370.04"/>
    <s v="Two year"/>
    <x v="2"/>
    <x v="0"/>
    <s v="Yes"/>
    <x v="1"/>
    <x v="2"/>
  </r>
  <r>
    <n v="313"/>
    <x v="1"/>
    <n v="34.31"/>
    <n v="514.65"/>
    <s v="Month-to-month"/>
    <x v="2"/>
    <x v="0"/>
    <s v="Yes"/>
    <x v="1"/>
    <x v="2"/>
  </r>
  <r>
    <n v="314"/>
    <x v="56"/>
    <n v="40.450000000000003"/>
    <n v="2669.7"/>
    <s v="Month-to-month"/>
    <x v="0"/>
    <x v="3"/>
    <s v="Yes"/>
    <x v="1"/>
    <x v="2"/>
  </r>
  <r>
    <n v="315"/>
    <x v="55"/>
    <n v="91.41"/>
    <n v="2925.12"/>
    <s v="One year"/>
    <x v="2"/>
    <x v="2"/>
    <s v="Yes"/>
    <x v="1"/>
    <x v="2"/>
  </r>
  <r>
    <n v="316"/>
    <x v="36"/>
    <n v="69.400000000000006"/>
    <n v="4372.2"/>
    <s v="Month-to-month"/>
    <x v="1"/>
    <x v="1"/>
    <s v="No"/>
    <x v="1"/>
    <x v="2"/>
  </r>
  <r>
    <n v="317"/>
    <x v="20"/>
    <n v="95.46"/>
    <n v="4868.46"/>
    <s v="Two year"/>
    <x v="0"/>
    <x v="1"/>
    <s v="Yes"/>
    <x v="1"/>
    <x v="2"/>
  </r>
  <r>
    <n v="318"/>
    <x v="68"/>
    <n v="30.29"/>
    <n v="757.25"/>
    <s v="One year"/>
    <x v="1"/>
    <x v="1"/>
    <s v="No"/>
    <x v="0"/>
    <x v="1"/>
  </r>
  <r>
    <n v="319"/>
    <x v="14"/>
    <n v="73.650000000000006"/>
    <n v="4271.7"/>
    <s v="One year"/>
    <x v="0"/>
    <x v="0"/>
    <s v="No"/>
    <x v="1"/>
    <x v="2"/>
  </r>
  <r>
    <n v="320"/>
    <x v="36"/>
    <n v="57.88"/>
    <n v="3646.44"/>
    <s v="One year"/>
    <x v="2"/>
    <x v="0"/>
    <s v="No"/>
    <x v="1"/>
    <x v="2"/>
  </r>
  <r>
    <n v="321"/>
    <x v="18"/>
    <n v="65.7"/>
    <n v="4073.4"/>
    <s v="Two year"/>
    <x v="0"/>
    <x v="1"/>
    <s v="No"/>
    <x v="1"/>
    <x v="2"/>
  </r>
  <r>
    <n v="322"/>
    <x v="6"/>
    <n v="80.400000000000006"/>
    <n v="1768.8"/>
    <s v="Two year"/>
    <x v="2"/>
    <x v="3"/>
    <s v="No"/>
    <x v="1"/>
    <x v="2"/>
  </r>
  <r>
    <n v="323"/>
    <x v="14"/>
    <n v="70.23"/>
    <n v="4073.34"/>
    <s v="One year"/>
    <x v="2"/>
    <x v="2"/>
    <s v="Yes"/>
    <x v="1"/>
    <x v="2"/>
  </r>
  <r>
    <n v="324"/>
    <x v="14"/>
    <n v="73.989999999999995"/>
    <n v="4291.42"/>
    <s v="One year"/>
    <x v="1"/>
    <x v="2"/>
    <s v="Yes"/>
    <x v="1"/>
    <x v="2"/>
  </r>
  <r>
    <n v="325"/>
    <x v="15"/>
    <n v="68.64"/>
    <n v="3363.36"/>
    <s v="Month-to-month"/>
    <x v="0"/>
    <x v="2"/>
    <s v="Yes"/>
    <x v="1"/>
    <x v="2"/>
  </r>
  <r>
    <n v="326"/>
    <x v="0"/>
    <n v="60.9"/>
    <n v="3166.8"/>
    <s v="Month-to-month"/>
    <x v="0"/>
    <x v="3"/>
    <s v="Yes"/>
    <x v="0"/>
    <x v="3"/>
  </r>
  <r>
    <n v="327"/>
    <x v="17"/>
    <n v="97.19"/>
    <n v="4081.98"/>
    <s v="Month-to-month"/>
    <x v="2"/>
    <x v="2"/>
    <s v="No"/>
    <x v="0"/>
    <x v="0"/>
  </r>
  <r>
    <n v="328"/>
    <x v="58"/>
    <n v="21.22"/>
    <n v="1485.4"/>
    <s v="Month-to-month"/>
    <x v="2"/>
    <x v="2"/>
    <s v="Yes"/>
    <x v="1"/>
    <x v="2"/>
  </r>
  <r>
    <n v="329"/>
    <x v="1"/>
    <n v="79.84"/>
    <n v="1197.5999999999999"/>
    <s v="Month-to-month"/>
    <x v="0"/>
    <x v="3"/>
    <s v="No"/>
    <x v="1"/>
    <x v="2"/>
  </r>
  <r>
    <n v="330"/>
    <x v="35"/>
    <n v="76.55"/>
    <n v="4133.7"/>
    <s v="Month-to-month"/>
    <x v="2"/>
    <x v="0"/>
    <s v="No"/>
    <x v="1"/>
    <x v="2"/>
  </r>
  <r>
    <n v="331"/>
    <x v="12"/>
    <n v="91.62"/>
    <n v="5497.2"/>
    <s v="Month-to-month"/>
    <x v="1"/>
    <x v="0"/>
    <s v="Yes"/>
    <x v="1"/>
    <x v="2"/>
  </r>
  <r>
    <n v="332"/>
    <x v="30"/>
    <n v="79.900000000000006"/>
    <n v="639.20000000000005"/>
    <s v="One year"/>
    <x v="0"/>
    <x v="1"/>
    <s v="No"/>
    <x v="1"/>
    <x v="2"/>
  </r>
  <r>
    <n v="333"/>
    <x v="7"/>
    <n v="102.68"/>
    <n v="5442.04"/>
    <s v="Two year"/>
    <x v="1"/>
    <x v="3"/>
    <s v="Yes"/>
    <x v="1"/>
    <x v="2"/>
  </r>
  <r>
    <n v="334"/>
    <x v="12"/>
    <n v="115.91"/>
    <n v="6954.6"/>
    <s v="Month-to-month"/>
    <x v="2"/>
    <x v="0"/>
    <s v="Yes"/>
    <x v="0"/>
    <x v="3"/>
  </r>
  <r>
    <n v="335"/>
    <x v="47"/>
    <n v="54.25"/>
    <n v="271.25"/>
    <s v="Month-to-month"/>
    <x v="1"/>
    <x v="2"/>
    <s v="No"/>
    <x v="1"/>
    <x v="2"/>
  </r>
  <r>
    <n v="336"/>
    <x v="61"/>
    <n v="42.74"/>
    <n v="2906.32"/>
    <s v="Two year"/>
    <x v="2"/>
    <x v="2"/>
    <s v="Yes"/>
    <x v="1"/>
    <x v="2"/>
  </r>
  <r>
    <n v="337"/>
    <x v="34"/>
    <n v="62.36"/>
    <n v="374.16"/>
    <s v="Month-to-month"/>
    <x v="0"/>
    <x v="2"/>
    <s v="No"/>
    <x v="0"/>
    <x v="1"/>
  </r>
  <r>
    <n v="338"/>
    <x v="19"/>
    <n v="48.79"/>
    <n v="2293.13"/>
    <s v="One year"/>
    <x v="1"/>
    <x v="1"/>
    <s v="Yes"/>
    <x v="1"/>
    <x v="2"/>
  </r>
  <r>
    <n v="339"/>
    <x v="21"/>
    <n v="81.5"/>
    <n v="4482.5"/>
    <s v="Month-to-month"/>
    <x v="0"/>
    <x v="2"/>
    <s v="Yes"/>
    <x v="0"/>
    <x v="4"/>
  </r>
  <r>
    <n v="340"/>
    <x v="39"/>
    <n v="111.19"/>
    <n v="4447.6000000000004"/>
    <s v="Month-to-month"/>
    <x v="2"/>
    <x v="2"/>
    <s v="No"/>
    <x v="0"/>
    <x v="4"/>
  </r>
  <r>
    <n v="341"/>
    <x v="0"/>
    <n v="33.909999999999997"/>
    <n v="1763.32"/>
    <s v="Two year"/>
    <x v="0"/>
    <x v="2"/>
    <s v="Yes"/>
    <x v="1"/>
    <x v="2"/>
  </r>
  <r>
    <n v="342"/>
    <x v="64"/>
    <n v="30.08"/>
    <n v="481.28"/>
    <s v="Month-to-month"/>
    <x v="1"/>
    <x v="2"/>
    <s v="Yes"/>
    <x v="0"/>
    <x v="5"/>
  </r>
  <r>
    <n v="343"/>
    <x v="54"/>
    <n v="45.6"/>
    <n v="592.79999999999995"/>
    <s v="One year"/>
    <x v="2"/>
    <x v="2"/>
    <s v="Yes"/>
    <x v="1"/>
    <x v="2"/>
  </r>
  <r>
    <n v="344"/>
    <x v="9"/>
    <n v="92.61"/>
    <n v="2778.3"/>
    <s v="One year"/>
    <x v="2"/>
    <x v="3"/>
    <s v="No"/>
    <x v="1"/>
    <x v="2"/>
  </r>
  <r>
    <n v="345"/>
    <x v="60"/>
    <n v="79.3"/>
    <n v="1506.7"/>
    <s v="Month-to-month"/>
    <x v="1"/>
    <x v="0"/>
    <s v="Yes"/>
    <x v="1"/>
    <x v="2"/>
  </r>
  <r>
    <n v="346"/>
    <x v="62"/>
    <n v="30.22"/>
    <n v="513.74"/>
    <s v="One year"/>
    <x v="1"/>
    <x v="1"/>
    <s v="Yes"/>
    <x v="1"/>
    <x v="2"/>
  </r>
  <r>
    <n v="347"/>
    <x v="36"/>
    <n v="111.88"/>
    <n v="7048.44"/>
    <s v="Two year"/>
    <x v="0"/>
    <x v="1"/>
    <s v="Yes"/>
    <x v="1"/>
    <x v="2"/>
  </r>
  <r>
    <n v="348"/>
    <x v="60"/>
    <n v="99.01"/>
    <n v="1881.19"/>
    <s v="Month-to-month"/>
    <x v="2"/>
    <x v="2"/>
    <s v="Yes"/>
    <x v="1"/>
    <x v="2"/>
  </r>
  <r>
    <n v="349"/>
    <x v="14"/>
    <n v="22.3"/>
    <n v="1293.4000000000001"/>
    <s v="Two year"/>
    <x v="2"/>
    <x v="2"/>
    <s v="No"/>
    <x v="1"/>
    <x v="2"/>
  </r>
  <r>
    <n v="350"/>
    <x v="21"/>
    <n v="85.14"/>
    <n v="4682.7"/>
    <s v="Month-to-month"/>
    <x v="1"/>
    <x v="2"/>
    <s v="No"/>
    <x v="0"/>
    <x v="5"/>
  </r>
  <r>
    <n v="351"/>
    <x v="18"/>
    <n v="97.12"/>
    <n v="6021.44"/>
    <s v="One year"/>
    <x v="2"/>
    <x v="0"/>
    <s v="Yes"/>
    <x v="1"/>
    <x v="2"/>
  </r>
  <r>
    <n v="352"/>
    <x v="50"/>
    <n v="57.44"/>
    <n v="1321.12"/>
    <s v="One year"/>
    <x v="1"/>
    <x v="2"/>
    <s v="No"/>
    <x v="0"/>
    <x v="3"/>
  </r>
  <r>
    <n v="353"/>
    <x v="27"/>
    <n v="26.89"/>
    <n v="242.01"/>
    <s v="Month-to-month"/>
    <x v="0"/>
    <x v="0"/>
    <s v="Yes"/>
    <x v="1"/>
    <x v="2"/>
  </r>
  <r>
    <n v="354"/>
    <x v="49"/>
    <n v="27.73"/>
    <n v="332.76"/>
    <s v="Two year"/>
    <x v="0"/>
    <x v="2"/>
    <s v="No"/>
    <x v="0"/>
    <x v="5"/>
  </r>
  <r>
    <n v="355"/>
    <x v="45"/>
    <n v="30.42"/>
    <n v="30.42"/>
    <s v="Two year"/>
    <x v="0"/>
    <x v="1"/>
    <s v="No"/>
    <x v="1"/>
    <x v="2"/>
  </r>
  <r>
    <n v="356"/>
    <x v="14"/>
    <n v="104.04"/>
    <n v="6034.32"/>
    <s v="One year"/>
    <x v="1"/>
    <x v="2"/>
    <s v="Yes"/>
    <x v="1"/>
    <x v="2"/>
  </r>
  <r>
    <n v="357"/>
    <x v="45"/>
    <n v="111.07"/>
    <n v="111.07"/>
    <s v="One year"/>
    <x v="2"/>
    <x v="1"/>
    <s v="No"/>
    <x v="1"/>
    <x v="2"/>
  </r>
  <r>
    <n v="358"/>
    <x v="37"/>
    <n v="32.28"/>
    <n v="1097.52"/>
    <s v="One year"/>
    <x v="1"/>
    <x v="2"/>
    <s v="No"/>
    <x v="1"/>
    <x v="2"/>
  </r>
  <r>
    <n v="359"/>
    <x v="38"/>
    <n v="43.59"/>
    <n v="2092.3200000000002"/>
    <s v="Month-to-month"/>
    <x v="1"/>
    <x v="3"/>
    <s v="Yes"/>
    <x v="1"/>
    <x v="2"/>
  </r>
  <r>
    <n v="360"/>
    <x v="45"/>
    <n v="36.549999999999997"/>
    <n v="36.549999999999997"/>
    <s v="One year"/>
    <x v="0"/>
    <x v="2"/>
    <s v="Yes"/>
    <x v="0"/>
    <x v="5"/>
  </r>
  <r>
    <n v="361"/>
    <x v="64"/>
    <n v="38.630000000000003"/>
    <n v="618.08000000000004"/>
    <s v="Month-to-month"/>
    <x v="2"/>
    <x v="0"/>
    <s v="Yes"/>
    <x v="1"/>
    <x v="2"/>
  </r>
  <r>
    <n v="362"/>
    <x v="2"/>
    <n v="103.75"/>
    <n v="6328.75"/>
    <s v="Month-to-month"/>
    <x v="1"/>
    <x v="1"/>
    <s v="No"/>
    <x v="1"/>
    <x v="2"/>
  </r>
  <r>
    <n v="363"/>
    <x v="11"/>
    <n v="53.21"/>
    <n v="3405.44"/>
    <s v="One year"/>
    <x v="2"/>
    <x v="0"/>
    <s v="No"/>
    <x v="1"/>
    <x v="2"/>
  </r>
  <r>
    <n v="364"/>
    <x v="36"/>
    <n v="51.14"/>
    <n v="3221.82"/>
    <s v="Month-to-month"/>
    <x v="1"/>
    <x v="2"/>
    <s v="No"/>
    <x v="1"/>
    <x v="2"/>
  </r>
  <r>
    <n v="365"/>
    <x v="63"/>
    <n v="42.74"/>
    <n v="2949.06"/>
    <s v="Month-to-month"/>
    <x v="0"/>
    <x v="3"/>
    <s v="No"/>
    <x v="1"/>
    <x v="2"/>
  </r>
  <r>
    <n v="366"/>
    <x v="6"/>
    <n v="80.790000000000006"/>
    <n v="1777.38"/>
    <s v="Month-to-month"/>
    <x v="1"/>
    <x v="0"/>
    <s v="No"/>
    <x v="1"/>
    <x v="2"/>
  </r>
  <r>
    <n v="367"/>
    <x v="66"/>
    <n v="57.93"/>
    <n v="3881.31"/>
    <s v="Month-to-month"/>
    <x v="2"/>
    <x v="2"/>
    <s v="No"/>
    <x v="1"/>
    <x v="2"/>
  </r>
  <r>
    <n v="368"/>
    <x v="40"/>
    <n v="94.42"/>
    <n v="2454.92"/>
    <s v="One year"/>
    <x v="0"/>
    <x v="1"/>
    <s v="No"/>
    <x v="0"/>
    <x v="4"/>
  </r>
  <r>
    <n v="369"/>
    <x v="64"/>
    <n v="40.56"/>
    <n v="648.96"/>
    <s v="Month-to-month"/>
    <x v="1"/>
    <x v="3"/>
    <s v="Yes"/>
    <x v="0"/>
    <x v="0"/>
  </r>
  <r>
    <n v="370"/>
    <x v="20"/>
    <n v="98.78"/>
    <n v="5037.78"/>
    <s v="One year"/>
    <x v="2"/>
    <x v="1"/>
    <s v="Yes"/>
    <x v="0"/>
    <x v="1"/>
  </r>
  <r>
    <n v="371"/>
    <x v="57"/>
    <n v="80.37"/>
    <n v="4581.09"/>
    <s v="Month-to-month"/>
    <x v="2"/>
    <x v="2"/>
    <s v="No"/>
    <x v="1"/>
    <x v="2"/>
  </r>
  <r>
    <n v="372"/>
    <x v="42"/>
    <n v="31.43"/>
    <n v="911.47"/>
    <s v="One year"/>
    <x v="2"/>
    <x v="1"/>
    <s v="Yes"/>
    <x v="1"/>
    <x v="2"/>
  </r>
  <r>
    <n v="373"/>
    <x v="63"/>
    <n v="61.45"/>
    <n v="4240.05"/>
    <s v="Month-to-month"/>
    <x v="2"/>
    <x v="2"/>
    <s v="No"/>
    <x v="1"/>
    <x v="2"/>
  </r>
  <r>
    <n v="374"/>
    <x v="19"/>
    <n v="106.35"/>
    <n v="4998.45"/>
    <s v="Month-to-month"/>
    <x v="0"/>
    <x v="1"/>
    <s v="Yes"/>
    <x v="1"/>
    <x v="2"/>
  </r>
  <r>
    <n v="375"/>
    <x v="18"/>
    <n v="112.3"/>
    <n v="6962.6"/>
    <s v="One year"/>
    <x v="1"/>
    <x v="3"/>
    <s v="Yes"/>
    <x v="1"/>
    <x v="2"/>
  </r>
  <r>
    <n v="376"/>
    <x v="63"/>
    <n v="66.569999999999993"/>
    <n v="4593.33"/>
    <s v="Two year"/>
    <x v="0"/>
    <x v="1"/>
    <s v="No"/>
    <x v="1"/>
    <x v="2"/>
  </r>
  <r>
    <n v="377"/>
    <x v="64"/>
    <n v="68.08"/>
    <n v="1089.28"/>
    <s v="Month-to-month"/>
    <x v="2"/>
    <x v="3"/>
    <s v="Yes"/>
    <x v="1"/>
    <x v="2"/>
  </r>
  <r>
    <n v="378"/>
    <x v="38"/>
    <n v="111.85"/>
    <n v="5368.8"/>
    <s v="Month-to-month"/>
    <x v="2"/>
    <x v="0"/>
    <s v="Yes"/>
    <x v="0"/>
    <x v="4"/>
  </r>
  <r>
    <n v="379"/>
    <x v="23"/>
    <n v="78.709999999999994"/>
    <n v="3069.69"/>
    <s v="Month-to-month"/>
    <x v="1"/>
    <x v="1"/>
    <s v="Yes"/>
    <x v="0"/>
    <x v="5"/>
  </r>
  <r>
    <n v="380"/>
    <x v="13"/>
    <n v="23.28"/>
    <n v="768.24"/>
    <s v="Month-to-month"/>
    <x v="2"/>
    <x v="1"/>
    <s v="No"/>
    <x v="1"/>
    <x v="2"/>
  </r>
  <r>
    <n v="381"/>
    <x v="50"/>
    <n v="111.27"/>
    <n v="2559.21"/>
    <s v="One year"/>
    <x v="1"/>
    <x v="0"/>
    <s v="Yes"/>
    <x v="1"/>
    <x v="2"/>
  </r>
  <r>
    <n v="382"/>
    <x v="70"/>
    <n v="44.82"/>
    <n v="448.2"/>
    <s v="Month-to-month"/>
    <x v="0"/>
    <x v="3"/>
    <s v="No"/>
    <x v="1"/>
    <x v="2"/>
  </r>
  <r>
    <n v="383"/>
    <x v="63"/>
    <n v="77.760000000000005"/>
    <n v="5365.44"/>
    <s v="Month-to-month"/>
    <x v="1"/>
    <x v="2"/>
    <s v="Yes"/>
    <x v="1"/>
    <x v="2"/>
  </r>
  <r>
    <n v="384"/>
    <x v="37"/>
    <n v="36.549999999999997"/>
    <n v="1242.7"/>
    <s v="Month-to-month"/>
    <x v="1"/>
    <x v="1"/>
    <s v="No"/>
    <x v="1"/>
    <x v="2"/>
  </r>
  <r>
    <n v="385"/>
    <x v="0"/>
    <n v="23.39"/>
    <n v="1216.28"/>
    <s v="Month-to-month"/>
    <x v="2"/>
    <x v="1"/>
    <s v="No"/>
    <x v="0"/>
    <x v="3"/>
  </r>
  <r>
    <n v="386"/>
    <x v="70"/>
    <n v="51.15"/>
    <n v="511.5"/>
    <s v="Month-to-month"/>
    <x v="2"/>
    <x v="1"/>
    <s v="Yes"/>
    <x v="1"/>
    <x v="2"/>
  </r>
  <r>
    <n v="387"/>
    <x v="60"/>
    <n v="98.05"/>
    <n v="1862.95"/>
    <s v="Month-to-month"/>
    <x v="2"/>
    <x v="0"/>
    <s v="Yes"/>
    <x v="1"/>
    <x v="2"/>
  </r>
  <r>
    <n v="388"/>
    <x v="14"/>
    <n v="47.76"/>
    <n v="2770.08"/>
    <s v="Month-to-month"/>
    <x v="1"/>
    <x v="2"/>
    <s v="Yes"/>
    <x v="1"/>
    <x v="2"/>
  </r>
  <r>
    <n v="389"/>
    <x v="45"/>
    <n v="42.01"/>
    <n v="42.01"/>
    <s v="Month-to-month"/>
    <x v="2"/>
    <x v="2"/>
    <s v="No"/>
    <x v="1"/>
    <x v="2"/>
  </r>
  <r>
    <n v="390"/>
    <x v="63"/>
    <n v="41.27"/>
    <n v="2847.63"/>
    <s v="One year"/>
    <x v="2"/>
    <x v="3"/>
    <s v="Yes"/>
    <x v="1"/>
    <x v="2"/>
  </r>
  <r>
    <n v="391"/>
    <x v="25"/>
    <n v="71.52"/>
    <n v="286.08"/>
    <s v="Month-to-month"/>
    <x v="1"/>
    <x v="2"/>
    <s v="Yes"/>
    <x v="1"/>
    <x v="2"/>
  </r>
  <r>
    <n v="392"/>
    <x v="64"/>
    <n v="117.55"/>
    <n v="1880.8"/>
    <s v="Two year"/>
    <x v="2"/>
    <x v="2"/>
    <s v="Yes"/>
    <x v="1"/>
    <x v="2"/>
  </r>
  <r>
    <n v="393"/>
    <x v="4"/>
    <n v="65.900000000000006"/>
    <n v="1581.6"/>
    <s v="Month-to-month"/>
    <x v="2"/>
    <x v="1"/>
    <s v="Yes"/>
    <x v="1"/>
    <x v="2"/>
  </r>
  <r>
    <n v="394"/>
    <x v="8"/>
    <n v="75.73"/>
    <n v="151.46"/>
    <s v="One year"/>
    <x v="2"/>
    <x v="2"/>
    <s v="Yes"/>
    <x v="1"/>
    <x v="2"/>
  </r>
  <r>
    <n v="395"/>
    <x v="55"/>
    <n v="106.06"/>
    <n v="3393.92"/>
    <s v="One year"/>
    <x v="0"/>
    <x v="1"/>
    <s v="No"/>
    <x v="1"/>
    <x v="2"/>
  </r>
  <r>
    <n v="396"/>
    <x v="4"/>
    <n v="73.510000000000005"/>
    <n v="1764.24"/>
    <s v="One year"/>
    <x v="1"/>
    <x v="1"/>
    <s v="No"/>
    <x v="1"/>
    <x v="2"/>
  </r>
  <r>
    <n v="397"/>
    <x v="49"/>
    <n v="38.450000000000003"/>
    <n v="461.4"/>
    <s v="One year"/>
    <x v="1"/>
    <x v="3"/>
    <s v="Yes"/>
    <x v="1"/>
    <x v="2"/>
  </r>
  <r>
    <n v="398"/>
    <x v="33"/>
    <n v="49.96"/>
    <n v="2498"/>
    <s v="Month-to-month"/>
    <x v="2"/>
    <x v="2"/>
    <s v="Yes"/>
    <x v="0"/>
    <x v="4"/>
  </r>
  <r>
    <n v="399"/>
    <x v="31"/>
    <n v="50.99"/>
    <n v="1784.65"/>
    <s v="Month-to-month"/>
    <x v="0"/>
    <x v="2"/>
    <s v="Yes"/>
    <x v="1"/>
    <x v="2"/>
  </r>
  <r>
    <n v="400"/>
    <x v="13"/>
    <n v="59.73"/>
    <n v="1971.09"/>
    <s v="Month-to-month"/>
    <x v="1"/>
    <x v="0"/>
    <s v="No"/>
    <x v="1"/>
    <x v="2"/>
  </r>
  <r>
    <n v="401"/>
    <x v="13"/>
    <n v="62.68"/>
    <n v="2068.44"/>
    <s v="Month-to-month"/>
    <x v="2"/>
    <x v="0"/>
    <s v="No"/>
    <x v="1"/>
    <x v="2"/>
  </r>
  <r>
    <n v="402"/>
    <x v="2"/>
    <n v="99.98"/>
    <n v="6098.78"/>
    <s v="Month-to-month"/>
    <x v="0"/>
    <x v="0"/>
    <s v="No"/>
    <x v="1"/>
    <x v="2"/>
  </r>
  <r>
    <n v="403"/>
    <x v="20"/>
    <n v="54.94"/>
    <n v="2801.94"/>
    <s v="Month-to-month"/>
    <x v="2"/>
    <x v="0"/>
    <s v="No"/>
    <x v="1"/>
    <x v="2"/>
  </r>
  <r>
    <n v="404"/>
    <x v="53"/>
    <n v="66.819999999999993"/>
    <n v="2873.26"/>
    <s v="One year"/>
    <x v="1"/>
    <x v="1"/>
    <s v="Yes"/>
    <x v="1"/>
    <x v="2"/>
  </r>
  <r>
    <n v="405"/>
    <x v="49"/>
    <n v="82.5"/>
    <n v="990"/>
    <s v="Month-to-month"/>
    <x v="1"/>
    <x v="1"/>
    <s v="No"/>
    <x v="1"/>
    <x v="2"/>
  </r>
  <r>
    <n v="406"/>
    <x v="66"/>
    <n v="57.77"/>
    <n v="3870.59"/>
    <s v="One year"/>
    <x v="2"/>
    <x v="2"/>
    <s v="No"/>
    <x v="0"/>
    <x v="4"/>
  </r>
  <r>
    <n v="407"/>
    <x v="44"/>
    <n v="103.66"/>
    <n v="6737.9"/>
    <s v="One year"/>
    <x v="0"/>
    <x v="1"/>
    <s v="Yes"/>
    <x v="1"/>
    <x v="2"/>
  </r>
  <r>
    <n v="408"/>
    <x v="13"/>
    <n v="78.75"/>
    <n v="2598.75"/>
    <s v="Two year"/>
    <x v="1"/>
    <x v="3"/>
    <s v="No"/>
    <x v="1"/>
    <x v="2"/>
  </r>
  <r>
    <n v="409"/>
    <x v="39"/>
    <n v="49.4"/>
    <n v="1976"/>
    <s v="Month-to-month"/>
    <x v="1"/>
    <x v="1"/>
    <s v="Yes"/>
    <x v="1"/>
    <x v="2"/>
  </r>
  <r>
    <n v="410"/>
    <x v="53"/>
    <n v="91.41"/>
    <n v="3930.63"/>
    <s v="Month-to-month"/>
    <x v="2"/>
    <x v="1"/>
    <s v="No"/>
    <x v="1"/>
    <x v="2"/>
  </r>
  <r>
    <n v="411"/>
    <x v="29"/>
    <n v="72.760000000000005"/>
    <n v="3201.44"/>
    <s v="Month-to-month"/>
    <x v="2"/>
    <x v="2"/>
    <s v="Yes"/>
    <x v="1"/>
    <x v="2"/>
  </r>
  <r>
    <n v="412"/>
    <x v="42"/>
    <n v="73.45"/>
    <n v="2130.0500000000002"/>
    <s v="Month-to-month"/>
    <x v="2"/>
    <x v="2"/>
    <s v="Yes"/>
    <x v="1"/>
    <x v="2"/>
  </r>
  <r>
    <n v="413"/>
    <x v="54"/>
    <n v="68.11"/>
    <n v="885.43"/>
    <s v="One year"/>
    <x v="1"/>
    <x v="0"/>
    <s v="No"/>
    <x v="1"/>
    <x v="2"/>
  </r>
  <r>
    <n v="414"/>
    <x v="49"/>
    <n v="69.7"/>
    <n v="836.4"/>
    <s v="Month-to-month"/>
    <x v="2"/>
    <x v="2"/>
    <s v="Yes"/>
    <x v="1"/>
    <x v="2"/>
  </r>
  <r>
    <n v="415"/>
    <x v="69"/>
    <n v="96.54"/>
    <n v="4440.84"/>
    <s v="One year"/>
    <x v="1"/>
    <x v="3"/>
    <s v="Yes"/>
    <x v="0"/>
    <x v="5"/>
  </r>
  <r>
    <n v="416"/>
    <x v="8"/>
    <n v="30.3"/>
    <n v="60.6"/>
    <s v="Month-to-month"/>
    <x v="1"/>
    <x v="1"/>
    <s v="Yes"/>
    <x v="1"/>
    <x v="2"/>
  </r>
  <r>
    <n v="417"/>
    <x v="31"/>
    <n v="53.44"/>
    <n v="1870.4"/>
    <s v="One year"/>
    <x v="2"/>
    <x v="0"/>
    <s v="No"/>
    <x v="1"/>
    <x v="2"/>
  </r>
  <r>
    <n v="418"/>
    <x v="30"/>
    <n v="27.55"/>
    <n v="220.4"/>
    <s v="One year"/>
    <x v="1"/>
    <x v="2"/>
    <s v="Yes"/>
    <x v="1"/>
    <x v="2"/>
  </r>
  <r>
    <n v="419"/>
    <x v="40"/>
    <n v="95.32"/>
    <n v="2478.3200000000002"/>
    <s v="Month-to-month"/>
    <x v="2"/>
    <x v="1"/>
    <s v="Yes"/>
    <x v="1"/>
    <x v="2"/>
  </r>
  <r>
    <n v="420"/>
    <x v="37"/>
    <n v="47.23"/>
    <n v="1605.82"/>
    <s v="Month-to-month"/>
    <x v="0"/>
    <x v="0"/>
    <s v="No"/>
    <x v="1"/>
    <x v="2"/>
  </r>
  <r>
    <n v="421"/>
    <x v="22"/>
    <n v="109.74"/>
    <n v="768.18"/>
    <s v="Month-to-month"/>
    <x v="1"/>
    <x v="2"/>
    <s v="No"/>
    <x v="1"/>
    <x v="2"/>
  </r>
  <r>
    <n v="422"/>
    <x v="61"/>
    <n v="72.66"/>
    <n v="4940.88"/>
    <s v="Month-to-month"/>
    <x v="2"/>
    <x v="3"/>
    <s v="Yes"/>
    <x v="0"/>
    <x v="3"/>
  </r>
  <r>
    <n v="423"/>
    <x v="14"/>
    <n v="100.07"/>
    <n v="5804.06"/>
    <s v="Month-to-month"/>
    <x v="2"/>
    <x v="2"/>
    <s v="No"/>
    <x v="1"/>
    <x v="2"/>
  </r>
  <r>
    <n v="424"/>
    <x v="42"/>
    <n v="117.89"/>
    <n v="3418.81"/>
    <s v="Month-to-month"/>
    <x v="1"/>
    <x v="0"/>
    <s v="No"/>
    <x v="1"/>
    <x v="2"/>
  </r>
  <r>
    <n v="425"/>
    <x v="32"/>
    <n v="103.98"/>
    <n v="3743.28"/>
    <s v="Month-to-month"/>
    <x v="1"/>
    <x v="2"/>
    <s v="No"/>
    <x v="1"/>
    <x v="2"/>
  </r>
  <r>
    <n v="426"/>
    <x v="3"/>
    <n v="106.7"/>
    <n v="2240.6999999999998"/>
    <s v="Month-to-month"/>
    <x v="1"/>
    <x v="3"/>
    <s v="Yes"/>
    <x v="1"/>
    <x v="2"/>
  </r>
  <r>
    <n v="427"/>
    <x v="32"/>
    <n v="60.8"/>
    <n v="2188.8000000000002"/>
    <s v="Month-to-month"/>
    <x v="1"/>
    <x v="2"/>
    <s v="Yes"/>
    <x v="1"/>
    <x v="2"/>
  </r>
  <r>
    <n v="428"/>
    <x v="70"/>
    <n v="75.17"/>
    <n v="751.7"/>
    <s v="One year"/>
    <x v="2"/>
    <x v="0"/>
    <s v="Yes"/>
    <x v="1"/>
    <x v="2"/>
  </r>
  <r>
    <n v="429"/>
    <x v="4"/>
    <n v="45.39"/>
    <n v="1089.3599999999999"/>
    <s v="Month-to-month"/>
    <x v="2"/>
    <x v="2"/>
    <s v="Yes"/>
    <x v="1"/>
    <x v="2"/>
  </r>
  <r>
    <n v="430"/>
    <x v="11"/>
    <n v="39.61"/>
    <n v="2535.04"/>
    <s v="One year"/>
    <x v="2"/>
    <x v="2"/>
    <s v="Yes"/>
    <x v="0"/>
    <x v="5"/>
  </r>
  <r>
    <n v="431"/>
    <x v="15"/>
    <n v="70.55"/>
    <n v="3456.95"/>
    <s v="Month-to-month"/>
    <x v="1"/>
    <x v="2"/>
    <s v="Yes"/>
    <x v="0"/>
    <x v="5"/>
  </r>
  <r>
    <n v="432"/>
    <x v="32"/>
    <n v="79.5"/>
    <n v="2862"/>
    <s v="Month-to-month"/>
    <x v="0"/>
    <x v="1"/>
    <s v="No"/>
    <x v="1"/>
    <x v="2"/>
  </r>
  <r>
    <n v="433"/>
    <x v="4"/>
    <n v="53.93"/>
    <n v="1294.32"/>
    <s v="Two year"/>
    <x v="1"/>
    <x v="0"/>
    <s v="Yes"/>
    <x v="1"/>
    <x v="2"/>
  </r>
  <r>
    <n v="434"/>
    <x v="50"/>
    <n v="76.94"/>
    <n v="1769.62"/>
    <s v="Month-to-month"/>
    <x v="2"/>
    <x v="3"/>
    <s v="Yes"/>
    <x v="1"/>
    <x v="2"/>
  </r>
  <r>
    <n v="435"/>
    <x v="18"/>
    <n v="108.75"/>
    <n v="6742.5"/>
    <s v="Month-to-month"/>
    <x v="1"/>
    <x v="0"/>
    <s v="No"/>
    <x v="1"/>
    <x v="2"/>
  </r>
  <r>
    <n v="436"/>
    <x v="51"/>
    <n v="75.67"/>
    <n v="2799.79"/>
    <s v="Month-to-month"/>
    <x v="0"/>
    <x v="2"/>
    <s v="Yes"/>
    <x v="1"/>
    <x v="2"/>
  </r>
  <r>
    <n v="437"/>
    <x v="49"/>
    <n v="92.08"/>
    <n v="1104.96"/>
    <s v="Month-to-month"/>
    <x v="1"/>
    <x v="0"/>
    <s v="Yes"/>
    <x v="1"/>
    <x v="2"/>
  </r>
  <r>
    <n v="438"/>
    <x v="21"/>
    <n v="100.53"/>
    <n v="5529.15"/>
    <s v="Month-to-month"/>
    <x v="0"/>
    <x v="2"/>
    <s v="No"/>
    <x v="1"/>
    <x v="2"/>
  </r>
  <r>
    <n v="439"/>
    <x v="54"/>
    <n v="118.87"/>
    <n v="1545.31"/>
    <s v="Month-to-month"/>
    <x v="2"/>
    <x v="2"/>
    <s v="Yes"/>
    <x v="1"/>
    <x v="2"/>
  </r>
  <r>
    <n v="440"/>
    <x v="50"/>
    <n v="80.319999999999993"/>
    <n v="1847.36"/>
    <s v="Two year"/>
    <x v="2"/>
    <x v="2"/>
    <s v="No"/>
    <x v="1"/>
    <x v="2"/>
  </r>
  <r>
    <n v="441"/>
    <x v="9"/>
    <n v="100.69"/>
    <n v="3020.7"/>
    <s v="Month-to-month"/>
    <x v="0"/>
    <x v="0"/>
    <s v="No"/>
    <x v="0"/>
    <x v="4"/>
  </r>
  <r>
    <n v="442"/>
    <x v="62"/>
    <n v="116.26"/>
    <n v="1976.42"/>
    <s v="Month-to-month"/>
    <x v="1"/>
    <x v="1"/>
    <s v="Yes"/>
    <x v="1"/>
    <x v="2"/>
  </r>
  <r>
    <n v="443"/>
    <x v="18"/>
    <n v="114.44"/>
    <n v="7095.28"/>
    <s v="Month-to-month"/>
    <x v="2"/>
    <x v="0"/>
    <s v="No"/>
    <x v="1"/>
    <x v="2"/>
  </r>
  <r>
    <n v="444"/>
    <x v="54"/>
    <n v="34.11"/>
    <n v="443.43"/>
    <s v="One year"/>
    <x v="1"/>
    <x v="1"/>
    <s v="Yes"/>
    <x v="1"/>
    <x v="2"/>
  </r>
  <r>
    <n v="445"/>
    <x v="16"/>
    <n v="60.64"/>
    <n v="3577.76"/>
    <s v="Month-to-month"/>
    <x v="0"/>
    <x v="3"/>
    <s v="Yes"/>
    <x v="1"/>
    <x v="2"/>
  </r>
  <r>
    <n v="446"/>
    <x v="60"/>
    <n v="52.4"/>
    <n v="995.6"/>
    <s v="Month-to-month"/>
    <x v="1"/>
    <x v="2"/>
    <s v="Yes"/>
    <x v="0"/>
    <x v="1"/>
  </r>
  <r>
    <n v="447"/>
    <x v="15"/>
    <n v="28.69"/>
    <n v="1405.81"/>
    <s v="Month-to-month"/>
    <x v="1"/>
    <x v="2"/>
    <s v="Yes"/>
    <x v="1"/>
    <x v="2"/>
  </r>
  <r>
    <n v="448"/>
    <x v="49"/>
    <n v="83.32"/>
    <n v="999.84"/>
    <s v="Two year"/>
    <x v="2"/>
    <x v="2"/>
    <s v="No"/>
    <x v="1"/>
    <x v="2"/>
  </r>
  <r>
    <n v="449"/>
    <x v="2"/>
    <n v="93.59"/>
    <n v="5708.99"/>
    <s v="Month-to-month"/>
    <x v="1"/>
    <x v="0"/>
    <s v="Yes"/>
    <x v="1"/>
    <x v="2"/>
  </r>
  <r>
    <n v="450"/>
    <x v="60"/>
    <n v="104.81"/>
    <n v="1991.39"/>
    <s v="Month-to-month"/>
    <x v="1"/>
    <x v="2"/>
    <s v="Yes"/>
    <x v="1"/>
    <x v="2"/>
  </r>
  <r>
    <n v="451"/>
    <x v="27"/>
    <n v="32.28"/>
    <n v="290.52"/>
    <s v="Month-to-month"/>
    <x v="0"/>
    <x v="1"/>
    <s v="Yes"/>
    <x v="1"/>
    <x v="2"/>
  </r>
  <r>
    <n v="452"/>
    <x v="28"/>
    <n v="107.64"/>
    <n v="7642.44"/>
    <s v="One year"/>
    <x v="0"/>
    <x v="2"/>
    <s v="Yes"/>
    <x v="1"/>
    <x v="2"/>
  </r>
  <r>
    <n v="453"/>
    <x v="48"/>
    <n v="84.29"/>
    <n v="2360.12"/>
    <s v="Month-to-month"/>
    <x v="0"/>
    <x v="0"/>
    <s v="Yes"/>
    <x v="1"/>
    <x v="2"/>
  </r>
  <r>
    <n v="454"/>
    <x v="0"/>
    <n v="90.39"/>
    <n v="4700.28"/>
    <s v="Month-to-month"/>
    <x v="2"/>
    <x v="1"/>
    <s v="Yes"/>
    <x v="1"/>
    <x v="2"/>
  </r>
  <r>
    <n v="455"/>
    <x v="64"/>
    <n v="111.06"/>
    <n v="1776.96"/>
    <s v="One year"/>
    <x v="1"/>
    <x v="2"/>
    <s v="No"/>
    <x v="1"/>
    <x v="2"/>
  </r>
  <r>
    <n v="456"/>
    <x v="63"/>
    <n v="82.48"/>
    <n v="5691.12"/>
    <s v="One year"/>
    <x v="1"/>
    <x v="1"/>
    <s v="Yes"/>
    <x v="0"/>
    <x v="5"/>
  </r>
  <r>
    <n v="457"/>
    <x v="49"/>
    <n v="53.59"/>
    <n v="643.08000000000004"/>
    <s v="Month-to-month"/>
    <x v="1"/>
    <x v="2"/>
    <s v="Yes"/>
    <x v="1"/>
    <x v="2"/>
  </r>
  <r>
    <n v="458"/>
    <x v="68"/>
    <n v="102.51"/>
    <n v="2562.75"/>
    <s v="Two year"/>
    <x v="1"/>
    <x v="2"/>
    <s v="Yes"/>
    <x v="1"/>
    <x v="2"/>
  </r>
  <r>
    <n v="459"/>
    <x v="0"/>
    <n v="56.31"/>
    <n v="2928.12"/>
    <s v="Month-to-month"/>
    <x v="0"/>
    <x v="0"/>
    <s v="Yes"/>
    <x v="1"/>
    <x v="2"/>
  </r>
  <r>
    <n v="460"/>
    <x v="7"/>
    <n v="23.42"/>
    <n v="1241.26"/>
    <s v="Month-to-month"/>
    <x v="1"/>
    <x v="0"/>
    <s v="No"/>
    <x v="1"/>
    <x v="2"/>
  </r>
  <r>
    <n v="461"/>
    <x v="50"/>
    <n v="103.07"/>
    <n v="2370.61"/>
    <s v="Month-to-month"/>
    <x v="1"/>
    <x v="3"/>
    <s v="Yes"/>
    <x v="1"/>
    <x v="2"/>
  </r>
  <r>
    <n v="462"/>
    <x v="64"/>
    <n v="54.52"/>
    <n v="872.32"/>
    <s v="Two year"/>
    <x v="2"/>
    <x v="0"/>
    <s v="Yes"/>
    <x v="1"/>
    <x v="2"/>
  </r>
  <r>
    <n v="463"/>
    <x v="57"/>
    <n v="97.38"/>
    <n v="5550.66"/>
    <s v="Month-to-month"/>
    <x v="2"/>
    <x v="3"/>
    <s v="Yes"/>
    <x v="1"/>
    <x v="2"/>
  </r>
  <r>
    <n v="464"/>
    <x v="23"/>
    <n v="56.28"/>
    <n v="2194.92"/>
    <s v="Month-to-month"/>
    <x v="1"/>
    <x v="2"/>
    <s v="No"/>
    <x v="1"/>
    <x v="2"/>
  </r>
  <r>
    <n v="465"/>
    <x v="7"/>
    <n v="106.11"/>
    <n v="5623.83"/>
    <s v="Month-to-month"/>
    <x v="1"/>
    <x v="0"/>
    <s v="No"/>
    <x v="0"/>
    <x v="0"/>
  </r>
  <r>
    <n v="466"/>
    <x v="17"/>
    <n v="41.95"/>
    <n v="1761.9"/>
    <s v="One year"/>
    <x v="2"/>
    <x v="0"/>
    <s v="Yes"/>
    <x v="0"/>
    <x v="4"/>
  </r>
  <r>
    <n v="467"/>
    <x v="14"/>
    <n v="117.45"/>
    <n v="6812.1"/>
    <s v="Month-to-month"/>
    <x v="2"/>
    <x v="0"/>
    <s v="No"/>
    <x v="1"/>
    <x v="2"/>
  </r>
  <r>
    <n v="468"/>
    <x v="23"/>
    <n v="97.98"/>
    <n v="3821.22"/>
    <s v="Month-to-month"/>
    <x v="1"/>
    <x v="3"/>
    <s v="No"/>
    <x v="0"/>
    <x v="0"/>
  </r>
  <r>
    <n v="469"/>
    <x v="26"/>
    <n v="31.42"/>
    <n v="439.88"/>
    <s v="Month-to-month"/>
    <x v="2"/>
    <x v="2"/>
    <s v="No"/>
    <x v="0"/>
    <x v="1"/>
  </r>
  <r>
    <n v="470"/>
    <x v="47"/>
    <n v="76.58"/>
    <n v="382.9"/>
    <s v="Month-to-month"/>
    <x v="2"/>
    <x v="2"/>
    <s v="No"/>
    <x v="1"/>
    <x v="2"/>
  </r>
  <r>
    <n v="471"/>
    <x v="31"/>
    <n v="118.54"/>
    <n v="4148.8999999999996"/>
    <s v="Month-to-month"/>
    <x v="2"/>
    <x v="2"/>
    <s v="Yes"/>
    <x v="1"/>
    <x v="2"/>
  </r>
  <r>
    <n v="472"/>
    <x v="24"/>
    <n v="67.11"/>
    <n v="1207.98"/>
    <s v="One year"/>
    <x v="2"/>
    <x v="0"/>
    <s v="Yes"/>
    <x v="1"/>
    <x v="2"/>
  </r>
  <r>
    <n v="473"/>
    <x v="27"/>
    <n v="38.21"/>
    <n v="343.89"/>
    <s v="Month-to-month"/>
    <x v="2"/>
    <x v="2"/>
    <s v="Yes"/>
    <x v="0"/>
    <x v="5"/>
  </r>
  <r>
    <n v="474"/>
    <x v="14"/>
    <n v="68.48"/>
    <n v="3971.84"/>
    <s v="Month-to-month"/>
    <x v="2"/>
    <x v="0"/>
    <s v="Yes"/>
    <x v="1"/>
    <x v="2"/>
  </r>
  <r>
    <n v="475"/>
    <x v="62"/>
    <n v="71.25"/>
    <n v="1211.25"/>
    <s v="One year"/>
    <x v="1"/>
    <x v="1"/>
    <s v="No"/>
    <x v="0"/>
    <x v="1"/>
  </r>
  <r>
    <n v="476"/>
    <x v="22"/>
    <n v="94.17"/>
    <n v="659.19"/>
    <s v="Month-to-month"/>
    <x v="0"/>
    <x v="2"/>
    <s v="Yes"/>
    <x v="1"/>
    <x v="2"/>
  </r>
  <r>
    <n v="477"/>
    <x v="69"/>
    <n v="89.88"/>
    <n v="4134.4799999999996"/>
    <s v="Month-to-month"/>
    <x v="1"/>
    <x v="2"/>
    <s v="Yes"/>
    <x v="1"/>
    <x v="2"/>
  </r>
  <r>
    <n v="478"/>
    <x v="54"/>
    <n v="60.26"/>
    <n v="783.38"/>
    <s v="Two year"/>
    <x v="1"/>
    <x v="2"/>
    <s v="No"/>
    <x v="1"/>
    <x v="2"/>
  </r>
  <r>
    <n v="479"/>
    <x v="39"/>
    <n v="41.8"/>
    <n v="1672"/>
    <s v="Month-to-month"/>
    <x v="2"/>
    <x v="2"/>
    <s v="Yes"/>
    <x v="1"/>
    <x v="2"/>
  </r>
  <r>
    <n v="480"/>
    <x v="17"/>
    <n v="84.51"/>
    <n v="3549.42"/>
    <s v="Month-to-month"/>
    <x v="2"/>
    <x v="3"/>
    <s v="Yes"/>
    <x v="0"/>
    <x v="1"/>
  </r>
  <r>
    <n v="481"/>
    <x v="27"/>
    <n v="62.17"/>
    <n v="559.53"/>
    <s v="Month-to-month"/>
    <x v="1"/>
    <x v="2"/>
    <s v="Yes"/>
    <x v="1"/>
    <x v="2"/>
  </r>
  <r>
    <n v="482"/>
    <x v="33"/>
    <n v="33.229999999999997"/>
    <n v="1661.5"/>
    <s v="Month-to-month"/>
    <x v="2"/>
    <x v="0"/>
    <s v="Yes"/>
    <x v="1"/>
    <x v="2"/>
  </r>
  <r>
    <n v="483"/>
    <x v="52"/>
    <n v="110.06"/>
    <n v="2971.62"/>
    <s v="Month-to-month"/>
    <x v="1"/>
    <x v="1"/>
    <s v="No"/>
    <x v="1"/>
    <x v="2"/>
  </r>
  <r>
    <n v="484"/>
    <x v="56"/>
    <n v="89.12"/>
    <n v="5881.92"/>
    <s v="Month-to-month"/>
    <x v="1"/>
    <x v="0"/>
    <s v="Yes"/>
    <x v="0"/>
    <x v="4"/>
  </r>
  <r>
    <n v="485"/>
    <x v="47"/>
    <n v="88.32"/>
    <n v="441.6"/>
    <s v="Month-to-month"/>
    <x v="1"/>
    <x v="0"/>
    <s v="Yes"/>
    <x v="1"/>
    <x v="2"/>
  </r>
  <r>
    <n v="486"/>
    <x v="42"/>
    <n v="102.26"/>
    <n v="2965.54"/>
    <s v="Month-to-month"/>
    <x v="2"/>
    <x v="3"/>
    <s v="Yes"/>
    <x v="1"/>
    <x v="2"/>
  </r>
  <r>
    <n v="487"/>
    <x v="51"/>
    <n v="72.97"/>
    <n v="2699.89"/>
    <s v="Two year"/>
    <x v="2"/>
    <x v="1"/>
    <s v="Yes"/>
    <x v="1"/>
    <x v="2"/>
  </r>
  <r>
    <n v="488"/>
    <x v="10"/>
    <n v="101.51"/>
    <n v="3857.38"/>
    <s v="One year"/>
    <x v="1"/>
    <x v="3"/>
    <s v="No"/>
    <x v="1"/>
    <x v="2"/>
  </r>
  <r>
    <n v="489"/>
    <x v="30"/>
    <n v="69.81"/>
    <n v="558.48"/>
    <s v="Month-to-month"/>
    <x v="2"/>
    <x v="2"/>
    <s v="Yes"/>
    <x v="1"/>
    <x v="2"/>
  </r>
  <r>
    <n v="490"/>
    <x v="44"/>
    <n v="26.72"/>
    <n v="1736.8"/>
    <s v="Month-to-month"/>
    <x v="1"/>
    <x v="2"/>
    <s v="Yes"/>
    <x v="1"/>
    <x v="2"/>
  </r>
  <r>
    <n v="491"/>
    <x v="62"/>
    <n v="60.52"/>
    <n v="1028.8399999999999"/>
    <s v="One year"/>
    <x v="1"/>
    <x v="0"/>
    <s v="No"/>
    <x v="1"/>
    <x v="2"/>
  </r>
  <r>
    <n v="492"/>
    <x v="28"/>
    <n v="69.75"/>
    <n v="4952.25"/>
    <s v="Month-to-month"/>
    <x v="0"/>
    <x v="0"/>
    <s v="No"/>
    <x v="1"/>
    <x v="2"/>
  </r>
  <r>
    <n v="493"/>
    <x v="43"/>
    <n v="92.02"/>
    <n v="4140.8999999999996"/>
    <s v="Month-to-month"/>
    <x v="2"/>
    <x v="1"/>
    <s v="Yes"/>
    <x v="1"/>
    <x v="2"/>
  </r>
  <r>
    <n v="494"/>
    <x v="25"/>
    <n v="30.66"/>
    <n v="122.64"/>
    <s v="Two year"/>
    <x v="0"/>
    <x v="2"/>
    <s v="Yes"/>
    <x v="1"/>
    <x v="2"/>
  </r>
  <r>
    <n v="495"/>
    <x v="32"/>
    <n v="34"/>
    <n v="1224"/>
    <s v="Month-to-month"/>
    <x v="1"/>
    <x v="1"/>
    <s v="No"/>
    <x v="1"/>
    <x v="2"/>
  </r>
  <r>
    <n v="496"/>
    <x v="58"/>
    <n v="46.37"/>
    <n v="3245.9"/>
    <s v="One year"/>
    <x v="2"/>
    <x v="1"/>
    <s v="No"/>
    <x v="1"/>
    <x v="2"/>
  </r>
  <r>
    <n v="497"/>
    <x v="67"/>
    <n v="46.65"/>
    <n v="1446.15"/>
    <s v="Two year"/>
    <x v="2"/>
    <x v="0"/>
    <s v="Yes"/>
    <x v="1"/>
    <x v="2"/>
  </r>
  <r>
    <n v="498"/>
    <x v="60"/>
    <n v="93.22"/>
    <n v="1771.18"/>
    <s v="Month-to-month"/>
    <x v="1"/>
    <x v="2"/>
    <s v="No"/>
    <x v="1"/>
    <x v="2"/>
  </r>
  <r>
    <n v="499"/>
    <x v="2"/>
    <n v="45.07"/>
    <n v="2749.27"/>
    <s v="Month-to-month"/>
    <x v="2"/>
    <x v="1"/>
    <s v="Yes"/>
    <x v="1"/>
    <x v="2"/>
  </r>
  <r>
    <n v="500"/>
    <x v="35"/>
    <n v="83.31"/>
    <n v="4498.74"/>
    <s v="Month-to-month"/>
    <x v="2"/>
    <x v="0"/>
    <s v="Yes"/>
    <x v="1"/>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
  <r>
    <n v="1"/>
    <n v="35"/>
    <n v="21.73"/>
    <n v="1242.29"/>
    <s v="Two year"/>
    <s v="Credit Card"/>
    <s v="Fiber Optic"/>
    <x v="0"/>
    <s v="No"/>
    <s v="Competitor"/>
    <x v="0"/>
  </r>
  <r>
    <n v="2"/>
    <n v="15"/>
    <n v="26.25"/>
    <n v="1313.28"/>
    <s v="One year"/>
    <s v="Bank Transfer"/>
    <s v="Fiber Optic"/>
    <x v="1"/>
    <s v="Yes"/>
    <s v="Price"/>
    <x v="1"/>
  </r>
  <r>
    <n v="3"/>
    <n v="29"/>
    <n v="99.91"/>
    <n v="3499.61"/>
    <s v="One year"/>
    <s v="Mailed Check"/>
    <s v="Cable"/>
    <x v="1"/>
    <s v="Yes"/>
    <s v="Service"/>
    <x v="2"/>
  </r>
  <r>
    <n v="4"/>
    <n v="15"/>
    <n v="73.099999999999994"/>
    <n v="4007.31"/>
    <s v="One year"/>
    <s v="Bank Transfer"/>
    <s v="Fiber Optic"/>
    <x v="0"/>
    <s v="No"/>
    <m/>
    <x v="2"/>
  </r>
  <r>
    <n v="5"/>
    <n v="43"/>
    <n v="84.37"/>
    <n v="2812.39"/>
    <s v="Month-to-month"/>
    <s v="Credit Card"/>
    <s v="Fiber Optic"/>
    <x v="1"/>
    <s v="No"/>
    <s v="Competitor"/>
    <x v="3"/>
  </r>
  <r>
    <n v="6"/>
    <n v="20"/>
    <n v="44.67"/>
    <n v="119.64"/>
    <s v="Month-to-month"/>
    <s v="Mailed Check"/>
    <s v="DSL"/>
    <x v="1"/>
    <s v="Yes"/>
    <s v="Competitor"/>
    <x v="4"/>
  </r>
  <r>
    <n v="7"/>
    <n v="64"/>
    <n v="24.74"/>
    <n v="316.97000000000003"/>
    <s v="Two year"/>
    <s v="Mailed Check"/>
    <s v="Cable"/>
    <x v="0"/>
    <s v="Yes"/>
    <s v="Price"/>
    <x v="2"/>
  </r>
  <r>
    <n v="8"/>
    <n v="10"/>
    <n v="113.89"/>
    <n v="1408.02"/>
    <s v="One year"/>
    <s v="Bank Transfer"/>
    <s v="Fiber Optic"/>
    <x v="0"/>
    <s v="No"/>
    <m/>
    <x v="4"/>
  </r>
  <r>
    <n v="9"/>
    <n v="49"/>
    <n v="100.86"/>
    <n v="2805.34"/>
    <s v="Month-to-month"/>
    <s v="Credit Card"/>
    <s v="Cable"/>
    <x v="1"/>
    <s v="Yes"/>
    <s v="Service"/>
    <x v="4"/>
  </r>
  <r>
    <n v="10"/>
    <n v="1"/>
    <n v="45.9"/>
    <n v="4422.62"/>
    <s v="One year"/>
    <s v="Mailed Check"/>
    <s v="Fiber Optic"/>
    <x v="1"/>
    <s v="No"/>
    <s v="Competitor"/>
    <x v="0"/>
  </r>
  <r>
    <n v="11"/>
    <n v="4"/>
    <n v="119.19"/>
    <n v="3462.14"/>
    <s v="Two year"/>
    <s v="Bank Transfer"/>
    <s v="Cable"/>
    <x v="0"/>
    <s v="No"/>
    <s v="Service"/>
    <x v="3"/>
  </r>
  <r>
    <n v="12"/>
    <n v="38"/>
    <n v="89.07"/>
    <n v="117.04"/>
    <s v="One year"/>
    <s v="Mailed Check"/>
    <s v="Cable"/>
    <x v="0"/>
    <s v="Yes"/>
    <m/>
    <x v="0"/>
  </r>
  <r>
    <n v="13"/>
    <n v="62"/>
    <n v="52.11"/>
    <n v="3963.54"/>
    <s v="One year"/>
    <s v="Credit Card"/>
    <s v="Fiber Optic"/>
    <x v="1"/>
    <s v="Yes"/>
    <m/>
    <x v="4"/>
  </r>
  <r>
    <n v="14"/>
    <n v="18"/>
    <n v="50.54"/>
    <n v="1926.45"/>
    <s v="Two year"/>
    <s v="Credit Card"/>
    <s v="Cable"/>
    <x v="0"/>
    <s v="Yes"/>
    <s v="Price"/>
    <x v="2"/>
  </r>
  <r>
    <n v="15"/>
    <n v="66"/>
    <n v="72.02"/>
    <n v="2933.9"/>
    <s v="Two year"/>
    <s v="Credit Card"/>
    <s v="Fiber Optic"/>
    <x v="0"/>
    <s v="No"/>
    <s v="Competitor"/>
    <x v="0"/>
  </r>
  <r>
    <n v="16"/>
    <n v="45"/>
    <n v="44.13"/>
    <n v="3644.29"/>
    <s v="Month-to-month"/>
    <s v="Bank Transfer"/>
    <s v="Fiber Optic"/>
    <x v="1"/>
    <s v="No"/>
    <s v="Price"/>
    <x v="3"/>
  </r>
  <r>
    <n v="17"/>
    <n v="4"/>
    <n v="100.01"/>
    <n v="1589.75"/>
    <s v="One year"/>
    <s v="Mailed Check"/>
    <s v="Cable"/>
    <x v="1"/>
    <s v="Yes"/>
    <s v="Service"/>
    <x v="0"/>
  </r>
  <r>
    <n v="18"/>
    <n v="33"/>
    <n v="119.72"/>
    <n v="4114.1499999999996"/>
    <s v="Month-to-month"/>
    <s v="Bank Transfer"/>
    <s v="Cable"/>
    <x v="0"/>
    <s v="No"/>
    <m/>
    <x v="4"/>
  </r>
  <r>
    <n v="19"/>
    <n v="26"/>
    <n v="93.18"/>
    <n v="4882.95"/>
    <s v="Two year"/>
    <s v="Credit Card"/>
    <s v="DSL"/>
    <x v="1"/>
    <s v="No"/>
    <s v="Price"/>
    <x v="0"/>
  </r>
  <r>
    <n v="20"/>
    <n v="29"/>
    <n v="41.14"/>
    <n v="2023.36"/>
    <s v="Two year"/>
    <s v="Mailed Check"/>
    <s v="DSL"/>
    <x v="1"/>
    <s v="Yes"/>
    <s v="Service"/>
    <x v="4"/>
  </r>
  <r>
    <n v="21"/>
    <n v="30"/>
    <n v="45.61"/>
    <n v="1471.57"/>
    <s v="Month-to-month"/>
    <s v="Bank Transfer"/>
    <s v="Cable"/>
    <x v="0"/>
    <s v="No"/>
    <s v="Price"/>
    <x v="3"/>
  </r>
  <r>
    <n v="22"/>
    <n v="38"/>
    <n v="71.69"/>
    <n v="398.05"/>
    <s v="Two year"/>
    <s v="Bank Transfer"/>
    <s v="DSL"/>
    <x v="0"/>
    <s v="No"/>
    <s v="Price"/>
    <x v="4"/>
  </r>
  <r>
    <n v="23"/>
    <n v="16"/>
    <n v="71.59"/>
    <n v="4803.7299999999996"/>
    <s v="Month-to-month"/>
    <s v="Credit Card"/>
    <s v="Fiber Optic"/>
    <x v="1"/>
    <s v="No"/>
    <s v="Competitor"/>
    <x v="3"/>
  </r>
  <r>
    <n v="24"/>
    <n v="55"/>
    <n v="111.71"/>
    <n v="3053.87"/>
    <s v="Two year"/>
    <s v="Mailed Check"/>
    <s v="Fiber Optic"/>
    <x v="1"/>
    <s v="Yes"/>
    <s v="Price"/>
    <x v="0"/>
  </r>
  <r>
    <n v="25"/>
    <n v="64"/>
    <n v="111.42"/>
    <n v="4947.47"/>
    <s v="One year"/>
    <s v="Credit Card"/>
    <s v="Cable"/>
    <x v="0"/>
    <s v="No"/>
    <s v="Competitor"/>
    <x v="2"/>
  </r>
  <r>
    <n v="26"/>
    <n v="54"/>
    <n v="43.34"/>
    <n v="2981.21"/>
    <s v="Month-to-month"/>
    <s v="Bank Transfer"/>
    <s v="DSL"/>
    <x v="1"/>
    <s v="Yes"/>
    <s v="Price"/>
    <x v="1"/>
  </r>
  <r>
    <n v="27"/>
    <n v="31"/>
    <n v="107.58"/>
    <n v="590.16"/>
    <s v="One year"/>
    <s v="Credit Card"/>
    <s v="Cable"/>
    <x v="0"/>
    <s v="No"/>
    <s v="Service"/>
    <x v="3"/>
  </r>
  <r>
    <n v="28"/>
    <n v="2"/>
    <n v="42.77"/>
    <n v="1858.62"/>
    <s v="Two year"/>
    <s v="Credit Card"/>
    <s v="Fiber Optic"/>
    <x v="1"/>
    <s v="No"/>
    <s v="Price"/>
    <x v="2"/>
  </r>
  <r>
    <n v="29"/>
    <n v="35"/>
    <n v="32.369999999999997"/>
    <n v="4791.05"/>
    <s v="One year"/>
    <s v="Mailed Check"/>
    <s v="Cable"/>
    <x v="1"/>
    <s v="No"/>
    <s v="Service"/>
    <x v="3"/>
  </r>
  <r>
    <n v="30"/>
    <n v="10"/>
    <n v="71.78"/>
    <n v="3839.94"/>
    <s v="Month-to-month"/>
    <s v="Mailed Check"/>
    <s v="Fiber Optic"/>
    <x v="1"/>
    <s v="No"/>
    <m/>
    <x v="0"/>
  </r>
  <r>
    <n v="31"/>
    <n v="29"/>
    <n v="41.13"/>
    <n v="3152.62"/>
    <s v="Month-to-month"/>
    <s v="Credit Card"/>
    <s v="DSL"/>
    <x v="1"/>
    <s v="Yes"/>
    <s v="Price"/>
    <x v="4"/>
  </r>
  <r>
    <n v="32"/>
    <n v="10"/>
    <n v="93.56"/>
    <n v="2316.2399999999998"/>
    <s v="Month-to-month"/>
    <s v="Credit Card"/>
    <s v="Cable"/>
    <x v="0"/>
    <s v="No"/>
    <s v="Service"/>
    <x v="3"/>
  </r>
  <r>
    <n v="33"/>
    <n v="41"/>
    <n v="41.33"/>
    <n v="1057.43"/>
    <s v="One year"/>
    <s v="Credit Card"/>
    <s v="Cable"/>
    <x v="1"/>
    <s v="Yes"/>
    <m/>
    <x v="0"/>
  </r>
  <r>
    <n v="34"/>
    <n v="11"/>
    <n v="40.94"/>
    <n v="306.95999999999998"/>
    <s v="Month-to-month"/>
    <s v="Credit Card"/>
    <s v="Cable"/>
    <x v="0"/>
    <s v="Yes"/>
    <m/>
    <x v="3"/>
  </r>
  <r>
    <n v="35"/>
    <n v="48"/>
    <n v="56.49"/>
    <n v="1596.28"/>
    <s v="Two year"/>
    <s v="Bank Transfer"/>
    <s v="Fiber Optic"/>
    <x v="0"/>
    <s v="Yes"/>
    <m/>
    <x v="2"/>
  </r>
  <r>
    <n v="36"/>
    <n v="37"/>
    <n v="100.13"/>
    <n v="3317.3"/>
    <s v="Month-to-month"/>
    <s v="Bank Transfer"/>
    <s v="DSL"/>
    <x v="1"/>
    <s v="No"/>
    <s v="Service"/>
    <x v="2"/>
  </r>
  <r>
    <n v="37"/>
    <n v="67"/>
    <n v="29.45"/>
    <n v="1609.19"/>
    <s v="Two year"/>
    <s v="Credit Card"/>
    <s v="Fiber Optic"/>
    <x v="0"/>
    <s v="No"/>
    <s v="Competitor"/>
    <x v="1"/>
  </r>
  <r>
    <n v="38"/>
    <n v="37"/>
    <n v="77.52"/>
    <n v="212.13"/>
    <s v="Month-to-month"/>
    <s v="Mailed Check"/>
    <s v="Cable"/>
    <x v="1"/>
    <s v="No"/>
    <m/>
    <x v="3"/>
  </r>
  <r>
    <n v="39"/>
    <n v="51"/>
    <n v="74.73"/>
    <n v="3848.62"/>
    <s v="One year"/>
    <s v="Bank Transfer"/>
    <s v="DSL"/>
    <x v="1"/>
    <s v="Yes"/>
    <m/>
    <x v="3"/>
  </r>
  <r>
    <n v="40"/>
    <n v="38"/>
    <n v="48"/>
    <n v="551.82000000000005"/>
    <s v="One year"/>
    <s v="Mailed Check"/>
    <s v="DSL"/>
    <x v="1"/>
    <s v="Yes"/>
    <m/>
    <x v="4"/>
  </r>
  <r>
    <n v="41"/>
    <n v="21"/>
    <n v="115.48"/>
    <n v="1995.97"/>
    <s v="One year"/>
    <s v="Credit Card"/>
    <s v="DSL"/>
    <x v="1"/>
    <s v="Yes"/>
    <s v="Service"/>
    <x v="0"/>
  </r>
  <r>
    <n v="42"/>
    <n v="16"/>
    <n v="82.39"/>
    <n v="3235.47"/>
    <s v="Two year"/>
    <s v="Credit Card"/>
    <s v="Fiber Optic"/>
    <x v="0"/>
    <s v="Yes"/>
    <s v="Competitor"/>
    <x v="0"/>
  </r>
  <r>
    <n v="43"/>
    <n v="40"/>
    <n v="89.72"/>
    <n v="212.87"/>
    <s v="Two year"/>
    <s v="Mailed Check"/>
    <s v="DSL"/>
    <x v="1"/>
    <s v="Yes"/>
    <m/>
    <x v="4"/>
  </r>
  <r>
    <n v="44"/>
    <n v="65"/>
    <n v="61.73"/>
    <n v="3275.89"/>
    <s v="One year"/>
    <s v="Credit Card"/>
    <s v="Fiber Optic"/>
    <x v="1"/>
    <s v="No"/>
    <m/>
    <x v="0"/>
  </r>
  <r>
    <n v="45"/>
    <n v="47"/>
    <n v="31.85"/>
    <n v="358.07"/>
    <s v="One year"/>
    <s v="Bank Transfer"/>
    <s v="Cable"/>
    <x v="1"/>
    <s v="No"/>
    <s v="Competitor"/>
    <x v="0"/>
  </r>
  <r>
    <n v="46"/>
    <n v="16"/>
    <n v="26.43"/>
    <n v="4096.51"/>
    <s v="One year"/>
    <s v="Mailed Check"/>
    <s v="Fiber Optic"/>
    <x v="1"/>
    <s v="Yes"/>
    <s v="Competitor"/>
    <x v="4"/>
  </r>
  <r>
    <n v="47"/>
    <n v="55"/>
    <n v="42.86"/>
    <n v="4665.3599999999997"/>
    <s v="One year"/>
    <s v="Bank Transfer"/>
    <s v="Cable"/>
    <x v="0"/>
    <s v="No"/>
    <s v="Competitor"/>
    <x v="3"/>
  </r>
  <r>
    <n v="48"/>
    <n v="28"/>
    <n v="30.58"/>
    <n v="1363.57"/>
    <s v="One year"/>
    <s v="Mailed Check"/>
    <s v="Cable"/>
    <x v="0"/>
    <s v="No"/>
    <s v="Service"/>
    <x v="3"/>
  </r>
  <r>
    <n v="49"/>
    <n v="56"/>
    <n v="32.58"/>
    <n v="637.99"/>
    <s v="Month-to-month"/>
    <s v="Mailed Check"/>
    <s v="Fiber Optic"/>
    <x v="1"/>
    <s v="Yes"/>
    <s v="Price"/>
    <x v="1"/>
  </r>
  <r>
    <n v="50"/>
    <n v="11"/>
    <n v="78.84"/>
    <n v="869.97"/>
    <s v="Two year"/>
    <s v="Mailed Check"/>
    <s v="Cable"/>
    <x v="0"/>
    <s v="No"/>
    <s v="Competitor"/>
    <x v="0"/>
  </r>
  <r>
    <m/>
    <m/>
    <m/>
    <m/>
    <m/>
    <m/>
    <m/>
    <x v="2"/>
    <m/>
    <m/>
    <x v="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
  <r>
    <n v="500"/>
    <x v="0"/>
    <n v="391"/>
    <n v="35386.429999999993"/>
    <n v="70.77285999999998"/>
    <n v="35.68"/>
    <n v="299835.5"/>
    <n v="285"/>
    <n v="73"/>
    <n v="0"/>
  </r>
  <r>
    <m/>
    <x v="1"/>
    <m/>
    <m/>
    <m/>
    <m/>
    <m/>
    <m/>
    <m/>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5AEC81-D78F-48BC-A6C7-1006C28205C4}"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3:C75" firstHeaderRow="0" firstDataRow="1" firstDataCol="1"/>
  <pivotFields count="10">
    <pivotField dataField="1" showAll="0"/>
    <pivotField axis="axisRow" showAll="0">
      <items count="72">
        <item x="45"/>
        <item x="8"/>
        <item x="5"/>
        <item x="25"/>
        <item x="47"/>
        <item x="34"/>
        <item x="22"/>
        <item x="30"/>
        <item x="27"/>
        <item x="70"/>
        <item x="46"/>
        <item x="49"/>
        <item x="54"/>
        <item x="26"/>
        <item x="1"/>
        <item x="64"/>
        <item x="62"/>
        <item x="24"/>
        <item x="60"/>
        <item x="65"/>
        <item x="3"/>
        <item x="6"/>
        <item x="50"/>
        <item x="4"/>
        <item x="68"/>
        <item x="40"/>
        <item x="52"/>
        <item x="48"/>
        <item x="42"/>
        <item x="9"/>
        <item x="67"/>
        <item x="55"/>
        <item x="13"/>
        <item x="37"/>
        <item x="31"/>
        <item x="32"/>
        <item x="51"/>
        <item x="10"/>
        <item x="23"/>
        <item x="39"/>
        <item x="41"/>
        <item x="17"/>
        <item x="53"/>
        <item x="29"/>
        <item x="43"/>
        <item x="69"/>
        <item x="19"/>
        <item x="38"/>
        <item x="15"/>
        <item x="33"/>
        <item x="20"/>
        <item x="0"/>
        <item x="7"/>
        <item x="35"/>
        <item x="21"/>
        <item x="59"/>
        <item x="57"/>
        <item x="14"/>
        <item x="16"/>
        <item x="12"/>
        <item x="2"/>
        <item x="18"/>
        <item x="36"/>
        <item x="11"/>
        <item x="44"/>
        <item x="56"/>
        <item x="66"/>
        <item x="61"/>
        <item x="63"/>
        <item x="58"/>
        <item x="28"/>
        <item t="default"/>
      </items>
    </pivotField>
    <pivotField dataField="1" showAll="0"/>
    <pivotField showAll="0"/>
    <pivotField showAll="0"/>
    <pivotField showAll="0"/>
    <pivotField showAll="0"/>
    <pivotField showAll="0"/>
    <pivotField showAll="0"/>
    <pivotField showAll="0"/>
  </pivotFields>
  <rowFields count="1">
    <field x="1"/>
  </rowFields>
  <rowItems count="7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t="grand">
      <x/>
    </i>
  </rowItems>
  <colFields count="1">
    <field x="-2"/>
  </colFields>
  <colItems count="2">
    <i>
      <x/>
    </i>
    <i i="1">
      <x v="1"/>
    </i>
  </colItems>
  <dataFields count="2">
    <dataField name="Sum of CustomerID" fld="0" baseField="0" baseItem="0"/>
    <dataField name="Sum of MonthlyCharges" fld="2" baseField="0" baseItem="0"/>
  </dataFields>
  <chartFormats count="4">
    <chartFormat chart="1"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1"/>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9538BC-8E82-41F1-B52B-1AF6A95456ED}"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8" firstHeaderRow="1" firstDataRow="1" firstDataCol="1"/>
  <pivotFields count="10">
    <pivotField dataField="1" showAll="0"/>
    <pivotField showAll="0"/>
    <pivotField showAll="0"/>
    <pivotField showAll="0"/>
    <pivotField showAll="0"/>
    <pivotField showAll="0"/>
    <pivotField axis="axisRow" showAll="0">
      <items count="5">
        <item x="1"/>
        <item x="0"/>
        <item x="2"/>
        <item x="3"/>
        <item t="default"/>
      </items>
    </pivotField>
    <pivotField showAll="0"/>
    <pivotField showAll="0"/>
    <pivotField showAll="0"/>
  </pivotFields>
  <rowFields count="1">
    <field x="6"/>
  </rowFields>
  <rowItems count="5">
    <i>
      <x/>
    </i>
    <i>
      <x v="1"/>
    </i>
    <i>
      <x v="2"/>
    </i>
    <i>
      <x v="3"/>
    </i>
    <i t="grand">
      <x/>
    </i>
  </rowItems>
  <colItems count="1">
    <i/>
  </colItems>
  <dataFields count="1">
    <dataField name="count of CustomerID" fld="0" baseField="0" baseItem="0"/>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2"/>
          </reference>
        </references>
      </pivotArea>
    </chartFormat>
    <chartFormat chart="0" format="2">
      <pivotArea type="data" outline="0" fieldPosition="0">
        <references count="2">
          <reference field="4294967294" count="1" selected="0">
            <x v="0"/>
          </reference>
          <reference field="6" count="1" selected="0">
            <x v="3"/>
          </reference>
        </references>
      </pivotArea>
    </chartFormat>
    <chartFormat chart="0" format="3">
      <pivotArea type="data" outline="0" fieldPosition="0">
        <references count="2">
          <reference field="4294967294" count="1" selected="0">
            <x v="0"/>
          </reference>
          <reference field="6" count="1" selected="0">
            <x v="0"/>
          </reference>
        </references>
      </pivotArea>
    </chartFormat>
    <chartFormat chart="0" format="4">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ECAF72-85BF-4D41-B73D-C054916A6794}"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7" firstHeaderRow="1" firstDataRow="1" firstDataCol="1"/>
  <pivotFields count="10">
    <pivotField dataField="1" showAll="0"/>
    <pivotField showAll="0"/>
    <pivotField showAll="0"/>
    <pivotField showAll="0"/>
    <pivotField showAll="0"/>
    <pivotField axis="axisRow" showAll="0">
      <items count="4">
        <item x="1"/>
        <item x="2"/>
        <item x="0"/>
        <item t="default"/>
      </items>
    </pivotField>
    <pivotField showAll="0"/>
    <pivotField showAll="0"/>
    <pivotField showAll="0"/>
    <pivotField showAll="0"/>
  </pivotFields>
  <rowFields count="1">
    <field x="5"/>
  </rowFields>
  <rowItems count="4">
    <i>
      <x/>
    </i>
    <i>
      <x v="1"/>
    </i>
    <i>
      <x v="2"/>
    </i>
    <i t="grand">
      <x/>
    </i>
  </rowItems>
  <colItems count="1">
    <i/>
  </colItems>
  <dataFields count="1">
    <dataField name="count of CustomerID" fld="0"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2"/>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5" count="1" selected="0">
            <x v="0"/>
          </reference>
        </references>
      </pivotArea>
    </chartFormat>
    <chartFormat chart="3" format="9">
      <pivotArea type="data" outline="0" fieldPosition="0">
        <references count="2">
          <reference field="4294967294" count="1" selected="0">
            <x v="0"/>
          </reference>
          <reference field="5" count="1" selected="0">
            <x v="1"/>
          </reference>
        </references>
      </pivotArea>
    </chartFormat>
    <chartFormat chart="3" format="10">
      <pivotArea type="data" outline="0" fieldPosition="0">
        <references count="2">
          <reference field="4294967294" count="1" selected="0">
            <x v="0"/>
          </reference>
          <reference field="5" count="1" selected="0">
            <x v="2"/>
          </reference>
        </references>
      </pivotArea>
    </chartFormat>
    <chartFormat chart="0" format="3">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F81E377-EF93-4A8F-B8BC-4E78B5880C77}"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10">
    <pivotField dataField="1" showAll="0"/>
    <pivotField showAll="0"/>
    <pivotField showAll="0"/>
    <pivotField showAll="0"/>
    <pivotField showAll="0"/>
    <pivotField showAll="0"/>
    <pivotField showAll="0"/>
    <pivotField showAll="0"/>
    <pivotField showAll="0"/>
    <pivotField axis="axisRow" showAll="0">
      <items count="7">
        <item x="4"/>
        <item x="0"/>
        <item x="1"/>
        <item x="3"/>
        <item x="5"/>
        <item x="2"/>
        <item t="default"/>
      </items>
    </pivotField>
  </pivotFields>
  <rowFields count="1">
    <field x="9"/>
  </rowFields>
  <rowItems count="7">
    <i>
      <x/>
    </i>
    <i>
      <x v="1"/>
    </i>
    <i>
      <x v="2"/>
    </i>
    <i>
      <x v="3"/>
    </i>
    <i>
      <x v="4"/>
    </i>
    <i>
      <x v="5"/>
    </i>
    <i t="grand">
      <x/>
    </i>
  </rowItems>
  <colItems count="1">
    <i/>
  </colItems>
  <dataFields count="1">
    <dataField name="Sum of CustomerID" fld="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DDFE252-B5F9-41D9-8685-AC0D36E37D43}"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A4" firstHeaderRow="1" firstDataRow="1" firstDataCol="0" rowPageCount="1" colPageCount="1"/>
  <pivotFields count="10">
    <pivotField showAll="0"/>
    <pivotField showAll="0"/>
    <pivotField showAll="0"/>
    <pivotField dataField="1" showAll="0"/>
    <pivotField showAll="0"/>
    <pivotField showAll="0"/>
    <pivotField showAll="0"/>
    <pivotField showAll="0"/>
    <pivotField axis="axisPage" showAll="0">
      <items count="3">
        <item x="1"/>
        <item x="0"/>
        <item t="default"/>
      </items>
    </pivotField>
    <pivotField showAll="0"/>
  </pivotFields>
  <rowItems count="1">
    <i/>
  </rowItems>
  <colItems count="1">
    <i/>
  </colItems>
  <pageFields count="1">
    <pageField fld="8" item="1" hier="-1"/>
  </pageFields>
  <dataFields count="1">
    <dataField name="Sum of TotalCharges" fld="3" baseField="0" baseItem="0"/>
  </dataFields>
  <chartFormats count="4">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3" format="4">
      <pivotArea type="data" outline="0" fieldPosition="0">
        <references count="1">
          <reference field="4294967294" count="1" selected="0">
            <x v="0"/>
          </reference>
        </references>
      </pivotArea>
    </chartFormat>
    <chartFormat chart="0" format="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54C21D1-08FE-4AAF-970C-D15F153F6C8A}" name="PivotTable8"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0" firstHeaderRow="1" firstDataRow="1" firstDataCol="1" rowPageCount="1" colPageCount="1"/>
  <pivotFields count="11">
    <pivotField dataField="1" showAll="0"/>
    <pivotField showAll="0"/>
    <pivotField showAll="0"/>
    <pivotField showAll="0"/>
    <pivotField showAll="0"/>
    <pivotField showAll="0"/>
    <pivotField showAll="0"/>
    <pivotField axis="axisPage" showAll="0">
      <items count="4">
        <item x="1"/>
        <item x="0"/>
        <item x="2"/>
        <item t="default"/>
      </items>
    </pivotField>
    <pivotField showAll="0"/>
    <pivotField showAll="0"/>
    <pivotField axis="axisRow" showAll="0">
      <items count="7">
        <item x="3"/>
        <item x="1"/>
        <item x="2"/>
        <item x="0"/>
        <item x="4"/>
        <item x="5"/>
        <item t="default"/>
      </items>
    </pivotField>
  </pivotFields>
  <rowFields count="1">
    <field x="10"/>
  </rowFields>
  <rowItems count="7">
    <i>
      <x/>
    </i>
    <i>
      <x v="1"/>
    </i>
    <i>
      <x v="2"/>
    </i>
    <i>
      <x v="3"/>
    </i>
    <i>
      <x v="4"/>
    </i>
    <i>
      <x v="5"/>
    </i>
    <i t="grand">
      <x/>
    </i>
  </rowItems>
  <colItems count="1">
    <i/>
  </colItems>
  <pageFields count="1">
    <pageField fld="7" hier="-1"/>
  </pageFields>
  <dataFields count="1">
    <dataField name="Sum of CustomerID" fld="0" baseField="0" baseItem="0"/>
  </dataFields>
  <formats count="1">
    <format dxfId="0">
      <pivotArea dataOnly="0" labelOnly="1" fieldPosition="0">
        <references count="1">
          <reference field="10" count="1">
            <x v="0"/>
          </reference>
        </references>
      </pivotArea>
    </format>
  </formats>
  <chartFormats count="12">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0" count="1" selected="0">
            <x v="4"/>
          </reference>
        </references>
      </pivotArea>
    </chartFormat>
    <chartFormat chart="1" format="2">
      <pivotArea type="data" outline="0" fieldPosition="0">
        <references count="2">
          <reference field="4294967294" count="1" selected="0">
            <x v="0"/>
          </reference>
          <reference field="10" count="1" selected="0">
            <x v="3"/>
          </reference>
        </references>
      </pivotArea>
    </chartFormat>
    <chartFormat chart="1" format="3">
      <pivotArea type="data" outline="0" fieldPosition="0">
        <references count="2">
          <reference field="4294967294" count="1" selected="0">
            <x v="0"/>
          </reference>
          <reference field="10" count="1" selected="0">
            <x v="2"/>
          </reference>
        </references>
      </pivotArea>
    </chartFormat>
    <chartFormat chart="1" format="4">
      <pivotArea type="data" outline="0" fieldPosition="0">
        <references count="2">
          <reference field="4294967294" count="1" selected="0">
            <x v="0"/>
          </reference>
          <reference field="10" count="1" selected="0">
            <x v="1"/>
          </reference>
        </references>
      </pivotArea>
    </chartFormat>
    <chartFormat chart="1" format="5">
      <pivotArea type="data" outline="0" fieldPosition="0">
        <references count="2">
          <reference field="4294967294" count="1" selected="0">
            <x v="0"/>
          </reference>
          <reference field="10" count="1" selected="0">
            <x v="0"/>
          </reference>
        </references>
      </pivotArea>
    </chartFormat>
    <chartFormat chart="5" format="12" series="1">
      <pivotArea type="data" outline="0" fieldPosition="0">
        <references count="1">
          <reference field="4294967294" count="1" selected="0">
            <x v="0"/>
          </reference>
        </references>
      </pivotArea>
    </chartFormat>
    <chartFormat chart="5" format="13">
      <pivotArea type="data" outline="0" fieldPosition="0">
        <references count="2">
          <reference field="4294967294" count="1" selected="0">
            <x v="0"/>
          </reference>
          <reference field="10" count="1" selected="0">
            <x v="0"/>
          </reference>
        </references>
      </pivotArea>
    </chartFormat>
    <chartFormat chart="5" format="14">
      <pivotArea type="data" outline="0" fieldPosition="0">
        <references count="2">
          <reference field="4294967294" count="1" selected="0">
            <x v="0"/>
          </reference>
          <reference field="10" count="1" selected="0">
            <x v="1"/>
          </reference>
        </references>
      </pivotArea>
    </chartFormat>
    <chartFormat chart="5" format="15">
      <pivotArea type="data" outline="0" fieldPosition="0">
        <references count="2">
          <reference field="4294967294" count="1" selected="0">
            <x v="0"/>
          </reference>
          <reference field="10" count="1" selected="0">
            <x v="2"/>
          </reference>
        </references>
      </pivotArea>
    </chartFormat>
    <chartFormat chart="5" format="16">
      <pivotArea type="data" outline="0" fieldPosition="0">
        <references count="2">
          <reference field="4294967294" count="1" selected="0">
            <x v="0"/>
          </reference>
          <reference field="10" count="1" selected="0">
            <x v="3"/>
          </reference>
        </references>
      </pivotArea>
    </chartFormat>
    <chartFormat chart="5" format="17">
      <pivotArea type="data" outline="0" fieldPosition="0">
        <references count="2">
          <reference field="4294967294" count="1" selected="0">
            <x v="0"/>
          </reference>
          <reference field="1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9F8C060-5903-40DE-88AB-EEFF9C14BDA4}" name="PivotTable10"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V4:X7" firstHeaderRow="0" firstDataRow="1" firstDataCol="1"/>
  <pivotFields count="10">
    <pivotField dataField="1" showAll="0"/>
    <pivotField axis="axisRow" showAll="0">
      <items count="3">
        <item x="0"/>
        <item x="1"/>
        <item t="default"/>
      </items>
    </pivotField>
    <pivotField showAll="0"/>
    <pivotField showAll="0"/>
    <pivotField showAll="0"/>
    <pivotField showAll="0"/>
    <pivotField showAll="0"/>
    <pivotField showAll="0"/>
    <pivotField dataField="1" showAll="0"/>
    <pivotField showAll="0"/>
  </pivotFields>
  <rowFields count="1">
    <field x="1"/>
  </rowFields>
  <rowItems count="3">
    <i>
      <x/>
    </i>
    <i>
      <x v="1"/>
    </i>
    <i t="grand">
      <x/>
    </i>
  </rowItems>
  <colFields count="1">
    <field x="-2"/>
  </colFields>
  <colItems count="2">
    <i>
      <x/>
    </i>
    <i i="1">
      <x v="1"/>
    </i>
  </colItems>
  <dataFields count="2">
    <dataField name="Sum of Total customers" fld="0" baseField="0" baseItem="0"/>
    <dataField name="Sum of internet TYPE"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Method" xr10:uid="{509C09DC-3B41-4F11-B48A-907C543EAA2F}" sourceName="PaymentMethod">
  <pivotTables>
    <pivotTable tabId="10" name="PivotTable6"/>
  </pivotTables>
  <data>
    <tabular pivotCacheId="1408038643">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467A6C01-32C0-4C84-B3F6-9C54FC7461D6}" sourceName="City">
  <pivotTables>
    <pivotTable tabId="24" name="PivotTable8"/>
  </pivotTables>
  <data>
    <tabular pivotCacheId="1293671682">
      <items count="6">
        <i x="3" s="1"/>
        <i x="1" s="1"/>
        <i x="2" s="1"/>
        <i x="0" s="1"/>
        <i x="4" s="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Method 1" xr10:uid="{DA4B82CC-0FAB-455B-BCB4-D91B2465C97A}" cache="Slicer_PaymentMethod" caption="PaymentMethod" style="SlicerStyleDark6" rowHeight="241300"/>
  <slicer name="City 1" xr10:uid="{A7A83260-36EE-4946-A1C2-506311F87A86}" cache="Slicer_City" caption="City" columnCount="2" style="SlicerStyleDark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Method" xr10:uid="{0049ADD5-FEC2-49FB-BEE6-8D1A971A5BAF}" cache="Slicer_PaymentMethod" caption="PaymentMethod"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7448B05E-528A-4826-8A28-C7E10713CC3F}" cache="Slicer_City" caption="Cit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23ED92-655E-4103-BD9E-7197420CD35C}">
  <sheetPr>
    <pageSetUpPr fitToPage="1"/>
  </sheetPr>
  <dimension ref="A1:S3"/>
  <sheetViews>
    <sheetView showGridLines="0" zoomScale="84" zoomScaleNormal="84" workbookViewId="0">
      <selection activeCell="A4" sqref="A1:XFD1048576"/>
    </sheetView>
  </sheetViews>
  <sheetFormatPr defaultRowHeight="15" x14ac:dyDescent="0.25"/>
  <sheetData>
    <row r="1" spans="1:19" x14ac:dyDescent="0.25">
      <c r="A1" s="9" t="s">
        <v>0</v>
      </c>
      <c r="B1" s="9"/>
      <c r="C1" s="9"/>
      <c r="D1" s="9"/>
      <c r="E1" s="9"/>
      <c r="F1" s="9"/>
      <c r="G1" s="9"/>
      <c r="H1" s="9"/>
      <c r="I1" s="9"/>
      <c r="J1" s="9"/>
      <c r="K1" s="9"/>
      <c r="L1" s="9"/>
      <c r="M1" s="9"/>
      <c r="N1" s="9"/>
      <c r="O1" s="9"/>
      <c r="P1" s="9"/>
      <c r="Q1" s="9"/>
      <c r="R1" s="9"/>
      <c r="S1" s="9"/>
    </row>
    <row r="2" spans="1:19" x14ac:dyDescent="0.25">
      <c r="A2" s="9"/>
      <c r="B2" s="9"/>
      <c r="C2" s="9"/>
      <c r="D2" s="9"/>
      <c r="E2" s="9"/>
      <c r="F2" s="9"/>
      <c r="G2" s="9"/>
      <c r="H2" s="9"/>
      <c r="I2" s="9"/>
      <c r="J2" s="9"/>
      <c r="K2" s="9"/>
      <c r="L2" s="9"/>
      <c r="M2" s="9"/>
      <c r="N2" s="9"/>
      <c r="O2" s="9"/>
      <c r="P2" s="9"/>
      <c r="Q2" s="9"/>
      <c r="R2" s="9"/>
      <c r="S2" s="9"/>
    </row>
    <row r="3" spans="1:19" x14ac:dyDescent="0.25">
      <c r="A3" s="9"/>
      <c r="B3" s="9"/>
      <c r="C3" s="9"/>
      <c r="D3" s="9"/>
      <c r="E3" s="9"/>
      <c r="F3" s="9"/>
      <c r="G3" s="9"/>
      <c r="H3" s="9"/>
      <c r="I3" s="9"/>
      <c r="J3" s="9"/>
      <c r="K3" s="9"/>
      <c r="L3" s="9"/>
      <c r="M3" s="9"/>
      <c r="N3" s="9"/>
      <c r="O3" s="9"/>
      <c r="P3" s="9"/>
      <c r="Q3" s="9"/>
      <c r="R3" s="9"/>
      <c r="S3" s="9"/>
    </row>
  </sheetData>
  <mergeCells count="1">
    <mergeCell ref="A1:S3"/>
  </mergeCells>
  <pageMargins left="0.7" right="0.7" top="0.75" bottom="0.75" header="0.3" footer="0.3"/>
  <pageSetup paperSize="9" scale="71" fitToHeight="0" orientation="landscape"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0C51E-5FFB-4DCA-B798-4F70B19B5DE5}">
  <dimension ref="A1:K51"/>
  <sheetViews>
    <sheetView workbookViewId="0">
      <selection activeCell="F12" sqref="F12"/>
    </sheetView>
  </sheetViews>
  <sheetFormatPr defaultRowHeight="15" x14ac:dyDescent="0.25"/>
  <sheetData>
    <row r="1" spans="1:11" x14ac:dyDescent="0.25">
      <c r="A1" t="s">
        <v>1</v>
      </c>
      <c r="B1" t="s">
        <v>2</v>
      </c>
      <c r="C1" t="s">
        <v>3</v>
      </c>
      <c r="D1" t="s">
        <v>4</v>
      </c>
      <c r="E1" t="s">
        <v>5</v>
      </c>
      <c r="F1" t="s">
        <v>6</v>
      </c>
      <c r="G1" t="s">
        <v>7</v>
      </c>
      <c r="H1" t="s">
        <v>8</v>
      </c>
      <c r="I1" t="s">
        <v>9</v>
      </c>
      <c r="J1" t="s">
        <v>10</v>
      </c>
      <c r="K1" t="s">
        <v>79</v>
      </c>
    </row>
    <row r="2" spans="1:11" x14ac:dyDescent="0.25">
      <c r="A2">
        <v>1</v>
      </c>
      <c r="B2">
        <v>35</v>
      </c>
      <c r="C2">
        <v>21.73</v>
      </c>
      <c r="D2">
        <v>1242.29</v>
      </c>
      <c r="E2" t="s">
        <v>25</v>
      </c>
      <c r="F2" t="s">
        <v>21</v>
      </c>
      <c r="G2" t="s">
        <v>23</v>
      </c>
      <c r="H2" t="s">
        <v>15</v>
      </c>
      <c r="I2" t="s">
        <v>14</v>
      </c>
      <c r="J2" t="s">
        <v>81</v>
      </c>
      <c r="K2" t="s">
        <v>66</v>
      </c>
    </row>
    <row r="3" spans="1:11" x14ac:dyDescent="0.25">
      <c r="A3">
        <v>2</v>
      </c>
      <c r="B3">
        <v>15</v>
      </c>
      <c r="C3">
        <v>26.25</v>
      </c>
      <c r="D3">
        <v>1313.28</v>
      </c>
      <c r="E3" t="s">
        <v>19</v>
      </c>
      <c r="F3" t="s">
        <v>20</v>
      </c>
      <c r="G3" t="s">
        <v>23</v>
      </c>
      <c r="H3" t="s">
        <v>14</v>
      </c>
      <c r="I3" t="s">
        <v>15</v>
      </c>
      <c r="J3" t="s">
        <v>26</v>
      </c>
      <c r="K3" t="s">
        <v>71</v>
      </c>
    </row>
    <row r="4" spans="1:11" x14ac:dyDescent="0.25">
      <c r="A4">
        <v>3</v>
      </c>
      <c r="B4">
        <v>29</v>
      </c>
      <c r="C4">
        <v>99.91</v>
      </c>
      <c r="D4">
        <v>3499.61</v>
      </c>
      <c r="E4" t="s">
        <v>19</v>
      </c>
      <c r="F4" t="s">
        <v>12</v>
      </c>
      <c r="G4" t="s">
        <v>17</v>
      </c>
      <c r="H4" t="s">
        <v>14</v>
      </c>
      <c r="I4" t="s">
        <v>15</v>
      </c>
      <c r="J4" t="s">
        <v>82</v>
      </c>
      <c r="K4" t="s">
        <v>65</v>
      </c>
    </row>
    <row r="5" spans="1:11" x14ac:dyDescent="0.25">
      <c r="A5">
        <v>4</v>
      </c>
      <c r="B5">
        <v>15</v>
      </c>
      <c r="C5">
        <v>73.099999999999994</v>
      </c>
      <c r="D5">
        <v>4007.31</v>
      </c>
      <c r="E5" t="s">
        <v>19</v>
      </c>
      <c r="F5" t="s">
        <v>20</v>
      </c>
      <c r="G5" t="s">
        <v>23</v>
      </c>
      <c r="H5" t="s">
        <v>15</v>
      </c>
      <c r="I5" t="s">
        <v>14</v>
      </c>
      <c r="K5" t="s">
        <v>65</v>
      </c>
    </row>
    <row r="6" spans="1:11" x14ac:dyDescent="0.25">
      <c r="A6">
        <v>5</v>
      </c>
      <c r="B6">
        <v>43</v>
      </c>
      <c r="C6">
        <v>84.37</v>
      </c>
      <c r="D6">
        <v>2812.39</v>
      </c>
      <c r="E6" t="s">
        <v>11</v>
      </c>
      <c r="F6" t="s">
        <v>21</v>
      </c>
      <c r="G6" t="s">
        <v>23</v>
      </c>
      <c r="H6" t="s">
        <v>14</v>
      </c>
      <c r="I6" t="s">
        <v>14</v>
      </c>
      <c r="J6" t="s">
        <v>81</v>
      </c>
      <c r="K6" t="s">
        <v>68</v>
      </c>
    </row>
    <row r="7" spans="1:11" x14ac:dyDescent="0.25">
      <c r="A7">
        <v>6</v>
      </c>
      <c r="B7">
        <v>20</v>
      </c>
      <c r="C7">
        <v>44.67</v>
      </c>
      <c r="D7">
        <v>119.64</v>
      </c>
      <c r="E7" t="s">
        <v>11</v>
      </c>
      <c r="F7" t="s">
        <v>12</v>
      </c>
      <c r="G7" t="s">
        <v>13</v>
      </c>
      <c r="H7" t="s">
        <v>14</v>
      </c>
      <c r="I7" t="s">
        <v>15</v>
      </c>
      <c r="J7" t="s">
        <v>81</v>
      </c>
      <c r="K7" t="s">
        <v>83</v>
      </c>
    </row>
    <row r="8" spans="1:11" x14ac:dyDescent="0.25">
      <c r="A8">
        <v>7</v>
      </c>
      <c r="B8">
        <v>64</v>
      </c>
      <c r="C8">
        <v>24.74</v>
      </c>
      <c r="D8">
        <v>316.97000000000003</v>
      </c>
      <c r="E8" t="s">
        <v>25</v>
      </c>
      <c r="F8" t="s">
        <v>12</v>
      </c>
      <c r="G8" t="s">
        <v>17</v>
      </c>
      <c r="H8" t="s">
        <v>15</v>
      </c>
      <c r="I8" t="s">
        <v>15</v>
      </c>
      <c r="J8" t="s">
        <v>26</v>
      </c>
      <c r="K8" t="s">
        <v>65</v>
      </c>
    </row>
    <row r="9" spans="1:11" x14ac:dyDescent="0.25">
      <c r="A9">
        <v>8</v>
      </c>
      <c r="B9">
        <v>10</v>
      </c>
      <c r="C9">
        <v>113.89</v>
      </c>
      <c r="D9">
        <v>1408.02</v>
      </c>
      <c r="E9" t="s">
        <v>19</v>
      </c>
      <c r="F9" t="s">
        <v>20</v>
      </c>
      <c r="G9" t="s">
        <v>23</v>
      </c>
      <c r="H9" t="s">
        <v>15</v>
      </c>
      <c r="I9" t="s">
        <v>14</v>
      </c>
      <c r="K9" t="s">
        <v>83</v>
      </c>
    </row>
    <row r="10" spans="1:11" x14ac:dyDescent="0.25">
      <c r="A10">
        <v>9</v>
      </c>
      <c r="B10">
        <v>49</v>
      </c>
      <c r="C10">
        <v>100.86</v>
      </c>
      <c r="D10">
        <v>2805.34</v>
      </c>
      <c r="E10" t="s">
        <v>11</v>
      </c>
      <c r="F10" t="s">
        <v>21</v>
      </c>
      <c r="G10" t="s">
        <v>17</v>
      </c>
      <c r="H10" t="s">
        <v>14</v>
      </c>
      <c r="I10" t="s">
        <v>15</v>
      </c>
      <c r="J10" t="s">
        <v>82</v>
      </c>
      <c r="K10" t="s">
        <v>83</v>
      </c>
    </row>
    <row r="11" spans="1:11" x14ac:dyDescent="0.25">
      <c r="A11">
        <v>10</v>
      </c>
      <c r="B11">
        <v>1</v>
      </c>
      <c r="C11">
        <v>45.9</v>
      </c>
      <c r="D11">
        <v>4422.62</v>
      </c>
      <c r="E11" t="s">
        <v>19</v>
      </c>
      <c r="F11" t="s">
        <v>12</v>
      </c>
      <c r="G11" t="s">
        <v>23</v>
      </c>
      <c r="H11" t="s">
        <v>14</v>
      </c>
      <c r="I11" t="s">
        <v>14</v>
      </c>
      <c r="J11" t="s">
        <v>81</v>
      </c>
      <c r="K11" t="s">
        <v>66</v>
      </c>
    </row>
    <row r="12" spans="1:11" x14ac:dyDescent="0.25">
      <c r="A12">
        <v>11</v>
      </c>
      <c r="B12">
        <v>4</v>
      </c>
      <c r="C12">
        <v>119.19</v>
      </c>
      <c r="D12">
        <v>3462.14</v>
      </c>
      <c r="E12" t="s">
        <v>25</v>
      </c>
      <c r="F12" t="s">
        <v>20</v>
      </c>
      <c r="G12" t="s">
        <v>17</v>
      </c>
      <c r="H12" t="s">
        <v>15</v>
      </c>
      <c r="I12" t="s">
        <v>14</v>
      </c>
      <c r="J12" t="s">
        <v>82</v>
      </c>
      <c r="K12" t="s">
        <v>68</v>
      </c>
    </row>
    <row r="13" spans="1:11" x14ac:dyDescent="0.25">
      <c r="A13">
        <v>12</v>
      </c>
      <c r="B13">
        <v>38</v>
      </c>
      <c r="C13">
        <v>89.07</v>
      </c>
      <c r="D13">
        <v>117.04</v>
      </c>
      <c r="E13" t="s">
        <v>19</v>
      </c>
      <c r="F13" t="s">
        <v>12</v>
      </c>
      <c r="G13" t="s">
        <v>17</v>
      </c>
      <c r="H13" t="s">
        <v>15</v>
      </c>
      <c r="I13" t="s">
        <v>15</v>
      </c>
      <c r="K13" t="s">
        <v>66</v>
      </c>
    </row>
    <row r="14" spans="1:11" x14ac:dyDescent="0.25">
      <c r="A14">
        <v>13</v>
      </c>
      <c r="B14">
        <v>62</v>
      </c>
      <c r="C14">
        <v>52.11</v>
      </c>
      <c r="D14">
        <v>3963.54</v>
      </c>
      <c r="E14" t="s">
        <v>19</v>
      </c>
      <c r="F14" t="s">
        <v>21</v>
      </c>
      <c r="G14" t="s">
        <v>23</v>
      </c>
      <c r="H14" t="s">
        <v>14</v>
      </c>
      <c r="I14" t="s">
        <v>15</v>
      </c>
      <c r="K14" t="s">
        <v>83</v>
      </c>
    </row>
    <row r="15" spans="1:11" x14ac:dyDescent="0.25">
      <c r="A15">
        <v>14</v>
      </c>
      <c r="B15">
        <v>18</v>
      </c>
      <c r="C15">
        <v>50.54</v>
      </c>
      <c r="D15">
        <v>1926.45</v>
      </c>
      <c r="E15" t="s">
        <v>25</v>
      </c>
      <c r="F15" t="s">
        <v>21</v>
      </c>
      <c r="G15" t="s">
        <v>17</v>
      </c>
      <c r="H15" t="s">
        <v>15</v>
      </c>
      <c r="I15" t="s">
        <v>15</v>
      </c>
      <c r="J15" t="s">
        <v>26</v>
      </c>
      <c r="K15" t="s">
        <v>65</v>
      </c>
    </row>
    <row r="16" spans="1:11" x14ac:dyDescent="0.25">
      <c r="A16">
        <v>15</v>
      </c>
      <c r="B16">
        <v>66</v>
      </c>
      <c r="C16">
        <v>72.02</v>
      </c>
      <c r="D16">
        <v>2933.9</v>
      </c>
      <c r="E16" t="s">
        <v>25</v>
      </c>
      <c r="F16" t="s">
        <v>21</v>
      </c>
      <c r="G16" t="s">
        <v>23</v>
      </c>
      <c r="H16" t="s">
        <v>15</v>
      </c>
      <c r="I16" t="s">
        <v>14</v>
      </c>
      <c r="J16" t="s">
        <v>81</v>
      </c>
      <c r="K16" t="s">
        <v>66</v>
      </c>
    </row>
    <row r="17" spans="1:11" x14ac:dyDescent="0.25">
      <c r="A17">
        <v>16</v>
      </c>
      <c r="B17">
        <v>45</v>
      </c>
      <c r="C17">
        <v>44.13</v>
      </c>
      <c r="D17">
        <v>3644.29</v>
      </c>
      <c r="E17" t="s">
        <v>11</v>
      </c>
      <c r="F17" t="s">
        <v>20</v>
      </c>
      <c r="G17" t="s">
        <v>23</v>
      </c>
      <c r="H17" t="s">
        <v>14</v>
      </c>
      <c r="I17" t="s">
        <v>14</v>
      </c>
      <c r="J17" t="s">
        <v>26</v>
      </c>
      <c r="K17" t="s">
        <v>68</v>
      </c>
    </row>
    <row r="18" spans="1:11" x14ac:dyDescent="0.25">
      <c r="A18">
        <v>17</v>
      </c>
      <c r="B18">
        <v>4</v>
      </c>
      <c r="C18">
        <v>100.01</v>
      </c>
      <c r="D18">
        <v>1589.75</v>
      </c>
      <c r="E18" t="s">
        <v>19</v>
      </c>
      <c r="F18" t="s">
        <v>12</v>
      </c>
      <c r="G18" t="s">
        <v>17</v>
      </c>
      <c r="H18" t="s">
        <v>14</v>
      </c>
      <c r="I18" t="s">
        <v>15</v>
      </c>
      <c r="J18" t="s">
        <v>82</v>
      </c>
      <c r="K18" t="s">
        <v>66</v>
      </c>
    </row>
    <row r="19" spans="1:11" x14ac:dyDescent="0.25">
      <c r="A19">
        <v>18</v>
      </c>
      <c r="B19">
        <v>33</v>
      </c>
      <c r="C19">
        <v>119.72</v>
      </c>
      <c r="D19">
        <v>4114.1499999999996</v>
      </c>
      <c r="E19" t="s">
        <v>11</v>
      </c>
      <c r="F19" t="s">
        <v>20</v>
      </c>
      <c r="G19" t="s">
        <v>17</v>
      </c>
      <c r="H19" t="s">
        <v>15</v>
      </c>
      <c r="I19" t="s">
        <v>14</v>
      </c>
      <c r="K19" t="s">
        <v>83</v>
      </c>
    </row>
    <row r="20" spans="1:11" x14ac:dyDescent="0.25">
      <c r="A20">
        <v>19</v>
      </c>
      <c r="B20">
        <v>26</v>
      </c>
      <c r="C20">
        <v>93.18</v>
      </c>
      <c r="D20">
        <v>4882.95</v>
      </c>
      <c r="E20" t="s">
        <v>25</v>
      </c>
      <c r="F20" t="s">
        <v>21</v>
      </c>
      <c r="G20" t="s">
        <v>13</v>
      </c>
      <c r="H20" t="s">
        <v>14</v>
      </c>
      <c r="I20" t="s">
        <v>14</v>
      </c>
      <c r="J20" t="s">
        <v>26</v>
      </c>
      <c r="K20" t="s">
        <v>66</v>
      </c>
    </row>
    <row r="21" spans="1:11" x14ac:dyDescent="0.25">
      <c r="A21">
        <v>20</v>
      </c>
      <c r="B21">
        <v>29</v>
      </c>
      <c r="C21">
        <v>41.14</v>
      </c>
      <c r="D21">
        <v>2023.36</v>
      </c>
      <c r="E21" t="s">
        <v>25</v>
      </c>
      <c r="F21" t="s">
        <v>12</v>
      </c>
      <c r="G21" t="s">
        <v>13</v>
      </c>
      <c r="H21" t="s">
        <v>14</v>
      </c>
      <c r="I21" t="s">
        <v>15</v>
      </c>
      <c r="J21" t="s">
        <v>82</v>
      </c>
      <c r="K21" t="s">
        <v>83</v>
      </c>
    </row>
    <row r="22" spans="1:11" x14ac:dyDescent="0.25">
      <c r="A22">
        <v>21</v>
      </c>
      <c r="B22">
        <v>30</v>
      </c>
      <c r="C22">
        <v>45.61</v>
      </c>
      <c r="D22">
        <v>1471.57</v>
      </c>
      <c r="E22" t="s">
        <v>11</v>
      </c>
      <c r="F22" t="s">
        <v>20</v>
      </c>
      <c r="G22" t="s">
        <v>17</v>
      </c>
      <c r="H22" t="s">
        <v>15</v>
      </c>
      <c r="I22" t="s">
        <v>14</v>
      </c>
      <c r="J22" t="s">
        <v>26</v>
      </c>
      <c r="K22" t="s">
        <v>68</v>
      </c>
    </row>
    <row r="23" spans="1:11" x14ac:dyDescent="0.25">
      <c r="A23">
        <v>22</v>
      </c>
      <c r="B23">
        <v>38</v>
      </c>
      <c r="C23">
        <v>71.69</v>
      </c>
      <c r="D23">
        <v>398.05</v>
      </c>
      <c r="E23" t="s">
        <v>25</v>
      </c>
      <c r="F23" t="s">
        <v>20</v>
      </c>
      <c r="G23" t="s">
        <v>13</v>
      </c>
      <c r="H23" t="s">
        <v>15</v>
      </c>
      <c r="I23" t="s">
        <v>14</v>
      </c>
      <c r="J23" t="s">
        <v>26</v>
      </c>
      <c r="K23" t="s">
        <v>83</v>
      </c>
    </row>
    <row r="24" spans="1:11" x14ac:dyDescent="0.25">
      <c r="A24">
        <v>23</v>
      </c>
      <c r="B24">
        <v>16</v>
      </c>
      <c r="C24">
        <v>71.59</v>
      </c>
      <c r="D24">
        <v>4803.7299999999996</v>
      </c>
      <c r="E24" t="s">
        <v>11</v>
      </c>
      <c r="F24" t="s">
        <v>21</v>
      </c>
      <c r="G24" t="s">
        <v>23</v>
      </c>
      <c r="H24" t="s">
        <v>14</v>
      </c>
      <c r="I24" t="s">
        <v>14</v>
      </c>
      <c r="J24" t="s">
        <v>81</v>
      </c>
      <c r="K24" t="s">
        <v>68</v>
      </c>
    </row>
    <row r="25" spans="1:11" x14ac:dyDescent="0.25">
      <c r="A25">
        <v>24</v>
      </c>
      <c r="B25">
        <v>55</v>
      </c>
      <c r="C25">
        <v>111.71</v>
      </c>
      <c r="D25">
        <v>3053.87</v>
      </c>
      <c r="E25" t="s">
        <v>25</v>
      </c>
      <c r="F25" t="s">
        <v>12</v>
      </c>
      <c r="G25" t="s">
        <v>23</v>
      </c>
      <c r="H25" t="s">
        <v>14</v>
      </c>
      <c r="I25" t="s">
        <v>15</v>
      </c>
      <c r="J25" t="s">
        <v>26</v>
      </c>
      <c r="K25" t="s">
        <v>66</v>
      </c>
    </row>
    <row r="26" spans="1:11" x14ac:dyDescent="0.25">
      <c r="A26">
        <v>25</v>
      </c>
      <c r="B26">
        <v>64</v>
      </c>
      <c r="C26">
        <v>111.42</v>
      </c>
      <c r="D26">
        <v>4947.47</v>
      </c>
      <c r="E26" t="s">
        <v>19</v>
      </c>
      <c r="F26" t="s">
        <v>21</v>
      </c>
      <c r="G26" t="s">
        <v>17</v>
      </c>
      <c r="H26" t="s">
        <v>15</v>
      </c>
      <c r="I26" t="s">
        <v>14</v>
      </c>
      <c r="J26" t="s">
        <v>81</v>
      </c>
      <c r="K26" t="s">
        <v>65</v>
      </c>
    </row>
    <row r="27" spans="1:11" x14ac:dyDescent="0.25">
      <c r="A27">
        <v>26</v>
      </c>
      <c r="B27">
        <v>54</v>
      </c>
      <c r="C27">
        <v>43.34</v>
      </c>
      <c r="D27">
        <v>2981.21</v>
      </c>
      <c r="E27" t="s">
        <v>11</v>
      </c>
      <c r="F27" t="s">
        <v>20</v>
      </c>
      <c r="G27" t="s">
        <v>13</v>
      </c>
      <c r="H27" t="s">
        <v>14</v>
      </c>
      <c r="I27" t="s">
        <v>15</v>
      </c>
      <c r="J27" t="s">
        <v>26</v>
      </c>
      <c r="K27" t="s">
        <v>71</v>
      </c>
    </row>
    <row r="28" spans="1:11" x14ac:dyDescent="0.25">
      <c r="A28">
        <v>27</v>
      </c>
      <c r="B28">
        <v>31</v>
      </c>
      <c r="C28">
        <v>107.58</v>
      </c>
      <c r="D28">
        <v>590.16</v>
      </c>
      <c r="E28" t="s">
        <v>19</v>
      </c>
      <c r="F28" t="s">
        <v>21</v>
      </c>
      <c r="G28" t="s">
        <v>17</v>
      </c>
      <c r="H28" t="s">
        <v>15</v>
      </c>
      <c r="I28" t="s">
        <v>14</v>
      </c>
      <c r="J28" t="s">
        <v>82</v>
      </c>
      <c r="K28" t="s">
        <v>68</v>
      </c>
    </row>
    <row r="29" spans="1:11" x14ac:dyDescent="0.25">
      <c r="A29">
        <v>28</v>
      </c>
      <c r="B29">
        <v>2</v>
      </c>
      <c r="C29">
        <v>42.77</v>
      </c>
      <c r="D29">
        <v>1858.62</v>
      </c>
      <c r="E29" t="s">
        <v>25</v>
      </c>
      <c r="F29" t="s">
        <v>21</v>
      </c>
      <c r="G29" t="s">
        <v>23</v>
      </c>
      <c r="H29" t="s">
        <v>14</v>
      </c>
      <c r="I29" t="s">
        <v>14</v>
      </c>
      <c r="J29" t="s">
        <v>26</v>
      </c>
      <c r="K29" t="s">
        <v>65</v>
      </c>
    </row>
    <row r="30" spans="1:11" x14ac:dyDescent="0.25">
      <c r="A30">
        <v>29</v>
      </c>
      <c r="B30">
        <v>35</v>
      </c>
      <c r="C30">
        <v>32.369999999999997</v>
      </c>
      <c r="D30">
        <v>4791.05</v>
      </c>
      <c r="E30" t="s">
        <v>19</v>
      </c>
      <c r="F30" t="s">
        <v>12</v>
      </c>
      <c r="G30" t="s">
        <v>17</v>
      </c>
      <c r="H30" t="s">
        <v>14</v>
      </c>
      <c r="I30" t="s">
        <v>14</v>
      </c>
      <c r="J30" t="s">
        <v>82</v>
      </c>
      <c r="K30" t="s">
        <v>68</v>
      </c>
    </row>
    <row r="31" spans="1:11" x14ac:dyDescent="0.25">
      <c r="A31">
        <v>30</v>
      </c>
      <c r="B31">
        <v>10</v>
      </c>
      <c r="C31">
        <v>71.78</v>
      </c>
      <c r="D31">
        <v>3839.94</v>
      </c>
      <c r="E31" t="s">
        <v>11</v>
      </c>
      <c r="F31" t="s">
        <v>12</v>
      </c>
      <c r="G31" t="s">
        <v>23</v>
      </c>
      <c r="H31" t="s">
        <v>14</v>
      </c>
      <c r="I31" t="s">
        <v>14</v>
      </c>
      <c r="K31" t="s">
        <v>66</v>
      </c>
    </row>
    <row r="32" spans="1:11" x14ac:dyDescent="0.25">
      <c r="A32">
        <v>31</v>
      </c>
      <c r="B32">
        <v>29</v>
      </c>
      <c r="C32">
        <v>41.13</v>
      </c>
      <c r="D32">
        <v>3152.62</v>
      </c>
      <c r="E32" t="s">
        <v>11</v>
      </c>
      <c r="F32" t="s">
        <v>21</v>
      </c>
      <c r="G32" t="s">
        <v>13</v>
      </c>
      <c r="H32" t="s">
        <v>14</v>
      </c>
      <c r="I32" t="s">
        <v>15</v>
      </c>
      <c r="J32" t="s">
        <v>26</v>
      </c>
      <c r="K32" t="s">
        <v>83</v>
      </c>
    </row>
    <row r="33" spans="1:11" x14ac:dyDescent="0.25">
      <c r="A33">
        <v>32</v>
      </c>
      <c r="B33">
        <v>10</v>
      </c>
      <c r="C33">
        <v>93.56</v>
      </c>
      <c r="D33">
        <v>2316.2399999999998</v>
      </c>
      <c r="E33" t="s">
        <v>11</v>
      </c>
      <c r="F33" t="s">
        <v>21</v>
      </c>
      <c r="G33" t="s">
        <v>17</v>
      </c>
      <c r="H33" t="s">
        <v>15</v>
      </c>
      <c r="I33" t="s">
        <v>14</v>
      </c>
      <c r="J33" t="s">
        <v>82</v>
      </c>
      <c r="K33" t="s">
        <v>68</v>
      </c>
    </row>
    <row r="34" spans="1:11" x14ac:dyDescent="0.25">
      <c r="A34">
        <v>33</v>
      </c>
      <c r="B34">
        <v>41</v>
      </c>
      <c r="C34">
        <v>41.33</v>
      </c>
      <c r="D34">
        <v>1057.43</v>
      </c>
      <c r="E34" t="s">
        <v>19</v>
      </c>
      <c r="F34" t="s">
        <v>21</v>
      </c>
      <c r="G34" t="s">
        <v>17</v>
      </c>
      <c r="H34" t="s">
        <v>14</v>
      </c>
      <c r="I34" t="s">
        <v>15</v>
      </c>
      <c r="K34" t="s">
        <v>66</v>
      </c>
    </row>
    <row r="35" spans="1:11" x14ac:dyDescent="0.25">
      <c r="A35">
        <v>34</v>
      </c>
      <c r="B35">
        <v>11</v>
      </c>
      <c r="C35">
        <v>40.94</v>
      </c>
      <c r="D35">
        <v>306.95999999999998</v>
      </c>
      <c r="E35" t="s">
        <v>11</v>
      </c>
      <c r="F35" t="s">
        <v>21</v>
      </c>
      <c r="G35" t="s">
        <v>17</v>
      </c>
      <c r="H35" t="s">
        <v>15</v>
      </c>
      <c r="I35" t="s">
        <v>15</v>
      </c>
      <c r="K35" t="s">
        <v>68</v>
      </c>
    </row>
    <row r="36" spans="1:11" x14ac:dyDescent="0.25">
      <c r="A36">
        <v>35</v>
      </c>
      <c r="B36">
        <v>48</v>
      </c>
      <c r="C36">
        <v>56.49</v>
      </c>
      <c r="D36">
        <v>1596.28</v>
      </c>
      <c r="E36" t="s">
        <v>25</v>
      </c>
      <c r="F36" t="s">
        <v>20</v>
      </c>
      <c r="G36" t="s">
        <v>23</v>
      </c>
      <c r="H36" t="s">
        <v>15</v>
      </c>
      <c r="I36" t="s">
        <v>15</v>
      </c>
      <c r="K36" t="s">
        <v>65</v>
      </c>
    </row>
    <row r="37" spans="1:11" x14ac:dyDescent="0.25">
      <c r="A37">
        <v>36</v>
      </c>
      <c r="B37">
        <v>37</v>
      </c>
      <c r="C37">
        <v>100.13</v>
      </c>
      <c r="D37">
        <v>3317.3</v>
      </c>
      <c r="E37" t="s">
        <v>11</v>
      </c>
      <c r="F37" t="s">
        <v>20</v>
      </c>
      <c r="G37" t="s">
        <v>13</v>
      </c>
      <c r="H37" t="s">
        <v>14</v>
      </c>
      <c r="I37" t="s">
        <v>14</v>
      </c>
      <c r="J37" t="s">
        <v>82</v>
      </c>
      <c r="K37" t="s">
        <v>65</v>
      </c>
    </row>
    <row r="38" spans="1:11" x14ac:dyDescent="0.25">
      <c r="A38">
        <v>37</v>
      </c>
      <c r="B38">
        <v>67</v>
      </c>
      <c r="C38">
        <v>29.45</v>
      </c>
      <c r="D38">
        <v>1609.19</v>
      </c>
      <c r="E38" t="s">
        <v>25</v>
      </c>
      <c r="F38" t="s">
        <v>21</v>
      </c>
      <c r="G38" t="s">
        <v>23</v>
      </c>
      <c r="H38" t="s">
        <v>15</v>
      </c>
      <c r="I38" t="s">
        <v>14</v>
      </c>
      <c r="J38" t="s">
        <v>81</v>
      </c>
      <c r="K38" t="s">
        <v>71</v>
      </c>
    </row>
    <row r="39" spans="1:11" x14ac:dyDescent="0.25">
      <c r="A39">
        <v>38</v>
      </c>
      <c r="B39">
        <v>37</v>
      </c>
      <c r="C39">
        <v>77.52</v>
      </c>
      <c r="D39">
        <v>212.13</v>
      </c>
      <c r="E39" t="s">
        <v>11</v>
      </c>
      <c r="F39" t="s">
        <v>12</v>
      </c>
      <c r="G39" t="s">
        <v>17</v>
      </c>
      <c r="H39" t="s">
        <v>14</v>
      </c>
      <c r="I39" t="s">
        <v>14</v>
      </c>
      <c r="K39" t="s">
        <v>68</v>
      </c>
    </row>
    <row r="40" spans="1:11" x14ac:dyDescent="0.25">
      <c r="A40">
        <v>39</v>
      </c>
      <c r="B40">
        <v>51</v>
      </c>
      <c r="C40">
        <v>74.73</v>
      </c>
      <c r="D40">
        <v>3848.62</v>
      </c>
      <c r="E40" t="s">
        <v>19</v>
      </c>
      <c r="F40" t="s">
        <v>20</v>
      </c>
      <c r="G40" t="s">
        <v>13</v>
      </c>
      <c r="H40" t="s">
        <v>14</v>
      </c>
      <c r="I40" t="s">
        <v>15</v>
      </c>
      <c r="K40" t="s">
        <v>68</v>
      </c>
    </row>
    <row r="41" spans="1:11" x14ac:dyDescent="0.25">
      <c r="A41">
        <v>40</v>
      </c>
      <c r="B41">
        <v>38</v>
      </c>
      <c r="C41">
        <v>48</v>
      </c>
      <c r="D41">
        <v>551.82000000000005</v>
      </c>
      <c r="E41" t="s">
        <v>19</v>
      </c>
      <c r="F41" t="s">
        <v>12</v>
      </c>
      <c r="G41" t="s">
        <v>13</v>
      </c>
      <c r="H41" t="s">
        <v>14</v>
      </c>
      <c r="I41" t="s">
        <v>15</v>
      </c>
      <c r="K41" t="s">
        <v>83</v>
      </c>
    </row>
    <row r="42" spans="1:11" x14ac:dyDescent="0.25">
      <c r="A42">
        <v>41</v>
      </c>
      <c r="B42">
        <v>21</v>
      </c>
      <c r="C42">
        <v>115.48</v>
      </c>
      <c r="D42">
        <v>1995.97</v>
      </c>
      <c r="E42" t="s">
        <v>19</v>
      </c>
      <c r="F42" t="s">
        <v>21</v>
      </c>
      <c r="G42" t="s">
        <v>13</v>
      </c>
      <c r="H42" t="s">
        <v>14</v>
      </c>
      <c r="I42" t="s">
        <v>15</v>
      </c>
      <c r="J42" t="s">
        <v>82</v>
      </c>
      <c r="K42" t="s">
        <v>66</v>
      </c>
    </row>
    <row r="43" spans="1:11" x14ac:dyDescent="0.25">
      <c r="A43">
        <v>42</v>
      </c>
      <c r="B43">
        <v>16</v>
      </c>
      <c r="C43">
        <v>82.39</v>
      </c>
      <c r="D43">
        <v>3235.47</v>
      </c>
      <c r="E43" t="s">
        <v>25</v>
      </c>
      <c r="F43" t="s">
        <v>21</v>
      </c>
      <c r="G43" t="s">
        <v>23</v>
      </c>
      <c r="H43" t="s">
        <v>15</v>
      </c>
      <c r="I43" t="s">
        <v>15</v>
      </c>
      <c r="J43" t="s">
        <v>81</v>
      </c>
      <c r="K43" t="s">
        <v>66</v>
      </c>
    </row>
    <row r="44" spans="1:11" x14ac:dyDescent="0.25">
      <c r="A44">
        <v>43</v>
      </c>
      <c r="B44">
        <v>40</v>
      </c>
      <c r="C44">
        <v>89.72</v>
      </c>
      <c r="D44">
        <v>212.87</v>
      </c>
      <c r="E44" t="s">
        <v>25</v>
      </c>
      <c r="F44" t="s">
        <v>12</v>
      </c>
      <c r="G44" t="s">
        <v>13</v>
      </c>
      <c r="H44" t="s">
        <v>14</v>
      </c>
      <c r="I44" t="s">
        <v>15</v>
      </c>
      <c r="K44" t="s">
        <v>83</v>
      </c>
    </row>
    <row r="45" spans="1:11" x14ac:dyDescent="0.25">
      <c r="A45">
        <v>44</v>
      </c>
      <c r="B45">
        <v>65</v>
      </c>
      <c r="C45">
        <v>61.73</v>
      </c>
      <c r="D45">
        <v>3275.89</v>
      </c>
      <c r="E45" t="s">
        <v>19</v>
      </c>
      <c r="F45" t="s">
        <v>21</v>
      </c>
      <c r="G45" t="s">
        <v>23</v>
      </c>
      <c r="H45" t="s">
        <v>14</v>
      </c>
      <c r="I45" t="s">
        <v>14</v>
      </c>
      <c r="K45" t="s">
        <v>66</v>
      </c>
    </row>
    <row r="46" spans="1:11" x14ac:dyDescent="0.25">
      <c r="A46">
        <v>45</v>
      </c>
      <c r="B46">
        <v>47</v>
      </c>
      <c r="C46">
        <v>31.85</v>
      </c>
      <c r="D46">
        <v>358.07</v>
      </c>
      <c r="E46" t="s">
        <v>19</v>
      </c>
      <c r="F46" t="s">
        <v>20</v>
      </c>
      <c r="G46" t="s">
        <v>17</v>
      </c>
      <c r="H46" t="s">
        <v>14</v>
      </c>
      <c r="I46" t="s">
        <v>14</v>
      </c>
      <c r="J46" t="s">
        <v>81</v>
      </c>
      <c r="K46" t="s">
        <v>66</v>
      </c>
    </row>
    <row r="47" spans="1:11" x14ac:dyDescent="0.25">
      <c r="A47">
        <v>46</v>
      </c>
      <c r="B47">
        <v>16</v>
      </c>
      <c r="C47">
        <v>26.43</v>
      </c>
      <c r="D47">
        <v>4096.51</v>
      </c>
      <c r="E47" t="s">
        <v>19</v>
      </c>
      <c r="F47" t="s">
        <v>12</v>
      </c>
      <c r="G47" t="s">
        <v>23</v>
      </c>
      <c r="H47" t="s">
        <v>14</v>
      </c>
      <c r="I47" t="s">
        <v>15</v>
      </c>
      <c r="J47" t="s">
        <v>81</v>
      </c>
      <c r="K47" t="s">
        <v>83</v>
      </c>
    </row>
    <row r="48" spans="1:11" x14ac:dyDescent="0.25">
      <c r="A48">
        <v>47</v>
      </c>
      <c r="B48">
        <v>55</v>
      </c>
      <c r="C48">
        <v>42.86</v>
      </c>
      <c r="D48">
        <v>4665.3599999999997</v>
      </c>
      <c r="E48" t="s">
        <v>19</v>
      </c>
      <c r="F48" t="s">
        <v>20</v>
      </c>
      <c r="G48" t="s">
        <v>17</v>
      </c>
      <c r="H48" t="s">
        <v>15</v>
      </c>
      <c r="I48" t="s">
        <v>14</v>
      </c>
      <c r="J48" t="s">
        <v>81</v>
      </c>
      <c r="K48" t="s">
        <v>68</v>
      </c>
    </row>
    <row r="49" spans="1:11" x14ac:dyDescent="0.25">
      <c r="A49">
        <v>48</v>
      </c>
      <c r="B49">
        <v>28</v>
      </c>
      <c r="C49">
        <v>30.58</v>
      </c>
      <c r="D49">
        <v>1363.57</v>
      </c>
      <c r="E49" t="s">
        <v>19</v>
      </c>
      <c r="F49" t="s">
        <v>12</v>
      </c>
      <c r="G49" t="s">
        <v>17</v>
      </c>
      <c r="H49" t="s">
        <v>15</v>
      </c>
      <c r="I49" t="s">
        <v>14</v>
      </c>
      <c r="J49" t="s">
        <v>82</v>
      </c>
      <c r="K49" t="s">
        <v>68</v>
      </c>
    </row>
    <row r="50" spans="1:11" x14ac:dyDescent="0.25">
      <c r="A50">
        <v>49</v>
      </c>
      <c r="B50">
        <v>56</v>
      </c>
      <c r="C50">
        <v>32.58</v>
      </c>
      <c r="D50">
        <v>637.99</v>
      </c>
      <c r="E50" t="s">
        <v>11</v>
      </c>
      <c r="F50" t="s">
        <v>12</v>
      </c>
      <c r="G50" t="s">
        <v>23</v>
      </c>
      <c r="H50" t="s">
        <v>14</v>
      </c>
      <c r="I50" t="s">
        <v>15</v>
      </c>
      <c r="J50" t="s">
        <v>26</v>
      </c>
      <c r="K50" t="s">
        <v>71</v>
      </c>
    </row>
    <row r="51" spans="1:11" x14ac:dyDescent="0.25">
      <c r="A51">
        <v>50</v>
      </c>
      <c r="B51">
        <v>11</v>
      </c>
      <c r="C51">
        <v>78.84</v>
      </c>
      <c r="D51">
        <v>869.97</v>
      </c>
      <c r="E51" t="s">
        <v>25</v>
      </c>
      <c r="F51" t="s">
        <v>12</v>
      </c>
      <c r="G51" t="s">
        <v>17</v>
      </c>
      <c r="H51" t="s">
        <v>15</v>
      </c>
      <c r="I51" t="s">
        <v>14</v>
      </c>
      <c r="J51" t="s">
        <v>81</v>
      </c>
      <c r="K51" t="s">
        <v>66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4B5DF-705E-49BB-A40F-803830D48039}">
  <sheetPr filterMode="1"/>
  <dimension ref="A1:X548"/>
  <sheetViews>
    <sheetView workbookViewId="0">
      <selection activeCell="S20" sqref="S20"/>
    </sheetView>
  </sheetViews>
  <sheetFormatPr defaultRowHeight="15" x14ac:dyDescent="0.25"/>
  <cols>
    <col min="2" max="2" width="17.85546875" style="6" customWidth="1"/>
    <col min="4" max="4" width="15.5703125" bestFit="1" customWidth="1"/>
    <col min="5" max="5" width="12.42578125" bestFit="1" customWidth="1"/>
    <col min="7" max="7" width="16" bestFit="1" customWidth="1"/>
    <col min="8" max="8" width="12.5703125" bestFit="1" customWidth="1"/>
    <col min="11" max="11" width="16.5703125" bestFit="1" customWidth="1"/>
    <col min="13" max="13" width="15.140625" bestFit="1" customWidth="1"/>
    <col min="14" max="14" width="11.140625" bestFit="1" customWidth="1"/>
    <col min="15" max="15" width="11" bestFit="1" customWidth="1"/>
    <col min="17" max="17" width="18.7109375" bestFit="1" customWidth="1"/>
    <col min="18" max="18" width="17" bestFit="1" customWidth="1"/>
    <col min="19" max="19" width="11.7109375" bestFit="1" customWidth="1"/>
    <col min="20" max="20" width="17.85546875" customWidth="1"/>
    <col min="21" max="21" width="12.85546875" bestFit="1" customWidth="1"/>
    <col min="22" max="22" width="13.140625" bestFit="1" customWidth="1"/>
    <col min="23" max="23" width="22" bestFit="1" customWidth="1"/>
    <col min="24" max="24" width="19.85546875" bestFit="1" customWidth="1"/>
  </cols>
  <sheetData>
    <row r="1" spans="1:24" x14ac:dyDescent="0.25">
      <c r="A1" t="s">
        <v>1</v>
      </c>
      <c r="B1" s="6" t="s">
        <v>64</v>
      </c>
      <c r="C1" t="s">
        <v>2</v>
      </c>
      <c r="D1" t="s">
        <v>3</v>
      </c>
      <c r="E1" t="s">
        <v>4</v>
      </c>
      <c r="F1" t="s">
        <v>5</v>
      </c>
      <c r="G1" t="s">
        <v>6</v>
      </c>
      <c r="H1" t="s">
        <v>7</v>
      </c>
      <c r="I1" t="s">
        <v>8</v>
      </c>
      <c r="J1" t="s">
        <v>9</v>
      </c>
      <c r="K1" t="s">
        <v>10</v>
      </c>
      <c r="M1" t="s">
        <v>48</v>
      </c>
      <c r="N1" t="s">
        <v>49</v>
      </c>
      <c r="O1" t="s">
        <v>50</v>
      </c>
      <c r="P1" t="s">
        <v>51</v>
      </c>
      <c r="Q1" t="s">
        <v>52</v>
      </c>
      <c r="R1" t="s">
        <v>53</v>
      </c>
      <c r="S1" t="s">
        <v>54</v>
      </c>
      <c r="T1" t="s">
        <v>55</v>
      </c>
      <c r="U1" t="s">
        <v>56</v>
      </c>
      <c r="V1" t="s">
        <v>84</v>
      </c>
    </row>
    <row r="2" spans="1:24" hidden="1" x14ac:dyDescent="0.25">
      <c r="A2">
        <v>1</v>
      </c>
      <c r="B2" s="6" t="s">
        <v>65</v>
      </c>
      <c r="C2">
        <v>52</v>
      </c>
      <c r="D2">
        <v>90.51</v>
      </c>
      <c r="E2">
        <v>4706.5200000000004</v>
      </c>
      <c r="F2" t="s">
        <v>11</v>
      </c>
      <c r="G2" t="s">
        <v>12</v>
      </c>
      <c r="H2" t="s">
        <v>13</v>
      </c>
      <c r="I2" t="s">
        <v>14</v>
      </c>
      <c r="J2" t="s">
        <v>15</v>
      </c>
      <c r="K2" t="s">
        <v>16</v>
      </c>
      <c r="M2">
        <f>COUNT(A2:A501)</f>
        <v>500</v>
      </c>
      <c r="N2">
        <f>COUNTIF('RAW DATA'!J2:J501,"YES")</f>
        <v>109</v>
      </c>
      <c r="O2">
        <f>COUNTIF(J2:J501,"NO")</f>
        <v>391</v>
      </c>
      <c r="P2" s="3">
        <f>SUM('RAW DATA'!D2:D501)</f>
        <v>35386.429999999993</v>
      </c>
      <c r="Q2">
        <f>AVERAGE(D2:D501)</f>
        <v>70.77285999999998</v>
      </c>
      <c r="R2">
        <f>AVERAGE(C2:C501)</f>
        <v>35.68</v>
      </c>
      <c r="S2" s="4">
        <f>SUMIF(J2:J501,"yes",E2:E501)</f>
        <v>299835.5</v>
      </c>
      <c r="T2">
        <f>COUNTIF(I2:I501,"YES")</f>
        <v>285</v>
      </c>
      <c r="U2">
        <f>COUNTIF(H2:H501,"no internet")</f>
        <v>73</v>
      </c>
      <c r="V2">
        <f>COUNTIF('RAW DATA'!J:J,"Price")/COUNTA('RAW DATA'!A:A)</f>
        <v>0</v>
      </c>
    </row>
    <row r="3" spans="1:24" hidden="1" x14ac:dyDescent="0.25">
      <c r="A3">
        <v>2</v>
      </c>
      <c r="B3" s="6" t="s">
        <v>66</v>
      </c>
      <c r="C3">
        <v>15</v>
      </c>
      <c r="D3">
        <v>44.87</v>
      </c>
      <c r="E3">
        <v>673.05</v>
      </c>
      <c r="F3" t="s">
        <v>11</v>
      </c>
      <c r="G3" t="s">
        <v>12</v>
      </c>
      <c r="H3" t="s">
        <v>17</v>
      </c>
      <c r="I3" t="s">
        <v>15</v>
      </c>
      <c r="J3" t="s">
        <v>15</v>
      </c>
      <c r="K3" t="s">
        <v>18</v>
      </c>
      <c r="V3">
        <f>COUNTIF(K:K,"SERVICE")/COUNTA(A:A)</f>
        <v>0</v>
      </c>
    </row>
    <row r="4" spans="1:24" hidden="1" x14ac:dyDescent="0.25">
      <c r="A4">
        <v>3</v>
      </c>
      <c r="B4" s="6" t="s">
        <v>67</v>
      </c>
      <c r="C4">
        <v>61</v>
      </c>
      <c r="D4">
        <v>53.03</v>
      </c>
      <c r="E4">
        <v>3234.83</v>
      </c>
      <c r="F4" t="s">
        <v>19</v>
      </c>
      <c r="G4" t="s">
        <v>20</v>
      </c>
      <c r="H4" t="s">
        <v>17</v>
      </c>
      <c r="I4" t="s">
        <v>15</v>
      </c>
      <c r="J4" t="s">
        <v>14</v>
      </c>
      <c r="V4" s="1" t="s">
        <v>57</v>
      </c>
      <c r="W4" t="s">
        <v>85</v>
      </c>
      <c r="X4" t="s">
        <v>86</v>
      </c>
    </row>
    <row r="5" spans="1:24" hidden="1" x14ac:dyDescent="0.25">
      <c r="A5">
        <v>4</v>
      </c>
      <c r="B5" s="6" t="s">
        <v>68</v>
      </c>
      <c r="C5">
        <v>21</v>
      </c>
      <c r="D5">
        <v>63.45</v>
      </c>
      <c r="E5">
        <v>1332.45</v>
      </c>
      <c r="F5" t="s">
        <v>11</v>
      </c>
      <c r="G5" t="s">
        <v>21</v>
      </c>
      <c r="H5" t="s">
        <v>17</v>
      </c>
      <c r="I5" t="s">
        <v>15</v>
      </c>
      <c r="J5" t="s">
        <v>15</v>
      </c>
      <c r="K5" t="s">
        <v>22</v>
      </c>
      <c r="V5" s="2">
        <v>109</v>
      </c>
      <c r="W5" s="5">
        <v>500</v>
      </c>
      <c r="X5" s="5">
        <v>73</v>
      </c>
    </row>
    <row r="6" spans="1:24" hidden="1" x14ac:dyDescent="0.25">
      <c r="A6">
        <v>5</v>
      </c>
      <c r="B6" s="6" t="s">
        <v>69</v>
      </c>
      <c r="C6">
        <v>24</v>
      </c>
      <c r="D6">
        <v>45.37</v>
      </c>
      <c r="E6">
        <v>1088.8800000000001</v>
      </c>
      <c r="F6" t="s">
        <v>19</v>
      </c>
      <c r="G6" t="s">
        <v>20</v>
      </c>
      <c r="H6" t="s">
        <v>23</v>
      </c>
      <c r="I6" t="s">
        <v>14</v>
      </c>
      <c r="J6" t="s">
        <v>15</v>
      </c>
      <c r="K6" t="s">
        <v>24</v>
      </c>
      <c r="V6" s="2" t="s">
        <v>62</v>
      </c>
      <c r="W6" s="5"/>
      <c r="X6" s="5"/>
    </row>
    <row r="7" spans="1:24" hidden="1" x14ac:dyDescent="0.25">
      <c r="A7">
        <v>6</v>
      </c>
      <c r="B7" s="6" t="s">
        <v>70</v>
      </c>
      <c r="C7">
        <v>3</v>
      </c>
      <c r="D7">
        <v>60.52</v>
      </c>
      <c r="E7">
        <v>181.56</v>
      </c>
      <c r="F7" t="s">
        <v>11</v>
      </c>
      <c r="G7" t="s">
        <v>12</v>
      </c>
      <c r="H7" t="s">
        <v>13</v>
      </c>
      <c r="I7" t="s">
        <v>15</v>
      </c>
      <c r="J7" t="s">
        <v>14</v>
      </c>
      <c r="V7" s="2" t="s">
        <v>58</v>
      </c>
      <c r="W7" s="5">
        <v>500</v>
      </c>
      <c r="X7" s="5">
        <v>73</v>
      </c>
    </row>
    <row r="8" spans="1:24" hidden="1" x14ac:dyDescent="0.25">
      <c r="A8">
        <v>7</v>
      </c>
      <c r="B8" s="6" t="s">
        <v>71</v>
      </c>
      <c r="C8">
        <v>22</v>
      </c>
      <c r="D8">
        <v>77.150000000000006</v>
      </c>
      <c r="E8">
        <v>1697.3</v>
      </c>
      <c r="F8" t="s">
        <v>11</v>
      </c>
      <c r="G8" t="s">
        <v>20</v>
      </c>
      <c r="H8" t="s">
        <v>17</v>
      </c>
      <c r="I8" t="s">
        <v>14</v>
      </c>
      <c r="J8" t="s">
        <v>14</v>
      </c>
    </row>
    <row r="9" spans="1:24" hidden="1" x14ac:dyDescent="0.25">
      <c r="A9">
        <v>8</v>
      </c>
      <c r="B9" s="6" t="s">
        <v>72</v>
      </c>
      <c r="C9">
        <v>53</v>
      </c>
      <c r="D9">
        <v>94.1</v>
      </c>
      <c r="E9">
        <v>4987.3</v>
      </c>
      <c r="F9" t="s">
        <v>25</v>
      </c>
      <c r="G9" t="s">
        <v>12</v>
      </c>
      <c r="H9" t="s">
        <v>23</v>
      </c>
      <c r="I9" t="s">
        <v>15</v>
      </c>
      <c r="J9" t="s">
        <v>15</v>
      </c>
      <c r="K9" t="s">
        <v>16</v>
      </c>
    </row>
    <row r="10" spans="1:24" hidden="1" x14ac:dyDescent="0.25">
      <c r="A10">
        <v>9</v>
      </c>
      <c r="B10" s="6" t="s">
        <v>73</v>
      </c>
      <c r="C10">
        <v>2</v>
      </c>
      <c r="D10">
        <v>96.72</v>
      </c>
      <c r="E10">
        <v>193.44</v>
      </c>
      <c r="F10" t="s">
        <v>11</v>
      </c>
      <c r="G10" t="s">
        <v>12</v>
      </c>
      <c r="H10" t="s">
        <v>13</v>
      </c>
      <c r="I10" t="s">
        <v>14</v>
      </c>
      <c r="J10" t="s">
        <v>15</v>
      </c>
      <c r="K10" t="s">
        <v>26</v>
      </c>
    </row>
    <row r="11" spans="1:24" hidden="1" x14ac:dyDescent="0.25">
      <c r="A11">
        <v>10</v>
      </c>
      <c r="B11" s="6" t="s">
        <v>74</v>
      </c>
      <c r="C11">
        <v>30</v>
      </c>
      <c r="D11">
        <v>102.28</v>
      </c>
      <c r="E11">
        <v>3068.4</v>
      </c>
      <c r="F11" t="s">
        <v>11</v>
      </c>
      <c r="G11" t="s">
        <v>20</v>
      </c>
      <c r="H11" t="s">
        <v>17</v>
      </c>
      <c r="I11" t="s">
        <v>14</v>
      </c>
      <c r="J11" t="s">
        <v>15</v>
      </c>
      <c r="K11" t="s">
        <v>26</v>
      </c>
    </row>
    <row r="12" spans="1:24" hidden="1" x14ac:dyDescent="0.25">
      <c r="A12">
        <v>11</v>
      </c>
      <c r="B12" s="6" t="s">
        <v>75</v>
      </c>
      <c r="C12">
        <v>38</v>
      </c>
      <c r="D12">
        <v>94.42</v>
      </c>
      <c r="E12">
        <v>3587.96</v>
      </c>
      <c r="F12" t="s">
        <v>19</v>
      </c>
      <c r="G12" t="s">
        <v>20</v>
      </c>
      <c r="H12" t="s">
        <v>27</v>
      </c>
      <c r="I12" t="s">
        <v>15</v>
      </c>
      <c r="J12" t="s">
        <v>15</v>
      </c>
      <c r="K12" t="s">
        <v>18</v>
      </c>
    </row>
    <row r="13" spans="1:24" hidden="1" x14ac:dyDescent="0.25">
      <c r="A13">
        <v>12</v>
      </c>
      <c r="B13" s="6" t="s">
        <v>76</v>
      </c>
      <c r="C13">
        <v>2</v>
      </c>
      <c r="D13">
        <v>88.1</v>
      </c>
      <c r="E13">
        <v>176.2</v>
      </c>
      <c r="F13" t="s">
        <v>11</v>
      </c>
      <c r="G13" t="s">
        <v>21</v>
      </c>
      <c r="H13" t="s">
        <v>17</v>
      </c>
      <c r="I13" t="s">
        <v>15</v>
      </c>
      <c r="J13" t="s">
        <v>14</v>
      </c>
    </row>
    <row r="14" spans="1:24" hidden="1" x14ac:dyDescent="0.25">
      <c r="A14">
        <v>13</v>
      </c>
      <c r="B14" s="6" t="s">
        <v>77</v>
      </c>
      <c r="C14">
        <v>64</v>
      </c>
      <c r="D14">
        <v>43.75</v>
      </c>
      <c r="E14">
        <v>2800</v>
      </c>
      <c r="F14" t="s">
        <v>19</v>
      </c>
      <c r="G14" t="s">
        <v>21</v>
      </c>
      <c r="H14" t="s">
        <v>17</v>
      </c>
      <c r="I14" t="s">
        <v>14</v>
      </c>
      <c r="J14" t="s">
        <v>15</v>
      </c>
      <c r="K14" t="s">
        <v>26</v>
      </c>
    </row>
    <row r="15" spans="1:24" hidden="1" x14ac:dyDescent="0.25">
      <c r="A15">
        <v>14</v>
      </c>
      <c r="B15" s="6" t="s">
        <v>78</v>
      </c>
      <c r="C15">
        <v>60</v>
      </c>
      <c r="D15">
        <v>60.02</v>
      </c>
      <c r="E15">
        <v>3601.2</v>
      </c>
      <c r="F15" t="s">
        <v>11</v>
      </c>
      <c r="G15" t="s">
        <v>20</v>
      </c>
      <c r="H15" t="s">
        <v>27</v>
      </c>
      <c r="I15" t="s">
        <v>15</v>
      </c>
      <c r="J15" t="s">
        <v>15</v>
      </c>
      <c r="K15" t="s">
        <v>24</v>
      </c>
    </row>
    <row r="16" spans="1:24" hidden="1" x14ac:dyDescent="0.25">
      <c r="A16">
        <v>15</v>
      </c>
      <c r="B16" s="6" t="s">
        <v>67</v>
      </c>
      <c r="C16">
        <v>21</v>
      </c>
      <c r="D16">
        <v>67.77</v>
      </c>
      <c r="E16">
        <v>1423.17</v>
      </c>
      <c r="F16" t="s">
        <v>25</v>
      </c>
      <c r="G16" t="s">
        <v>21</v>
      </c>
      <c r="H16" t="s">
        <v>13</v>
      </c>
      <c r="I16" t="s">
        <v>14</v>
      </c>
      <c r="J16" t="s">
        <v>14</v>
      </c>
    </row>
    <row r="17" spans="1:11" hidden="1" x14ac:dyDescent="0.25">
      <c r="A17">
        <v>16</v>
      </c>
      <c r="B17" s="6" t="s">
        <v>65</v>
      </c>
      <c r="C17">
        <v>33</v>
      </c>
      <c r="D17">
        <v>28.29</v>
      </c>
      <c r="E17">
        <v>933.57</v>
      </c>
      <c r="F17" t="s">
        <v>19</v>
      </c>
      <c r="G17" t="s">
        <v>12</v>
      </c>
      <c r="H17" t="s">
        <v>23</v>
      </c>
      <c r="I17" t="s">
        <v>15</v>
      </c>
      <c r="J17" t="s">
        <v>14</v>
      </c>
    </row>
    <row r="18" spans="1:11" hidden="1" x14ac:dyDescent="0.25">
      <c r="A18">
        <v>17</v>
      </c>
      <c r="B18" s="6" t="s">
        <v>66</v>
      </c>
      <c r="C18">
        <v>58</v>
      </c>
      <c r="D18">
        <v>72.84</v>
      </c>
      <c r="E18">
        <v>4224.72</v>
      </c>
      <c r="F18" t="s">
        <v>19</v>
      </c>
      <c r="G18" t="s">
        <v>12</v>
      </c>
      <c r="H18" t="s">
        <v>27</v>
      </c>
      <c r="I18" t="s">
        <v>14</v>
      </c>
      <c r="J18" t="s">
        <v>14</v>
      </c>
    </row>
    <row r="19" spans="1:11" hidden="1" x14ac:dyDescent="0.25">
      <c r="A19">
        <v>18</v>
      </c>
      <c r="B19" s="6" t="s">
        <v>74</v>
      </c>
      <c r="C19">
        <v>22</v>
      </c>
      <c r="D19">
        <v>63.63</v>
      </c>
      <c r="E19">
        <v>1399.86</v>
      </c>
      <c r="F19" t="s">
        <v>25</v>
      </c>
      <c r="G19" t="s">
        <v>20</v>
      </c>
      <c r="H19" t="s">
        <v>13</v>
      </c>
      <c r="I19" t="s">
        <v>14</v>
      </c>
      <c r="J19" t="s">
        <v>14</v>
      </c>
    </row>
    <row r="20" spans="1:11" hidden="1" x14ac:dyDescent="0.25">
      <c r="A20">
        <v>19</v>
      </c>
      <c r="B20" s="6" t="s">
        <v>75</v>
      </c>
      <c r="C20">
        <v>49</v>
      </c>
      <c r="D20">
        <v>100.21</v>
      </c>
      <c r="E20">
        <v>4910.29</v>
      </c>
      <c r="F20" t="s">
        <v>11</v>
      </c>
      <c r="G20" t="s">
        <v>21</v>
      </c>
      <c r="H20" t="s">
        <v>17</v>
      </c>
      <c r="I20" t="s">
        <v>14</v>
      </c>
      <c r="J20" t="s">
        <v>14</v>
      </c>
    </row>
    <row r="21" spans="1:11" hidden="1" x14ac:dyDescent="0.25">
      <c r="A21">
        <v>20</v>
      </c>
      <c r="B21" s="6" t="s">
        <v>76</v>
      </c>
      <c r="C21">
        <v>59</v>
      </c>
      <c r="D21">
        <v>117.79</v>
      </c>
      <c r="E21">
        <v>6949.61</v>
      </c>
      <c r="F21" t="s">
        <v>25</v>
      </c>
      <c r="G21" t="s">
        <v>21</v>
      </c>
      <c r="H21" t="s">
        <v>23</v>
      </c>
      <c r="I21" t="s">
        <v>15</v>
      </c>
      <c r="J21" t="s">
        <v>14</v>
      </c>
    </row>
    <row r="22" spans="1:11" hidden="1" x14ac:dyDescent="0.25">
      <c r="A22">
        <v>21</v>
      </c>
      <c r="B22" s="6" t="s">
        <v>77</v>
      </c>
      <c r="C22">
        <v>42</v>
      </c>
      <c r="D22">
        <v>75.599999999999994</v>
      </c>
      <c r="E22">
        <v>3175.2</v>
      </c>
      <c r="F22" t="s">
        <v>11</v>
      </c>
      <c r="G22" t="s">
        <v>21</v>
      </c>
      <c r="H22" t="s">
        <v>23</v>
      </c>
      <c r="I22" t="s">
        <v>15</v>
      </c>
      <c r="J22" t="s">
        <v>14</v>
      </c>
    </row>
    <row r="23" spans="1:11" hidden="1" x14ac:dyDescent="0.25">
      <c r="A23">
        <v>22</v>
      </c>
      <c r="B23" s="6" t="s">
        <v>78</v>
      </c>
      <c r="C23">
        <v>60</v>
      </c>
      <c r="D23">
        <v>52.27</v>
      </c>
      <c r="E23">
        <v>3136.2</v>
      </c>
      <c r="F23" t="s">
        <v>11</v>
      </c>
      <c r="G23" t="s">
        <v>20</v>
      </c>
      <c r="H23" t="s">
        <v>17</v>
      </c>
      <c r="I23" t="s">
        <v>15</v>
      </c>
      <c r="J23" t="s">
        <v>14</v>
      </c>
    </row>
    <row r="24" spans="1:11" hidden="1" x14ac:dyDescent="0.25">
      <c r="A24">
        <v>23</v>
      </c>
      <c r="B24" s="6" t="s">
        <v>66</v>
      </c>
      <c r="C24">
        <v>15</v>
      </c>
      <c r="D24">
        <v>24.34</v>
      </c>
      <c r="E24">
        <v>365.1</v>
      </c>
      <c r="F24" t="s">
        <v>11</v>
      </c>
      <c r="G24" t="s">
        <v>20</v>
      </c>
      <c r="H24" t="s">
        <v>27</v>
      </c>
      <c r="I24" t="s">
        <v>15</v>
      </c>
      <c r="J24" t="s">
        <v>14</v>
      </c>
    </row>
    <row r="25" spans="1:11" hidden="1" x14ac:dyDescent="0.25">
      <c r="A25">
        <v>24</v>
      </c>
      <c r="B25" s="6" t="s">
        <v>67</v>
      </c>
      <c r="C25">
        <v>62</v>
      </c>
      <c r="D25">
        <v>112.46</v>
      </c>
      <c r="E25">
        <v>6972.52</v>
      </c>
      <c r="F25" t="s">
        <v>11</v>
      </c>
      <c r="G25" t="s">
        <v>12</v>
      </c>
      <c r="H25" t="s">
        <v>17</v>
      </c>
      <c r="I25" t="s">
        <v>15</v>
      </c>
      <c r="J25" t="s">
        <v>15</v>
      </c>
      <c r="K25" t="s">
        <v>16</v>
      </c>
    </row>
    <row r="26" spans="1:11" hidden="1" x14ac:dyDescent="0.25">
      <c r="A26">
        <v>25</v>
      </c>
      <c r="B26" s="6" t="s">
        <v>68</v>
      </c>
      <c r="C26">
        <v>62</v>
      </c>
      <c r="D26">
        <v>111.91</v>
      </c>
      <c r="E26">
        <v>6938.42</v>
      </c>
      <c r="F26" t="s">
        <v>11</v>
      </c>
      <c r="G26" t="s">
        <v>20</v>
      </c>
      <c r="H26" t="s">
        <v>13</v>
      </c>
      <c r="I26" t="s">
        <v>15</v>
      </c>
      <c r="J26" t="s">
        <v>14</v>
      </c>
    </row>
    <row r="27" spans="1:11" hidden="1" x14ac:dyDescent="0.25">
      <c r="A27">
        <v>26</v>
      </c>
      <c r="B27" s="6" t="s">
        <v>69</v>
      </c>
      <c r="C27">
        <v>47</v>
      </c>
      <c r="D27">
        <v>45.3</v>
      </c>
      <c r="E27">
        <v>2129.1</v>
      </c>
      <c r="F27" t="s">
        <v>19</v>
      </c>
      <c r="G27" t="s">
        <v>12</v>
      </c>
      <c r="H27" t="s">
        <v>27</v>
      </c>
      <c r="I27" t="s">
        <v>14</v>
      </c>
      <c r="J27" t="s">
        <v>15</v>
      </c>
      <c r="K27" t="s">
        <v>24</v>
      </c>
    </row>
    <row r="28" spans="1:11" hidden="1" x14ac:dyDescent="0.25">
      <c r="A28">
        <v>27</v>
      </c>
      <c r="B28" s="6" t="s">
        <v>70</v>
      </c>
      <c r="C28">
        <v>62</v>
      </c>
      <c r="D28">
        <v>89.54</v>
      </c>
      <c r="E28">
        <v>5551.48</v>
      </c>
      <c r="F28" t="s">
        <v>19</v>
      </c>
      <c r="G28" t="s">
        <v>12</v>
      </c>
      <c r="H28" t="s">
        <v>13</v>
      </c>
      <c r="I28" t="s">
        <v>15</v>
      </c>
      <c r="J28" t="s">
        <v>14</v>
      </c>
    </row>
    <row r="29" spans="1:11" hidden="1" x14ac:dyDescent="0.25">
      <c r="A29">
        <v>28</v>
      </c>
      <c r="B29" s="6" t="s">
        <v>71</v>
      </c>
      <c r="C29">
        <v>51</v>
      </c>
      <c r="D29">
        <v>27.54</v>
      </c>
      <c r="E29">
        <v>1404.54</v>
      </c>
      <c r="F29" t="s">
        <v>25</v>
      </c>
      <c r="G29" t="s">
        <v>21</v>
      </c>
      <c r="H29" t="s">
        <v>23</v>
      </c>
      <c r="I29" t="s">
        <v>15</v>
      </c>
      <c r="J29" t="s">
        <v>14</v>
      </c>
    </row>
    <row r="30" spans="1:11" hidden="1" x14ac:dyDescent="0.25">
      <c r="A30">
        <v>29</v>
      </c>
      <c r="B30" s="6" t="s">
        <v>72</v>
      </c>
      <c r="C30">
        <v>55</v>
      </c>
      <c r="D30">
        <v>36.619999999999997</v>
      </c>
      <c r="E30">
        <v>2014.1</v>
      </c>
      <c r="F30" t="s">
        <v>11</v>
      </c>
      <c r="G30" t="s">
        <v>12</v>
      </c>
      <c r="H30" t="s">
        <v>23</v>
      </c>
      <c r="I30" t="s">
        <v>14</v>
      </c>
      <c r="J30" t="s">
        <v>14</v>
      </c>
    </row>
    <row r="31" spans="1:11" hidden="1" x14ac:dyDescent="0.25">
      <c r="A31">
        <v>30</v>
      </c>
      <c r="B31" s="6" t="s">
        <v>73</v>
      </c>
      <c r="C31">
        <v>64</v>
      </c>
      <c r="D31">
        <v>41.68</v>
      </c>
      <c r="E31">
        <v>2667.52</v>
      </c>
      <c r="F31" t="s">
        <v>19</v>
      </c>
      <c r="G31" t="s">
        <v>21</v>
      </c>
      <c r="H31" t="s">
        <v>23</v>
      </c>
      <c r="I31" t="s">
        <v>15</v>
      </c>
      <c r="J31" t="s">
        <v>15</v>
      </c>
      <c r="K31" t="s">
        <v>18</v>
      </c>
    </row>
    <row r="32" spans="1:11" hidden="1" x14ac:dyDescent="0.25">
      <c r="A32">
        <v>31</v>
      </c>
      <c r="B32" s="6" t="s">
        <v>74</v>
      </c>
      <c r="C32">
        <v>3</v>
      </c>
      <c r="D32">
        <v>49.45</v>
      </c>
      <c r="E32">
        <v>148.35</v>
      </c>
      <c r="F32" t="s">
        <v>11</v>
      </c>
      <c r="G32" t="s">
        <v>21</v>
      </c>
      <c r="H32" t="s">
        <v>23</v>
      </c>
      <c r="I32" t="s">
        <v>15</v>
      </c>
      <c r="J32" t="s">
        <v>14</v>
      </c>
    </row>
    <row r="33" spans="1:11" hidden="1" x14ac:dyDescent="0.25">
      <c r="A33">
        <v>32</v>
      </c>
      <c r="B33" s="6" t="s">
        <v>75</v>
      </c>
      <c r="C33">
        <v>51</v>
      </c>
      <c r="D33">
        <v>119.58</v>
      </c>
      <c r="E33">
        <v>6098.58</v>
      </c>
      <c r="F33" t="s">
        <v>11</v>
      </c>
      <c r="G33" t="s">
        <v>20</v>
      </c>
      <c r="H33" t="s">
        <v>27</v>
      </c>
      <c r="I33" t="s">
        <v>14</v>
      </c>
      <c r="J33" t="s">
        <v>14</v>
      </c>
    </row>
    <row r="34" spans="1:11" hidden="1" x14ac:dyDescent="0.25">
      <c r="A34">
        <v>33</v>
      </c>
      <c r="B34" s="6" t="s">
        <v>76</v>
      </c>
      <c r="C34">
        <v>7</v>
      </c>
      <c r="D34">
        <v>89.69</v>
      </c>
      <c r="E34">
        <v>627.83000000000004</v>
      </c>
      <c r="F34" t="s">
        <v>11</v>
      </c>
      <c r="G34" t="s">
        <v>21</v>
      </c>
      <c r="H34" t="s">
        <v>17</v>
      </c>
      <c r="I34" t="s">
        <v>14</v>
      </c>
      <c r="J34" t="s">
        <v>14</v>
      </c>
    </row>
    <row r="35" spans="1:11" hidden="1" x14ac:dyDescent="0.25">
      <c r="A35">
        <v>34</v>
      </c>
      <c r="B35" s="6" t="s">
        <v>77</v>
      </c>
      <c r="C35">
        <v>21</v>
      </c>
      <c r="D35">
        <v>58.42</v>
      </c>
      <c r="E35">
        <v>1226.82</v>
      </c>
      <c r="F35" t="s">
        <v>11</v>
      </c>
      <c r="G35" t="s">
        <v>20</v>
      </c>
      <c r="H35" t="s">
        <v>17</v>
      </c>
      <c r="I35" t="s">
        <v>15</v>
      </c>
      <c r="J35" t="s">
        <v>14</v>
      </c>
    </row>
    <row r="36" spans="1:11" hidden="1" x14ac:dyDescent="0.25">
      <c r="A36">
        <v>35</v>
      </c>
      <c r="B36" s="6" t="s">
        <v>78</v>
      </c>
      <c r="C36">
        <v>39</v>
      </c>
      <c r="D36">
        <v>93.71</v>
      </c>
      <c r="E36">
        <v>3654.69</v>
      </c>
      <c r="F36" t="s">
        <v>19</v>
      </c>
      <c r="G36" t="s">
        <v>20</v>
      </c>
      <c r="H36" t="s">
        <v>13</v>
      </c>
      <c r="I36" t="s">
        <v>15</v>
      </c>
      <c r="J36" t="s">
        <v>14</v>
      </c>
    </row>
    <row r="37" spans="1:11" hidden="1" x14ac:dyDescent="0.25">
      <c r="A37">
        <v>36</v>
      </c>
      <c r="B37" s="6" t="s">
        <v>67</v>
      </c>
      <c r="C37">
        <v>18</v>
      </c>
      <c r="D37">
        <v>111.53</v>
      </c>
      <c r="E37">
        <v>2007.54</v>
      </c>
      <c r="F37" t="s">
        <v>11</v>
      </c>
      <c r="G37" t="s">
        <v>20</v>
      </c>
      <c r="H37" t="s">
        <v>27</v>
      </c>
      <c r="I37" t="s">
        <v>14</v>
      </c>
      <c r="J37" t="s">
        <v>14</v>
      </c>
    </row>
    <row r="38" spans="1:11" hidden="1" x14ac:dyDescent="0.25">
      <c r="A38">
        <v>37</v>
      </c>
      <c r="B38" s="6" t="s">
        <v>66</v>
      </c>
      <c r="C38">
        <v>4</v>
      </c>
      <c r="D38">
        <v>115.87</v>
      </c>
      <c r="E38">
        <v>463.48</v>
      </c>
      <c r="F38" t="s">
        <v>11</v>
      </c>
      <c r="G38" t="s">
        <v>21</v>
      </c>
      <c r="H38" t="s">
        <v>27</v>
      </c>
      <c r="I38" t="s">
        <v>15</v>
      </c>
      <c r="J38" t="s">
        <v>14</v>
      </c>
    </row>
    <row r="39" spans="1:11" hidden="1" x14ac:dyDescent="0.25">
      <c r="A39">
        <v>38</v>
      </c>
      <c r="B39" s="6" t="s">
        <v>74</v>
      </c>
      <c r="C39">
        <v>60</v>
      </c>
      <c r="D39">
        <v>25.79</v>
      </c>
      <c r="E39">
        <v>1547.4</v>
      </c>
      <c r="F39" t="s">
        <v>11</v>
      </c>
      <c r="G39" t="s">
        <v>20</v>
      </c>
      <c r="H39" t="s">
        <v>17</v>
      </c>
      <c r="I39" t="s">
        <v>15</v>
      </c>
      <c r="J39" t="s">
        <v>14</v>
      </c>
    </row>
    <row r="40" spans="1:11" hidden="1" x14ac:dyDescent="0.25">
      <c r="A40">
        <v>39</v>
      </c>
      <c r="B40" s="6" t="s">
        <v>75</v>
      </c>
      <c r="C40">
        <v>14</v>
      </c>
      <c r="D40">
        <v>59.45</v>
      </c>
      <c r="E40">
        <v>832.3</v>
      </c>
      <c r="F40" t="s">
        <v>11</v>
      </c>
      <c r="G40" t="s">
        <v>20</v>
      </c>
      <c r="H40" t="s">
        <v>13</v>
      </c>
      <c r="I40" t="s">
        <v>15</v>
      </c>
      <c r="J40" t="s">
        <v>15</v>
      </c>
      <c r="K40" t="s">
        <v>16</v>
      </c>
    </row>
    <row r="41" spans="1:11" hidden="1" x14ac:dyDescent="0.25">
      <c r="A41">
        <v>40</v>
      </c>
      <c r="B41" s="6" t="s">
        <v>76</v>
      </c>
      <c r="C41">
        <v>9</v>
      </c>
      <c r="D41">
        <v>30.68</v>
      </c>
      <c r="E41">
        <v>276.12</v>
      </c>
      <c r="F41" t="s">
        <v>11</v>
      </c>
      <c r="G41" t="s">
        <v>20</v>
      </c>
      <c r="H41" t="s">
        <v>13</v>
      </c>
      <c r="I41" t="s">
        <v>15</v>
      </c>
      <c r="J41" t="s">
        <v>14</v>
      </c>
    </row>
    <row r="42" spans="1:11" hidden="1" x14ac:dyDescent="0.25">
      <c r="A42">
        <v>41</v>
      </c>
      <c r="B42" s="6" t="s">
        <v>77</v>
      </c>
      <c r="C42">
        <v>53</v>
      </c>
      <c r="D42">
        <v>53.57</v>
      </c>
      <c r="E42">
        <v>2839.21</v>
      </c>
      <c r="F42" t="s">
        <v>25</v>
      </c>
      <c r="G42" t="s">
        <v>20</v>
      </c>
      <c r="H42" t="s">
        <v>13</v>
      </c>
      <c r="I42" t="s">
        <v>15</v>
      </c>
      <c r="J42" t="s">
        <v>14</v>
      </c>
    </row>
    <row r="43" spans="1:11" hidden="1" x14ac:dyDescent="0.25">
      <c r="A43">
        <v>42</v>
      </c>
      <c r="B43" s="6" t="s">
        <v>78</v>
      </c>
      <c r="C43">
        <v>2</v>
      </c>
      <c r="D43">
        <v>36.97</v>
      </c>
      <c r="E43">
        <v>73.94</v>
      </c>
      <c r="F43" t="s">
        <v>11</v>
      </c>
      <c r="G43" t="s">
        <v>21</v>
      </c>
      <c r="H43" t="s">
        <v>13</v>
      </c>
      <c r="I43" t="s">
        <v>15</v>
      </c>
      <c r="J43" t="s">
        <v>14</v>
      </c>
    </row>
    <row r="44" spans="1:11" hidden="1" x14ac:dyDescent="0.25">
      <c r="A44">
        <v>43</v>
      </c>
      <c r="B44" s="6" t="s">
        <v>66</v>
      </c>
      <c r="C44">
        <v>60</v>
      </c>
      <c r="D44">
        <v>84.68</v>
      </c>
      <c r="E44">
        <v>5080.8</v>
      </c>
      <c r="F44" t="s">
        <v>11</v>
      </c>
      <c r="G44" t="s">
        <v>20</v>
      </c>
      <c r="H44" t="s">
        <v>23</v>
      </c>
      <c r="I44" t="s">
        <v>14</v>
      </c>
      <c r="J44" t="s">
        <v>15</v>
      </c>
      <c r="K44" t="s">
        <v>22</v>
      </c>
    </row>
    <row r="45" spans="1:11" hidden="1" x14ac:dyDescent="0.25">
      <c r="A45">
        <v>44</v>
      </c>
      <c r="B45" s="6" t="s">
        <v>67</v>
      </c>
      <c r="C45">
        <v>71</v>
      </c>
      <c r="D45">
        <v>58.83</v>
      </c>
      <c r="E45">
        <v>4176.93</v>
      </c>
      <c r="F45" t="s">
        <v>11</v>
      </c>
      <c r="G45" t="s">
        <v>21</v>
      </c>
      <c r="H45" t="s">
        <v>27</v>
      </c>
      <c r="I45" t="s">
        <v>14</v>
      </c>
      <c r="J45" t="s">
        <v>14</v>
      </c>
    </row>
    <row r="46" spans="1:11" hidden="1" x14ac:dyDescent="0.25">
      <c r="A46">
        <v>45</v>
      </c>
      <c r="B46" s="6" t="s">
        <v>68</v>
      </c>
      <c r="C46">
        <v>44</v>
      </c>
      <c r="D46">
        <v>42.94</v>
      </c>
      <c r="E46">
        <v>1889.36</v>
      </c>
      <c r="F46" t="s">
        <v>19</v>
      </c>
      <c r="G46" t="s">
        <v>20</v>
      </c>
      <c r="H46" t="s">
        <v>23</v>
      </c>
      <c r="I46" t="s">
        <v>15</v>
      </c>
      <c r="J46" t="s">
        <v>14</v>
      </c>
    </row>
    <row r="47" spans="1:11" hidden="1" x14ac:dyDescent="0.25">
      <c r="A47">
        <v>46</v>
      </c>
      <c r="B47" s="6" t="s">
        <v>69</v>
      </c>
      <c r="C47">
        <v>8</v>
      </c>
      <c r="D47">
        <v>46.59</v>
      </c>
      <c r="E47">
        <v>372.72</v>
      </c>
      <c r="F47" t="s">
        <v>25</v>
      </c>
      <c r="G47" t="s">
        <v>20</v>
      </c>
      <c r="H47" t="s">
        <v>13</v>
      </c>
      <c r="I47" t="s">
        <v>14</v>
      </c>
      <c r="J47" t="s">
        <v>14</v>
      </c>
    </row>
    <row r="48" spans="1:11" hidden="1" x14ac:dyDescent="0.25">
      <c r="A48">
        <v>47</v>
      </c>
      <c r="B48" s="6" t="s">
        <v>70</v>
      </c>
      <c r="C48">
        <v>47</v>
      </c>
      <c r="D48">
        <v>56.03</v>
      </c>
      <c r="E48">
        <v>2633.41</v>
      </c>
      <c r="F48" t="s">
        <v>19</v>
      </c>
      <c r="G48" t="s">
        <v>20</v>
      </c>
      <c r="H48" t="s">
        <v>23</v>
      </c>
      <c r="I48" t="s">
        <v>14</v>
      </c>
      <c r="J48" t="s">
        <v>14</v>
      </c>
    </row>
    <row r="49" spans="1:11" hidden="1" x14ac:dyDescent="0.25">
      <c r="A49">
        <v>48</v>
      </c>
      <c r="B49" s="6" t="s">
        <v>71</v>
      </c>
      <c r="C49">
        <v>35</v>
      </c>
      <c r="D49">
        <v>45.99</v>
      </c>
      <c r="E49">
        <v>1609.65</v>
      </c>
      <c r="F49" t="s">
        <v>19</v>
      </c>
      <c r="G49" t="s">
        <v>20</v>
      </c>
      <c r="H49" t="s">
        <v>13</v>
      </c>
      <c r="I49" t="s">
        <v>15</v>
      </c>
      <c r="J49" t="s">
        <v>14</v>
      </c>
    </row>
    <row r="50" spans="1:11" hidden="1" x14ac:dyDescent="0.25">
      <c r="A50">
        <v>49</v>
      </c>
      <c r="B50" s="6" t="s">
        <v>72</v>
      </c>
      <c r="C50">
        <v>36</v>
      </c>
      <c r="D50">
        <v>65.319999999999993</v>
      </c>
      <c r="E50">
        <v>2351.52</v>
      </c>
      <c r="F50" t="s">
        <v>11</v>
      </c>
      <c r="G50" t="s">
        <v>12</v>
      </c>
      <c r="H50" t="s">
        <v>13</v>
      </c>
      <c r="I50" t="s">
        <v>15</v>
      </c>
      <c r="J50" t="s">
        <v>14</v>
      </c>
    </row>
    <row r="51" spans="1:11" hidden="1" x14ac:dyDescent="0.25">
      <c r="A51">
        <v>50</v>
      </c>
      <c r="B51" s="6" t="s">
        <v>73</v>
      </c>
      <c r="C51">
        <v>50</v>
      </c>
      <c r="D51">
        <v>23.23</v>
      </c>
      <c r="E51">
        <v>1161.5</v>
      </c>
      <c r="F51" t="s">
        <v>11</v>
      </c>
      <c r="G51" t="s">
        <v>12</v>
      </c>
      <c r="H51" t="s">
        <v>23</v>
      </c>
      <c r="I51" t="s">
        <v>14</v>
      </c>
      <c r="J51" t="s">
        <v>14</v>
      </c>
    </row>
    <row r="52" spans="1:11" hidden="1" x14ac:dyDescent="0.25">
      <c r="A52">
        <v>51</v>
      </c>
      <c r="B52" s="6" t="s">
        <v>74</v>
      </c>
      <c r="C52">
        <v>4</v>
      </c>
      <c r="D52">
        <v>47.98</v>
      </c>
      <c r="E52">
        <v>191.92</v>
      </c>
      <c r="F52" t="s">
        <v>25</v>
      </c>
      <c r="G52" t="s">
        <v>12</v>
      </c>
      <c r="H52" t="s">
        <v>23</v>
      </c>
      <c r="I52" t="s">
        <v>15</v>
      </c>
      <c r="J52" t="s">
        <v>15</v>
      </c>
      <c r="K52" t="s">
        <v>16</v>
      </c>
    </row>
    <row r="53" spans="1:11" hidden="1" x14ac:dyDescent="0.25">
      <c r="A53">
        <v>52</v>
      </c>
      <c r="B53" s="6" t="s">
        <v>75</v>
      </c>
      <c r="C53">
        <v>2</v>
      </c>
      <c r="D53">
        <v>61.12</v>
      </c>
      <c r="E53">
        <v>122.24</v>
      </c>
      <c r="F53" t="s">
        <v>19</v>
      </c>
      <c r="G53" t="s">
        <v>12</v>
      </c>
      <c r="H53" t="s">
        <v>17</v>
      </c>
      <c r="I53" t="s">
        <v>14</v>
      </c>
      <c r="J53" t="s">
        <v>14</v>
      </c>
    </row>
    <row r="54" spans="1:11" hidden="1" x14ac:dyDescent="0.25">
      <c r="A54">
        <v>53</v>
      </c>
      <c r="B54" s="6" t="s">
        <v>76</v>
      </c>
      <c r="C54">
        <v>6</v>
      </c>
      <c r="D54">
        <v>80.28</v>
      </c>
      <c r="E54">
        <v>481.68</v>
      </c>
      <c r="F54" t="s">
        <v>19</v>
      </c>
      <c r="G54" t="s">
        <v>21</v>
      </c>
      <c r="H54" t="s">
        <v>27</v>
      </c>
      <c r="I54" t="s">
        <v>15</v>
      </c>
      <c r="J54" t="s">
        <v>14</v>
      </c>
    </row>
    <row r="55" spans="1:11" hidden="1" x14ac:dyDescent="0.25">
      <c r="A55">
        <v>54</v>
      </c>
      <c r="B55" s="6" t="s">
        <v>77</v>
      </c>
      <c r="C55">
        <v>54</v>
      </c>
      <c r="D55">
        <v>47.1</v>
      </c>
      <c r="E55">
        <v>2543.4</v>
      </c>
      <c r="F55" t="s">
        <v>19</v>
      </c>
      <c r="G55" t="s">
        <v>21</v>
      </c>
      <c r="H55" t="s">
        <v>23</v>
      </c>
      <c r="I55" t="s">
        <v>14</v>
      </c>
      <c r="J55" t="s">
        <v>14</v>
      </c>
    </row>
    <row r="56" spans="1:11" hidden="1" x14ac:dyDescent="0.25">
      <c r="A56">
        <v>55</v>
      </c>
      <c r="B56" s="6" t="s">
        <v>78</v>
      </c>
      <c r="C56">
        <v>4</v>
      </c>
      <c r="D56">
        <v>33.32</v>
      </c>
      <c r="E56">
        <v>133.28</v>
      </c>
      <c r="F56" t="s">
        <v>19</v>
      </c>
      <c r="G56" t="s">
        <v>20</v>
      </c>
      <c r="H56" t="s">
        <v>23</v>
      </c>
      <c r="I56" t="s">
        <v>15</v>
      </c>
      <c r="J56" t="s">
        <v>14</v>
      </c>
    </row>
    <row r="57" spans="1:11" hidden="1" x14ac:dyDescent="0.25">
      <c r="A57">
        <v>56</v>
      </c>
      <c r="B57" s="6" t="s">
        <v>66</v>
      </c>
      <c r="C57">
        <v>54</v>
      </c>
      <c r="D57">
        <v>27.62</v>
      </c>
      <c r="E57">
        <v>1491.48</v>
      </c>
      <c r="F57" t="s">
        <v>19</v>
      </c>
      <c r="G57" t="s">
        <v>21</v>
      </c>
      <c r="H57" t="s">
        <v>17</v>
      </c>
      <c r="I57" t="s">
        <v>15</v>
      </c>
      <c r="J57" t="s">
        <v>14</v>
      </c>
    </row>
    <row r="58" spans="1:11" hidden="1" x14ac:dyDescent="0.25">
      <c r="A58">
        <v>57</v>
      </c>
      <c r="B58" s="6" t="s">
        <v>74</v>
      </c>
      <c r="C58">
        <v>63</v>
      </c>
      <c r="D58">
        <v>114.05</v>
      </c>
      <c r="E58">
        <v>7185.15</v>
      </c>
      <c r="F58" t="s">
        <v>25</v>
      </c>
      <c r="G58" t="s">
        <v>20</v>
      </c>
      <c r="H58" t="s">
        <v>23</v>
      </c>
      <c r="I58" t="s">
        <v>14</v>
      </c>
      <c r="J58" t="s">
        <v>15</v>
      </c>
      <c r="K58" t="s">
        <v>22</v>
      </c>
    </row>
    <row r="59" spans="1:11" hidden="1" x14ac:dyDescent="0.25">
      <c r="A59">
        <v>58</v>
      </c>
      <c r="B59" s="6" t="s">
        <v>75</v>
      </c>
      <c r="C59">
        <v>18</v>
      </c>
      <c r="D59">
        <v>61.66</v>
      </c>
      <c r="E59">
        <v>1109.8800000000001</v>
      </c>
      <c r="F59" t="s">
        <v>25</v>
      </c>
      <c r="G59" t="s">
        <v>21</v>
      </c>
      <c r="H59" t="s">
        <v>13</v>
      </c>
      <c r="I59" t="s">
        <v>15</v>
      </c>
      <c r="J59" t="s">
        <v>15</v>
      </c>
      <c r="K59" t="s">
        <v>18</v>
      </c>
    </row>
    <row r="60" spans="1:11" hidden="1" x14ac:dyDescent="0.25">
      <c r="A60">
        <v>59</v>
      </c>
      <c r="B60" s="6" t="s">
        <v>76</v>
      </c>
      <c r="C60">
        <v>44</v>
      </c>
      <c r="D60">
        <v>78.12</v>
      </c>
      <c r="E60">
        <v>3437.28</v>
      </c>
      <c r="F60" t="s">
        <v>19</v>
      </c>
      <c r="G60" t="s">
        <v>20</v>
      </c>
      <c r="H60" t="s">
        <v>27</v>
      </c>
      <c r="I60" t="s">
        <v>15</v>
      </c>
      <c r="J60" t="s">
        <v>15</v>
      </c>
      <c r="K60" t="s">
        <v>26</v>
      </c>
    </row>
    <row r="61" spans="1:11" hidden="1" x14ac:dyDescent="0.25">
      <c r="A61">
        <v>60</v>
      </c>
      <c r="B61" s="6" t="s">
        <v>77</v>
      </c>
      <c r="C61">
        <v>34</v>
      </c>
      <c r="D61">
        <v>111.92</v>
      </c>
      <c r="E61">
        <v>3805.28</v>
      </c>
      <c r="F61" t="s">
        <v>19</v>
      </c>
      <c r="G61" t="s">
        <v>20</v>
      </c>
      <c r="H61" t="s">
        <v>13</v>
      </c>
      <c r="I61" t="s">
        <v>15</v>
      </c>
      <c r="J61" t="s">
        <v>15</v>
      </c>
      <c r="K61" t="s">
        <v>26</v>
      </c>
    </row>
    <row r="62" spans="1:11" hidden="1" x14ac:dyDescent="0.25">
      <c r="A62">
        <v>61</v>
      </c>
      <c r="B62" s="6" t="s">
        <v>78</v>
      </c>
      <c r="C62">
        <v>62</v>
      </c>
      <c r="D62">
        <v>28.27</v>
      </c>
      <c r="E62">
        <v>1752.74</v>
      </c>
      <c r="F62" t="s">
        <v>11</v>
      </c>
      <c r="G62" t="s">
        <v>20</v>
      </c>
      <c r="H62" t="s">
        <v>17</v>
      </c>
      <c r="I62" t="s">
        <v>15</v>
      </c>
      <c r="J62" t="s">
        <v>14</v>
      </c>
    </row>
    <row r="63" spans="1:11" hidden="1" x14ac:dyDescent="0.25">
      <c r="A63">
        <v>62</v>
      </c>
      <c r="B63" s="6" t="s">
        <v>66</v>
      </c>
      <c r="C63">
        <v>14</v>
      </c>
      <c r="D63">
        <v>107.67</v>
      </c>
      <c r="E63">
        <v>1507.38</v>
      </c>
      <c r="F63" t="s">
        <v>19</v>
      </c>
      <c r="G63" t="s">
        <v>20</v>
      </c>
      <c r="H63" t="s">
        <v>23</v>
      </c>
      <c r="I63" t="s">
        <v>15</v>
      </c>
      <c r="J63" t="s">
        <v>15</v>
      </c>
      <c r="K63" t="s">
        <v>24</v>
      </c>
    </row>
    <row r="64" spans="1:11" hidden="1" x14ac:dyDescent="0.25">
      <c r="A64">
        <v>63</v>
      </c>
      <c r="B64" s="6" t="s">
        <v>67</v>
      </c>
      <c r="C64">
        <v>48</v>
      </c>
      <c r="D64">
        <v>75.16</v>
      </c>
      <c r="E64">
        <v>3607.68</v>
      </c>
      <c r="F64" t="s">
        <v>11</v>
      </c>
      <c r="G64" t="s">
        <v>12</v>
      </c>
      <c r="H64" t="s">
        <v>23</v>
      </c>
      <c r="I64" t="s">
        <v>14</v>
      </c>
      <c r="J64" t="s">
        <v>14</v>
      </c>
    </row>
    <row r="65" spans="1:11" hidden="1" x14ac:dyDescent="0.25">
      <c r="A65">
        <v>64</v>
      </c>
      <c r="B65" s="6" t="s">
        <v>68</v>
      </c>
      <c r="C65">
        <v>15</v>
      </c>
      <c r="D65">
        <v>36.479999999999997</v>
      </c>
      <c r="E65">
        <v>547.20000000000005</v>
      </c>
      <c r="F65" t="s">
        <v>11</v>
      </c>
      <c r="G65" t="s">
        <v>20</v>
      </c>
      <c r="H65" t="s">
        <v>23</v>
      </c>
      <c r="I65" t="s">
        <v>15</v>
      </c>
      <c r="J65" t="s">
        <v>14</v>
      </c>
    </row>
    <row r="66" spans="1:11" hidden="1" x14ac:dyDescent="0.25">
      <c r="A66">
        <v>65</v>
      </c>
      <c r="B66" s="6" t="s">
        <v>69</v>
      </c>
      <c r="C66">
        <v>62</v>
      </c>
      <c r="D66">
        <v>61.13</v>
      </c>
      <c r="E66">
        <v>3790.06</v>
      </c>
      <c r="F66" t="s">
        <v>25</v>
      </c>
      <c r="G66" t="s">
        <v>12</v>
      </c>
      <c r="H66" t="s">
        <v>17</v>
      </c>
      <c r="I66" t="s">
        <v>14</v>
      </c>
      <c r="J66" t="s">
        <v>14</v>
      </c>
    </row>
    <row r="67" spans="1:11" hidden="1" x14ac:dyDescent="0.25">
      <c r="A67">
        <v>66</v>
      </c>
      <c r="B67" s="6" t="s">
        <v>70</v>
      </c>
      <c r="C67">
        <v>40</v>
      </c>
      <c r="D67">
        <v>97.76</v>
      </c>
      <c r="E67">
        <v>3910.4</v>
      </c>
      <c r="F67" t="s">
        <v>11</v>
      </c>
      <c r="G67" t="s">
        <v>21</v>
      </c>
      <c r="H67" t="s">
        <v>13</v>
      </c>
      <c r="I67" t="s">
        <v>14</v>
      </c>
      <c r="J67" t="s">
        <v>14</v>
      </c>
    </row>
    <row r="68" spans="1:11" hidden="1" x14ac:dyDescent="0.25">
      <c r="A68">
        <v>67</v>
      </c>
      <c r="B68" s="6" t="s">
        <v>71</v>
      </c>
      <c r="C68">
        <v>53</v>
      </c>
      <c r="D68">
        <v>68.040000000000006</v>
      </c>
      <c r="E68">
        <v>3606.12</v>
      </c>
      <c r="F68" t="s">
        <v>11</v>
      </c>
      <c r="G68" t="s">
        <v>12</v>
      </c>
      <c r="H68" t="s">
        <v>13</v>
      </c>
      <c r="I68" t="s">
        <v>14</v>
      </c>
      <c r="J68" t="s">
        <v>14</v>
      </c>
    </row>
    <row r="69" spans="1:11" hidden="1" x14ac:dyDescent="0.25">
      <c r="A69">
        <v>68</v>
      </c>
      <c r="B69" s="6" t="s">
        <v>72</v>
      </c>
      <c r="C69">
        <v>24</v>
      </c>
      <c r="D69">
        <v>118.53</v>
      </c>
      <c r="E69">
        <v>2844.72</v>
      </c>
      <c r="F69" t="s">
        <v>11</v>
      </c>
      <c r="G69" t="s">
        <v>20</v>
      </c>
      <c r="H69" t="s">
        <v>17</v>
      </c>
      <c r="I69" t="s">
        <v>15</v>
      </c>
      <c r="J69" t="s">
        <v>15</v>
      </c>
      <c r="K69" t="s">
        <v>18</v>
      </c>
    </row>
    <row r="70" spans="1:11" hidden="1" x14ac:dyDescent="0.25">
      <c r="A70">
        <v>69</v>
      </c>
      <c r="B70" s="6" t="s">
        <v>73</v>
      </c>
      <c r="C70">
        <v>26</v>
      </c>
      <c r="D70">
        <v>57.67</v>
      </c>
      <c r="E70">
        <v>1499.42</v>
      </c>
      <c r="F70" t="s">
        <v>11</v>
      </c>
      <c r="G70" t="s">
        <v>21</v>
      </c>
      <c r="H70" t="s">
        <v>23</v>
      </c>
      <c r="I70" t="s">
        <v>14</v>
      </c>
      <c r="J70" t="s">
        <v>14</v>
      </c>
    </row>
    <row r="71" spans="1:11" hidden="1" x14ac:dyDescent="0.25">
      <c r="A71">
        <v>70</v>
      </c>
      <c r="B71" s="6" t="s">
        <v>74</v>
      </c>
      <c r="C71">
        <v>60</v>
      </c>
      <c r="D71">
        <v>94.96</v>
      </c>
      <c r="E71">
        <v>5697.6</v>
      </c>
      <c r="F71" t="s">
        <v>19</v>
      </c>
      <c r="G71" t="s">
        <v>21</v>
      </c>
      <c r="H71" t="s">
        <v>13</v>
      </c>
      <c r="I71" t="s">
        <v>15</v>
      </c>
      <c r="J71" t="s">
        <v>15</v>
      </c>
      <c r="K71" t="s">
        <v>16</v>
      </c>
    </row>
    <row r="72" spans="1:11" hidden="1" x14ac:dyDescent="0.25">
      <c r="A72">
        <v>71</v>
      </c>
      <c r="B72" s="6" t="s">
        <v>75</v>
      </c>
      <c r="C72">
        <v>41</v>
      </c>
      <c r="D72">
        <v>59.3</v>
      </c>
      <c r="E72">
        <v>2431.3000000000002</v>
      </c>
      <c r="F72" t="s">
        <v>11</v>
      </c>
      <c r="G72" t="s">
        <v>20</v>
      </c>
      <c r="H72" t="s">
        <v>27</v>
      </c>
      <c r="I72" t="s">
        <v>14</v>
      </c>
      <c r="J72" t="s">
        <v>14</v>
      </c>
    </row>
    <row r="73" spans="1:11" hidden="1" x14ac:dyDescent="0.25">
      <c r="A73">
        <v>72</v>
      </c>
      <c r="B73" s="6" t="s">
        <v>76</v>
      </c>
      <c r="C73">
        <v>29</v>
      </c>
      <c r="D73">
        <v>102.92</v>
      </c>
      <c r="E73">
        <v>2984.68</v>
      </c>
      <c r="F73" t="s">
        <v>11</v>
      </c>
      <c r="G73" t="s">
        <v>21</v>
      </c>
      <c r="H73" t="s">
        <v>23</v>
      </c>
      <c r="I73" t="s">
        <v>14</v>
      </c>
      <c r="J73" t="s">
        <v>14</v>
      </c>
    </row>
    <row r="74" spans="1:11" hidden="1" x14ac:dyDescent="0.25">
      <c r="A74">
        <v>73</v>
      </c>
      <c r="B74" s="6" t="s">
        <v>77</v>
      </c>
      <c r="C74">
        <v>15</v>
      </c>
      <c r="D74">
        <v>76.91</v>
      </c>
      <c r="E74">
        <v>1153.6500000000001</v>
      </c>
      <c r="F74" t="s">
        <v>11</v>
      </c>
      <c r="G74" t="s">
        <v>21</v>
      </c>
      <c r="H74" t="s">
        <v>17</v>
      </c>
      <c r="I74" t="s">
        <v>14</v>
      </c>
      <c r="J74" t="s">
        <v>15</v>
      </c>
      <c r="K74" t="s">
        <v>18</v>
      </c>
    </row>
    <row r="75" spans="1:11" hidden="1" x14ac:dyDescent="0.25">
      <c r="A75">
        <v>74</v>
      </c>
      <c r="B75" s="6" t="s">
        <v>78</v>
      </c>
      <c r="C75">
        <v>45</v>
      </c>
      <c r="D75">
        <v>26.35</v>
      </c>
      <c r="E75">
        <v>1185.75</v>
      </c>
      <c r="F75" t="s">
        <v>19</v>
      </c>
      <c r="G75" t="s">
        <v>20</v>
      </c>
      <c r="H75" t="s">
        <v>17</v>
      </c>
      <c r="I75" t="s">
        <v>15</v>
      </c>
      <c r="J75" t="s">
        <v>15</v>
      </c>
      <c r="K75" t="s">
        <v>24</v>
      </c>
    </row>
    <row r="76" spans="1:11" hidden="1" x14ac:dyDescent="0.25">
      <c r="A76">
        <v>75</v>
      </c>
      <c r="B76" s="6" t="s">
        <v>66</v>
      </c>
      <c r="C76">
        <v>65</v>
      </c>
      <c r="D76">
        <v>23.68</v>
      </c>
      <c r="E76">
        <v>1539.2</v>
      </c>
      <c r="F76" t="s">
        <v>19</v>
      </c>
      <c r="G76" t="s">
        <v>20</v>
      </c>
      <c r="H76" t="s">
        <v>17</v>
      </c>
      <c r="I76" t="s">
        <v>14</v>
      </c>
      <c r="J76" t="s">
        <v>14</v>
      </c>
    </row>
    <row r="77" spans="1:11" hidden="1" x14ac:dyDescent="0.25">
      <c r="A77">
        <v>76</v>
      </c>
      <c r="B77" s="6" t="s">
        <v>74</v>
      </c>
      <c r="C77">
        <v>71</v>
      </c>
      <c r="D77">
        <v>33.39</v>
      </c>
      <c r="E77">
        <v>2370.69</v>
      </c>
      <c r="F77" t="s">
        <v>11</v>
      </c>
      <c r="G77" t="s">
        <v>20</v>
      </c>
      <c r="H77" t="s">
        <v>23</v>
      </c>
      <c r="I77" t="s">
        <v>15</v>
      </c>
      <c r="J77" t="s">
        <v>14</v>
      </c>
    </row>
    <row r="78" spans="1:11" hidden="1" x14ac:dyDescent="0.25">
      <c r="A78">
        <v>77</v>
      </c>
      <c r="B78" s="6" t="s">
        <v>75</v>
      </c>
      <c r="C78">
        <v>9</v>
      </c>
      <c r="D78">
        <v>21.37</v>
      </c>
      <c r="E78">
        <v>192.33</v>
      </c>
      <c r="F78" t="s">
        <v>11</v>
      </c>
      <c r="G78" t="s">
        <v>12</v>
      </c>
      <c r="H78" t="s">
        <v>27</v>
      </c>
      <c r="I78" t="s">
        <v>14</v>
      </c>
      <c r="J78" t="s">
        <v>14</v>
      </c>
    </row>
    <row r="79" spans="1:11" hidden="1" x14ac:dyDescent="0.25">
      <c r="A79">
        <v>78</v>
      </c>
      <c r="B79" s="6" t="s">
        <v>76</v>
      </c>
      <c r="C79">
        <v>1</v>
      </c>
      <c r="D79">
        <v>27.54</v>
      </c>
      <c r="E79">
        <v>27.54</v>
      </c>
      <c r="F79" t="s">
        <v>11</v>
      </c>
      <c r="G79" t="s">
        <v>20</v>
      </c>
      <c r="H79" t="s">
        <v>13</v>
      </c>
      <c r="I79" t="s">
        <v>14</v>
      </c>
      <c r="J79" t="s">
        <v>14</v>
      </c>
    </row>
    <row r="80" spans="1:11" hidden="1" x14ac:dyDescent="0.25">
      <c r="A80">
        <v>79</v>
      </c>
      <c r="B80" s="6" t="s">
        <v>77</v>
      </c>
      <c r="C80">
        <v>8</v>
      </c>
      <c r="D80">
        <v>89.17</v>
      </c>
      <c r="E80">
        <v>713.36</v>
      </c>
      <c r="F80" t="s">
        <v>19</v>
      </c>
      <c r="G80" t="s">
        <v>20</v>
      </c>
      <c r="H80" t="s">
        <v>17</v>
      </c>
      <c r="I80" t="s">
        <v>15</v>
      </c>
      <c r="J80" t="s">
        <v>15</v>
      </c>
      <c r="K80" t="s">
        <v>18</v>
      </c>
    </row>
    <row r="81" spans="1:11" hidden="1" x14ac:dyDescent="0.25">
      <c r="A81">
        <v>80</v>
      </c>
      <c r="B81" s="6" t="s">
        <v>78</v>
      </c>
      <c r="C81">
        <v>63</v>
      </c>
      <c r="D81">
        <v>73.430000000000007</v>
      </c>
      <c r="E81">
        <v>4626.09</v>
      </c>
      <c r="F81" t="s">
        <v>19</v>
      </c>
      <c r="G81" t="s">
        <v>21</v>
      </c>
      <c r="H81" t="s">
        <v>13</v>
      </c>
      <c r="I81" t="s">
        <v>14</v>
      </c>
      <c r="J81" t="s">
        <v>14</v>
      </c>
    </row>
    <row r="82" spans="1:11" hidden="1" x14ac:dyDescent="0.25">
      <c r="A82">
        <v>81</v>
      </c>
      <c r="B82" s="6" t="s">
        <v>66</v>
      </c>
      <c r="C82">
        <v>11</v>
      </c>
      <c r="D82">
        <v>94.99</v>
      </c>
      <c r="E82">
        <v>1044.8900000000001</v>
      </c>
      <c r="F82" t="s">
        <v>11</v>
      </c>
      <c r="G82" t="s">
        <v>20</v>
      </c>
      <c r="H82" t="s">
        <v>23</v>
      </c>
      <c r="I82" t="s">
        <v>15</v>
      </c>
      <c r="J82" t="s">
        <v>14</v>
      </c>
    </row>
    <row r="83" spans="1:11" hidden="1" x14ac:dyDescent="0.25">
      <c r="A83">
        <v>82</v>
      </c>
      <c r="B83" s="6" t="s">
        <v>67</v>
      </c>
      <c r="C83">
        <v>8</v>
      </c>
      <c r="D83">
        <v>111.32</v>
      </c>
      <c r="E83">
        <v>890.56</v>
      </c>
      <c r="F83" t="s">
        <v>11</v>
      </c>
      <c r="G83" t="s">
        <v>21</v>
      </c>
      <c r="H83" t="s">
        <v>23</v>
      </c>
      <c r="I83" t="s">
        <v>15</v>
      </c>
      <c r="J83" t="s">
        <v>14</v>
      </c>
    </row>
    <row r="84" spans="1:11" hidden="1" x14ac:dyDescent="0.25">
      <c r="A84">
        <v>83</v>
      </c>
      <c r="B84" s="6" t="s">
        <v>68</v>
      </c>
      <c r="C84">
        <v>35</v>
      </c>
      <c r="D84">
        <v>78.510000000000005</v>
      </c>
      <c r="E84">
        <v>2747.85</v>
      </c>
      <c r="F84" t="s">
        <v>11</v>
      </c>
      <c r="G84" t="s">
        <v>12</v>
      </c>
      <c r="H84" t="s">
        <v>27</v>
      </c>
      <c r="I84" t="s">
        <v>15</v>
      </c>
      <c r="J84" t="s">
        <v>14</v>
      </c>
    </row>
    <row r="85" spans="1:11" hidden="1" x14ac:dyDescent="0.25">
      <c r="A85">
        <v>84</v>
      </c>
      <c r="B85" s="6" t="s">
        <v>69</v>
      </c>
      <c r="C85">
        <v>35</v>
      </c>
      <c r="D85">
        <v>92.61</v>
      </c>
      <c r="E85">
        <v>3241.35</v>
      </c>
      <c r="F85" t="s">
        <v>25</v>
      </c>
      <c r="G85" t="s">
        <v>12</v>
      </c>
      <c r="H85" t="s">
        <v>27</v>
      </c>
      <c r="I85" t="s">
        <v>15</v>
      </c>
      <c r="J85" t="s">
        <v>14</v>
      </c>
    </row>
    <row r="86" spans="1:11" hidden="1" x14ac:dyDescent="0.25">
      <c r="A86">
        <v>85</v>
      </c>
      <c r="B86" s="6" t="s">
        <v>70</v>
      </c>
      <c r="C86">
        <v>33</v>
      </c>
      <c r="D86">
        <v>95.71</v>
      </c>
      <c r="E86">
        <v>3158.43</v>
      </c>
      <c r="F86" t="s">
        <v>11</v>
      </c>
      <c r="G86" t="s">
        <v>20</v>
      </c>
      <c r="H86" t="s">
        <v>13</v>
      </c>
      <c r="I86" t="s">
        <v>14</v>
      </c>
      <c r="J86" t="s">
        <v>14</v>
      </c>
    </row>
    <row r="87" spans="1:11" hidden="1" x14ac:dyDescent="0.25">
      <c r="A87">
        <v>86</v>
      </c>
      <c r="B87" s="6" t="s">
        <v>71</v>
      </c>
      <c r="C87">
        <v>5</v>
      </c>
      <c r="D87">
        <v>57.79</v>
      </c>
      <c r="E87">
        <v>288.95</v>
      </c>
      <c r="F87" t="s">
        <v>11</v>
      </c>
      <c r="G87" t="s">
        <v>21</v>
      </c>
      <c r="H87" t="s">
        <v>13</v>
      </c>
      <c r="I87" t="s">
        <v>15</v>
      </c>
      <c r="J87" t="s">
        <v>14</v>
      </c>
    </row>
    <row r="88" spans="1:11" hidden="1" x14ac:dyDescent="0.25">
      <c r="A88">
        <v>87</v>
      </c>
      <c r="B88" s="6" t="s">
        <v>72</v>
      </c>
      <c r="C88">
        <v>41</v>
      </c>
      <c r="D88">
        <v>44.11</v>
      </c>
      <c r="E88">
        <v>1808.51</v>
      </c>
      <c r="F88" t="s">
        <v>11</v>
      </c>
      <c r="G88" t="s">
        <v>12</v>
      </c>
      <c r="H88" t="s">
        <v>17</v>
      </c>
      <c r="I88" t="s">
        <v>15</v>
      </c>
      <c r="J88" t="s">
        <v>15</v>
      </c>
      <c r="K88" t="s">
        <v>24</v>
      </c>
    </row>
    <row r="89" spans="1:11" hidden="1" x14ac:dyDescent="0.25">
      <c r="A89">
        <v>88</v>
      </c>
      <c r="B89" s="6" t="s">
        <v>73</v>
      </c>
      <c r="C89">
        <v>28</v>
      </c>
      <c r="D89">
        <v>40.5</v>
      </c>
      <c r="E89">
        <v>1134</v>
      </c>
      <c r="F89" t="s">
        <v>11</v>
      </c>
      <c r="G89" t="s">
        <v>20</v>
      </c>
      <c r="H89" t="s">
        <v>23</v>
      </c>
      <c r="I89" t="s">
        <v>14</v>
      </c>
      <c r="J89" t="s">
        <v>14</v>
      </c>
    </row>
    <row r="90" spans="1:11" hidden="1" x14ac:dyDescent="0.25">
      <c r="A90">
        <v>89</v>
      </c>
      <c r="B90" s="6" t="s">
        <v>74</v>
      </c>
      <c r="C90">
        <v>7</v>
      </c>
      <c r="D90">
        <v>45.14</v>
      </c>
      <c r="E90">
        <v>315.98</v>
      </c>
      <c r="F90" t="s">
        <v>19</v>
      </c>
      <c r="G90" t="s">
        <v>21</v>
      </c>
      <c r="H90" t="s">
        <v>13</v>
      </c>
      <c r="I90" t="s">
        <v>14</v>
      </c>
      <c r="J90" t="s">
        <v>14</v>
      </c>
    </row>
    <row r="91" spans="1:11" hidden="1" x14ac:dyDescent="0.25">
      <c r="A91">
        <v>90</v>
      </c>
      <c r="B91" s="6" t="s">
        <v>75</v>
      </c>
      <c r="C91">
        <v>12</v>
      </c>
      <c r="D91">
        <v>47.47</v>
      </c>
      <c r="E91">
        <v>569.64</v>
      </c>
      <c r="F91" t="s">
        <v>11</v>
      </c>
      <c r="G91" t="s">
        <v>21</v>
      </c>
      <c r="H91" t="s">
        <v>17</v>
      </c>
      <c r="I91" t="s">
        <v>14</v>
      </c>
      <c r="J91" t="s">
        <v>15</v>
      </c>
      <c r="K91" t="s">
        <v>24</v>
      </c>
    </row>
    <row r="92" spans="1:11" hidden="1" x14ac:dyDescent="0.25">
      <c r="A92">
        <v>91</v>
      </c>
      <c r="B92" s="6" t="s">
        <v>76</v>
      </c>
      <c r="C92">
        <v>34</v>
      </c>
      <c r="D92">
        <v>40.72</v>
      </c>
      <c r="E92">
        <v>1384.48</v>
      </c>
      <c r="F92" t="s">
        <v>19</v>
      </c>
      <c r="G92" t="s">
        <v>20</v>
      </c>
      <c r="H92" t="s">
        <v>23</v>
      </c>
      <c r="I92" t="s">
        <v>14</v>
      </c>
      <c r="J92" t="s">
        <v>14</v>
      </c>
    </row>
    <row r="93" spans="1:11" hidden="1" x14ac:dyDescent="0.25">
      <c r="A93">
        <v>92</v>
      </c>
      <c r="B93" s="6" t="s">
        <v>77</v>
      </c>
      <c r="C93">
        <v>33</v>
      </c>
      <c r="D93">
        <v>107.82</v>
      </c>
      <c r="E93">
        <v>3558.06</v>
      </c>
      <c r="F93" t="s">
        <v>19</v>
      </c>
      <c r="G93" t="s">
        <v>21</v>
      </c>
      <c r="H93" t="s">
        <v>27</v>
      </c>
      <c r="I93" t="s">
        <v>14</v>
      </c>
      <c r="J93" t="s">
        <v>14</v>
      </c>
    </row>
    <row r="94" spans="1:11" hidden="1" x14ac:dyDescent="0.25">
      <c r="A94">
        <v>93</v>
      </c>
      <c r="B94" s="6" t="s">
        <v>78</v>
      </c>
      <c r="C94">
        <v>48</v>
      </c>
      <c r="D94">
        <v>95.7</v>
      </c>
      <c r="E94">
        <v>4593.6000000000004</v>
      </c>
      <c r="F94" t="s">
        <v>11</v>
      </c>
      <c r="G94" t="s">
        <v>12</v>
      </c>
      <c r="H94" t="s">
        <v>13</v>
      </c>
      <c r="I94" t="s">
        <v>15</v>
      </c>
      <c r="J94" t="s">
        <v>14</v>
      </c>
    </row>
    <row r="95" spans="1:11" hidden="1" x14ac:dyDescent="0.25">
      <c r="A95">
        <v>94</v>
      </c>
      <c r="B95" s="6" t="s">
        <v>66</v>
      </c>
      <c r="C95">
        <v>23</v>
      </c>
      <c r="D95">
        <v>24.69</v>
      </c>
      <c r="E95">
        <v>567.87</v>
      </c>
      <c r="F95" t="s">
        <v>11</v>
      </c>
      <c r="G95" t="s">
        <v>20</v>
      </c>
      <c r="H95" t="s">
        <v>23</v>
      </c>
      <c r="I95" t="s">
        <v>15</v>
      </c>
      <c r="J95" t="s">
        <v>15</v>
      </c>
      <c r="K95" t="s">
        <v>24</v>
      </c>
    </row>
    <row r="96" spans="1:11" hidden="1" x14ac:dyDescent="0.25">
      <c r="A96">
        <v>95</v>
      </c>
      <c r="B96" s="6" t="s">
        <v>74</v>
      </c>
      <c r="C96">
        <v>62</v>
      </c>
      <c r="D96">
        <v>46.87</v>
      </c>
      <c r="E96">
        <v>2905.94</v>
      </c>
      <c r="F96" t="s">
        <v>25</v>
      </c>
      <c r="G96" t="s">
        <v>21</v>
      </c>
      <c r="H96" t="s">
        <v>23</v>
      </c>
      <c r="I96" t="s">
        <v>14</v>
      </c>
      <c r="J96" t="s">
        <v>14</v>
      </c>
    </row>
    <row r="97" spans="1:11" hidden="1" x14ac:dyDescent="0.25">
      <c r="A97">
        <v>96</v>
      </c>
      <c r="B97" s="6" t="s">
        <v>75</v>
      </c>
      <c r="C97">
        <v>37</v>
      </c>
      <c r="D97">
        <v>22.22</v>
      </c>
      <c r="E97">
        <v>822.14</v>
      </c>
      <c r="F97" t="s">
        <v>11</v>
      </c>
      <c r="G97" t="s">
        <v>12</v>
      </c>
      <c r="H97" t="s">
        <v>17</v>
      </c>
      <c r="I97" t="s">
        <v>15</v>
      </c>
      <c r="J97" t="s">
        <v>15</v>
      </c>
      <c r="K97" t="s">
        <v>22</v>
      </c>
    </row>
    <row r="98" spans="1:11" hidden="1" x14ac:dyDescent="0.25">
      <c r="A98">
        <v>97</v>
      </c>
      <c r="B98" s="6" t="s">
        <v>76</v>
      </c>
      <c r="C98">
        <v>44</v>
      </c>
      <c r="D98">
        <v>69.819999999999993</v>
      </c>
      <c r="E98">
        <v>3072.08</v>
      </c>
      <c r="F98" t="s">
        <v>11</v>
      </c>
      <c r="G98" t="s">
        <v>21</v>
      </c>
      <c r="H98" t="s">
        <v>23</v>
      </c>
      <c r="I98" t="s">
        <v>14</v>
      </c>
      <c r="J98" t="s">
        <v>14</v>
      </c>
    </row>
    <row r="99" spans="1:11" hidden="1" x14ac:dyDescent="0.25">
      <c r="A99">
        <v>98</v>
      </c>
      <c r="B99" s="6" t="s">
        <v>77</v>
      </c>
      <c r="C99">
        <v>35</v>
      </c>
      <c r="D99">
        <v>67.62</v>
      </c>
      <c r="E99">
        <v>2366.6999999999998</v>
      </c>
      <c r="F99" t="s">
        <v>25</v>
      </c>
      <c r="G99" t="s">
        <v>20</v>
      </c>
      <c r="H99" t="s">
        <v>17</v>
      </c>
      <c r="I99" t="s">
        <v>15</v>
      </c>
      <c r="J99" t="s">
        <v>15</v>
      </c>
      <c r="K99" t="s">
        <v>22</v>
      </c>
    </row>
    <row r="100" spans="1:11" hidden="1" x14ac:dyDescent="0.25">
      <c r="A100">
        <v>99</v>
      </c>
      <c r="B100" s="6" t="s">
        <v>78</v>
      </c>
      <c r="C100">
        <v>65</v>
      </c>
      <c r="D100">
        <v>103.14</v>
      </c>
      <c r="E100">
        <v>6704.1</v>
      </c>
      <c r="F100" t="s">
        <v>11</v>
      </c>
      <c r="G100" t="s">
        <v>21</v>
      </c>
      <c r="H100" t="s">
        <v>13</v>
      </c>
      <c r="I100" t="s">
        <v>15</v>
      </c>
      <c r="J100" t="s">
        <v>14</v>
      </c>
    </row>
    <row r="101" spans="1:11" hidden="1" x14ac:dyDescent="0.25">
      <c r="A101">
        <v>100</v>
      </c>
      <c r="B101" s="6" t="s">
        <v>66</v>
      </c>
      <c r="C101">
        <v>47</v>
      </c>
      <c r="D101">
        <v>50.78</v>
      </c>
      <c r="E101">
        <v>2386.66</v>
      </c>
      <c r="F101" t="s">
        <v>11</v>
      </c>
      <c r="G101" t="s">
        <v>21</v>
      </c>
      <c r="H101" t="s">
        <v>17</v>
      </c>
      <c r="I101" t="s">
        <v>15</v>
      </c>
      <c r="J101" t="s">
        <v>14</v>
      </c>
    </row>
    <row r="102" spans="1:11" hidden="1" x14ac:dyDescent="0.25">
      <c r="A102">
        <v>101</v>
      </c>
      <c r="B102" s="6" t="s">
        <v>67</v>
      </c>
      <c r="C102">
        <v>3</v>
      </c>
      <c r="D102">
        <v>101.64</v>
      </c>
      <c r="E102">
        <v>304.92</v>
      </c>
      <c r="F102" t="s">
        <v>11</v>
      </c>
      <c r="G102" t="s">
        <v>20</v>
      </c>
      <c r="H102" t="s">
        <v>23</v>
      </c>
      <c r="I102" t="s">
        <v>14</v>
      </c>
      <c r="J102" t="s">
        <v>14</v>
      </c>
    </row>
    <row r="103" spans="1:11" hidden="1" x14ac:dyDescent="0.25">
      <c r="A103">
        <v>102</v>
      </c>
      <c r="B103" s="6" t="s">
        <v>68</v>
      </c>
      <c r="C103">
        <v>1</v>
      </c>
      <c r="D103">
        <v>116.8</v>
      </c>
      <c r="E103">
        <v>116.8</v>
      </c>
      <c r="F103" t="s">
        <v>25</v>
      </c>
      <c r="G103" t="s">
        <v>20</v>
      </c>
      <c r="H103" t="s">
        <v>13</v>
      </c>
      <c r="I103" t="s">
        <v>15</v>
      </c>
      <c r="J103" t="s">
        <v>14</v>
      </c>
    </row>
    <row r="104" spans="1:11" hidden="1" x14ac:dyDescent="0.25">
      <c r="A104">
        <v>103</v>
      </c>
      <c r="B104" s="6" t="s">
        <v>69</v>
      </c>
      <c r="C104">
        <v>5</v>
      </c>
      <c r="D104">
        <v>28.84</v>
      </c>
      <c r="E104">
        <v>144.19999999999999</v>
      </c>
      <c r="F104" t="s">
        <v>11</v>
      </c>
      <c r="G104" t="s">
        <v>20</v>
      </c>
      <c r="H104" t="s">
        <v>17</v>
      </c>
      <c r="I104" t="s">
        <v>14</v>
      </c>
      <c r="J104" t="s">
        <v>14</v>
      </c>
    </row>
    <row r="105" spans="1:11" hidden="1" x14ac:dyDescent="0.25">
      <c r="A105">
        <v>104</v>
      </c>
      <c r="B105" s="6" t="s">
        <v>70</v>
      </c>
      <c r="C105">
        <v>14</v>
      </c>
      <c r="D105">
        <v>99.18</v>
      </c>
      <c r="E105">
        <v>1388.52</v>
      </c>
      <c r="F105" t="s">
        <v>11</v>
      </c>
      <c r="G105" t="s">
        <v>20</v>
      </c>
      <c r="H105" t="s">
        <v>13</v>
      </c>
      <c r="I105" t="s">
        <v>15</v>
      </c>
      <c r="J105" t="s">
        <v>14</v>
      </c>
    </row>
    <row r="106" spans="1:11" hidden="1" x14ac:dyDescent="0.25">
      <c r="A106">
        <v>105</v>
      </c>
      <c r="B106" s="6" t="s">
        <v>71</v>
      </c>
      <c r="C106">
        <v>27</v>
      </c>
      <c r="D106">
        <v>79</v>
      </c>
      <c r="E106">
        <v>2133</v>
      </c>
      <c r="F106" t="s">
        <v>11</v>
      </c>
      <c r="G106" t="s">
        <v>20</v>
      </c>
      <c r="H106" t="s">
        <v>13</v>
      </c>
      <c r="I106" t="s">
        <v>15</v>
      </c>
      <c r="J106" t="s">
        <v>15</v>
      </c>
      <c r="K106" t="s">
        <v>22</v>
      </c>
    </row>
    <row r="107" spans="1:11" hidden="1" x14ac:dyDescent="0.25">
      <c r="A107">
        <v>106</v>
      </c>
      <c r="B107" s="6" t="s">
        <v>72</v>
      </c>
      <c r="C107">
        <v>9</v>
      </c>
      <c r="D107">
        <v>68</v>
      </c>
      <c r="E107">
        <v>612</v>
      </c>
      <c r="F107" t="s">
        <v>11</v>
      </c>
      <c r="G107" t="s">
        <v>21</v>
      </c>
      <c r="H107" t="s">
        <v>27</v>
      </c>
      <c r="I107" t="s">
        <v>14</v>
      </c>
      <c r="J107" t="s">
        <v>14</v>
      </c>
    </row>
    <row r="108" spans="1:11" hidden="1" x14ac:dyDescent="0.25">
      <c r="A108">
        <v>107</v>
      </c>
      <c r="B108" s="6" t="s">
        <v>73</v>
      </c>
      <c r="C108">
        <v>15</v>
      </c>
      <c r="D108">
        <v>62.05</v>
      </c>
      <c r="E108">
        <v>930.75</v>
      </c>
      <c r="F108" t="s">
        <v>11</v>
      </c>
      <c r="G108" t="s">
        <v>21</v>
      </c>
      <c r="H108" t="s">
        <v>23</v>
      </c>
      <c r="I108" t="s">
        <v>14</v>
      </c>
      <c r="J108" t="s">
        <v>15</v>
      </c>
      <c r="K108" t="s">
        <v>16</v>
      </c>
    </row>
    <row r="109" spans="1:11" hidden="1" x14ac:dyDescent="0.25">
      <c r="A109">
        <v>108</v>
      </c>
      <c r="B109" s="6" t="s">
        <v>74</v>
      </c>
      <c r="C109">
        <v>42</v>
      </c>
      <c r="D109">
        <v>98.47</v>
      </c>
      <c r="E109">
        <v>4135.74</v>
      </c>
      <c r="F109" t="s">
        <v>11</v>
      </c>
      <c r="G109" t="s">
        <v>12</v>
      </c>
      <c r="H109" t="s">
        <v>17</v>
      </c>
      <c r="I109" t="s">
        <v>15</v>
      </c>
      <c r="J109" t="s">
        <v>14</v>
      </c>
    </row>
    <row r="110" spans="1:11" hidden="1" x14ac:dyDescent="0.25">
      <c r="A110">
        <v>109</v>
      </c>
      <c r="B110" s="6" t="s">
        <v>75</v>
      </c>
      <c r="C110">
        <v>51</v>
      </c>
      <c r="D110">
        <v>83.94</v>
      </c>
      <c r="E110">
        <v>4280.9399999999996</v>
      </c>
      <c r="F110" t="s">
        <v>11</v>
      </c>
      <c r="G110" t="s">
        <v>20</v>
      </c>
      <c r="H110" t="s">
        <v>23</v>
      </c>
      <c r="I110" t="s">
        <v>14</v>
      </c>
      <c r="J110" t="s">
        <v>15</v>
      </c>
      <c r="K110" t="s">
        <v>24</v>
      </c>
    </row>
    <row r="111" spans="1:11" hidden="1" x14ac:dyDescent="0.25">
      <c r="A111">
        <v>110</v>
      </c>
      <c r="B111" s="6" t="s">
        <v>76</v>
      </c>
      <c r="C111">
        <v>63</v>
      </c>
      <c r="D111">
        <v>100.5</v>
      </c>
      <c r="E111">
        <v>6331.5</v>
      </c>
      <c r="F111" t="s">
        <v>11</v>
      </c>
      <c r="G111" t="s">
        <v>20</v>
      </c>
      <c r="H111" t="s">
        <v>17</v>
      </c>
      <c r="I111" t="s">
        <v>15</v>
      </c>
      <c r="J111" t="s">
        <v>14</v>
      </c>
    </row>
    <row r="112" spans="1:11" hidden="1" x14ac:dyDescent="0.25">
      <c r="A112">
        <v>111</v>
      </c>
      <c r="B112" s="6" t="s">
        <v>77</v>
      </c>
      <c r="C112">
        <v>52</v>
      </c>
      <c r="D112">
        <v>110.32</v>
      </c>
      <c r="E112">
        <v>5736.64</v>
      </c>
      <c r="F112" t="s">
        <v>11</v>
      </c>
      <c r="G112" t="s">
        <v>21</v>
      </c>
      <c r="H112" t="s">
        <v>13</v>
      </c>
      <c r="I112" t="s">
        <v>15</v>
      </c>
      <c r="J112" t="s">
        <v>14</v>
      </c>
    </row>
    <row r="113" spans="1:11" hidden="1" x14ac:dyDescent="0.25">
      <c r="A113">
        <v>112</v>
      </c>
      <c r="B113" s="6" t="s">
        <v>78</v>
      </c>
      <c r="C113">
        <v>4</v>
      </c>
      <c r="D113">
        <v>81.73</v>
      </c>
      <c r="E113">
        <v>326.92</v>
      </c>
      <c r="F113" t="s">
        <v>11</v>
      </c>
      <c r="G113" t="s">
        <v>21</v>
      </c>
      <c r="H113" t="s">
        <v>23</v>
      </c>
      <c r="I113" t="s">
        <v>15</v>
      </c>
      <c r="J113" t="s">
        <v>14</v>
      </c>
    </row>
    <row r="114" spans="1:11" hidden="1" x14ac:dyDescent="0.25">
      <c r="A114">
        <v>113</v>
      </c>
      <c r="B114" s="6" t="s">
        <v>66</v>
      </c>
      <c r="C114">
        <v>23</v>
      </c>
      <c r="D114">
        <v>118.05</v>
      </c>
      <c r="E114">
        <v>2715.15</v>
      </c>
      <c r="F114" t="s">
        <v>11</v>
      </c>
      <c r="G114" t="s">
        <v>20</v>
      </c>
      <c r="H114" t="s">
        <v>27</v>
      </c>
      <c r="I114" t="s">
        <v>14</v>
      </c>
      <c r="J114" t="s">
        <v>15</v>
      </c>
      <c r="K114" t="s">
        <v>26</v>
      </c>
    </row>
    <row r="115" spans="1:11" hidden="1" x14ac:dyDescent="0.25">
      <c r="A115">
        <v>114</v>
      </c>
      <c r="B115" s="6" t="s">
        <v>74</v>
      </c>
      <c r="C115">
        <v>15</v>
      </c>
      <c r="D115">
        <v>80.81</v>
      </c>
      <c r="E115">
        <v>1212.1500000000001</v>
      </c>
      <c r="F115" t="s">
        <v>11</v>
      </c>
      <c r="G115" t="s">
        <v>12</v>
      </c>
      <c r="H115" t="s">
        <v>17</v>
      </c>
      <c r="I115" t="s">
        <v>14</v>
      </c>
      <c r="J115" t="s">
        <v>14</v>
      </c>
    </row>
    <row r="116" spans="1:11" hidden="1" x14ac:dyDescent="0.25">
      <c r="A116">
        <v>115</v>
      </c>
      <c r="B116" s="6" t="s">
        <v>75</v>
      </c>
      <c r="C116">
        <v>43</v>
      </c>
      <c r="D116">
        <v>83.66</v>
      </c>
      <c r="E116">
        <v>3597.38</v>
      </c>
      <c r="F116" t="s">
        <v>19</v>
      </c>
      <c r="G116" t="s">
        <v>20</v>
      </c>
      <c r="H116" t="s">
        <v>23</v>
      </c>
      <c r="I116" t="s">
        <v>15</v>
      </c>
      <c r="J116" t="s">
        <v>14</v>
      </c>
    </row>
    <row r="117" spans="1:11" hidden="1" x14ac:dyDescent="0.25">
      <c r="A117">
        <v>116</v>
      </c>
      <c r="B117" s="6" t="s">
        <v>76</v>
      </c>
      <c r="C117">
        <v>29</v>
      </c>
      <c r="D117">
        <v>75.48</v>
      </c>
      <c r="E117">
        <v>2188.92</v>
      </c>
      <c r="F117" t="s">
        <v>11</v>
      </c>
      <c r="G117" t="s">
        <v>12</v>
      </c>
      <c r="H117" t="s">
        <v>23</v>
      </c>
      <c r="I117" t="s">
        <v>14</v>
      </c>
      <c r="J117" t="s">
        <v>14</v>
      </c>
    </row>
    <row r="118" spans="1:11" hidden="1" x14ac:dyDescent="0.25">
      <c r="A118">
        <v>117</v>
      </c>
      <c r="B118" s="6" t="s">
        <v>77</v>
      </c>
      <c r="C118">
        <v>36</v>
      </c>
      <c r="D118">
        <v>29.1</v>
      </c>
      <c r="E118">
        <v>1047.5999999999999</v>
      </c>
      <c r="F118" t="s">
        <v>11</v>
      </c>
      <c r="G118" t="s">
        <v>20</v>
      </c>
      <c r="H118" t="s">
        <v>27</v>
      </c>
      <c r="I118" t="s">
        <v>15</v>
      </c>
      <c r="J118" t="s">
        <v>14</v>
      </c>
    </row>
    <row r="119" spans="1:11" hidden="1" x14ac:dyDescent="0.25">
      <c r="A119">
        <v>118</v>
      </c>
      <c r="B119" s="6" t="s">
        <v>78</v>
      </c>
      <c r="C119">
        <v>13</v>
      </c>
      <c r="D119">
        <v>92.64</v>
      </c>
      <c r="E119">
        <v>1204.32</v>
      </c>
      <c r="F119" t="s">
        <v>11</v>
      </c>
      <c r="G119" t="s">
        <v>21</v>
      </c>
      <c r="H119" t="s">
        <v>23</v>
      </c>
      <c r="I119" t="s">
        <v>15</v>
      </c>
      <c r="J119" t="s">
        <v>14</v>
      </c>
    </row>
    <row r="120" spans="1:11" hidden="1" x14ac:dyDescent="0.25">
      <c r="A120">
        <v>119</v>
      </c>
      <c r="B120" s="6" t="s">
        <v>66</v>
      </c>
      <c r="C120">
        <v>32</v>
      </c>
      <c r="D120">
        <v>74.739999999999995</v>
      </c>
      <c r="E120">
        <v>2391.6799999999998</v>
      </c>
      <c r="F120" t="s">
        <v>25</v>
      </c>
      <c r="G120" t="s">
        <v>20</v>
      </c>
      <c r="H120" t="s">
        <v>17</v>
      </c>
      <c r="I120" t="s">
        <v>15</v>
      </c>
      <c r="J120" t="s">
        <v>14</v>
      </c>
    </row>
    <row r="121" spans="1:11" hidden="1" x14ac:dyDescent="0.25">
      <c r="A121">
        <v>120</v>
      </c>
      <c r="B121" s="6" t="s">
        <v>67</v>
      </c>
      <c r="C121">
        <v>71</v>
      </c>
      <c r="D121">
        <v>65.09</v>
      </c>
      <c r="E121">
        <v>4621.3900000000003</v>
      </c>
      <c r="F121" t="s">
        <v>19</v>
      </c>
      <c r="G121" t="s">
        <v>21</v>
      </c>
      <c r="H121" t="s">
        <v>17</v>
      </c>
      <c r="I121" t="s">
        <v>15</v>
      </c>
      <c r="J121" t="s">
        <v>14</v>
      </c>
    </row>
    <row r="122" spans="1:11" hidden="1" x14ac:dyDescent="0.25">
      <c r="A122">
        <v>121</v>
      </c>
      <c r="B122" s="6" t="s">
        <v>68</v>
      </c>
      <c r="C122">
        <v>59</v>
      </c>
      <c r="D122">
        <v>111.05</v>
      </c>
      <c r="E122">
        <v>6551.95</v>
      </c>
      <c r="F122" t="s">
        <v>11</v>
      </c>
      <c r="G122" t="s">
        <v>21</v>
      </c>
      <c r="H122" t="s">
        <v>13</v>
      </c>
      <c r="I122" t="s">
        <v>15</v>
      </c>
      <c r="J122" t="s">
        <v>14</v>
      </c>
    </row>
    <row r="123" spans="1:11" hidden="1" x14ac:dyDescent="0.25">
      <c r="A123">
        <v>122</v>
      </c>
      <c r="B123" s="6" t="s">
        <v>69</v>
      </c>
      <c r="C123">
        <v>28</v>
      </c>
      <c r="D123">
        <v>49.8</v>
      </c>
      <c r="E123">
        <v>1394.4</v>
      </c>
      <c r="F123" t="s">
        <v>11</v>
      </c>
      <c r="G123" t="s">
        <v>12</v>
      </c>
      <c r="H123" t="s">
        <v>13</v>
      </c>
      <c r="I123" t="s">
        <v>15</v>
      </c>
      <c r="J123" t="s">
        <v>14</v>
      </c>
    </row>
    <row r="124" spans="1:11" hidden="1" x14ac:dyDescent="0.25">
      <c r="A124">
        <v>123</v>
      </c>
      <c r="B124" s="6" t="s">
        <v>70</v>
      </c>
      <c r="C124">
        <v>66</v>
      </c>
      <c r="D124">
        <v>72.36</v>
      </c>
      <c r="E124">
        <v>4775.76</v>
      </c>
      <c r="F124" t="s">
        <v>25</v>
      </c>
      <c r="G124" t="s">
        <v>20</v>
      </c>
      <c r="H124" t="s">
        <v>17</v>
      </c>
      <c r="I124" t="s">
        <v>14</v>
      </c>
      <c r="J124" t="s">
        <v>15</v>
      </c>
      <c r="K124" t="s">
        <v>26</v>
      </c>
    </row>
    <row r="125" spans="1:11" hidden="1" x14ac:dyDescent="0.25">
      <c r="A125">
        <v>124</v>
      </c>
      <c r="B125" s="6" t="s">
        <v>71</v>
      </c>
      <c r="C125">
        <v>42</v>
      </c>
      <c r="D125">
        <v>89.76</v>
      </c>
      <c r="E125">
        <v>3769.92</v>
      </c>
      <c r="F125" t="s">
        <v>11</v>
      </c>
      <c r="G125" t="s">
        <v>20</v>
      </c>
      <c r="H125" t="s">
        <v>13</v>
      </c>
      <c r="I125" t="s">
        <v>15</v>
      </c>
      <c r="J125" t="s">
        <v>15</v>
      </c>
      <c r="K125" t="s">
        <v>18</v>
      </c>
    </row>
    <row r="126" spans="1:11" hidden="1" x14ac:dyDescent="0.25">
      <c r="A126">
        <v>125</v>
      </c>
      <c r="B126" s="6" t="s">
        <v>72</v>
      </c>
      <c r="C126">
        <v>45</v>
      </c>
      <c r="D126">
        <v>99.65</v>
      </c>
      <c r="E126">
        <v>4484.25</v>
      </c>
      <c r="F126" t="s">
        <v>11</v>
      </c>
      <c r="G126" t="s">
        <v>21</v>
      </c>
      <c r="H126" t="s">
        <v>23</v>
      </c>
      <c r="I126" t="s">
        <v>15</v>
      </c>
      <c r="J126" t="s">
        <v>15</v>
      </c>
      <c r="K126" t="s">
        <v>22</v>
      </c>
    </row>
    <row r="127" spans="1:11" hidden="1" x14ac:dyDescent="0.25">
      <c r="A127">
        <v>126</v>
      </c>
      <c r="B127" s="6" t="s">
        <v>73</v>
      </c>
      <c r="C127">
        <v>62</v>
      </c>
      <c r="D127">
        <v>65.930000000000007</v>
      </c>
      <c r="E127">
        <v>4087.66</v>
      </c>
      <c r="F127" t="s">
        <v>11</v>
      </c>
      <c r="G127" t="s">
        <v>21</v>
      </c>
      <c r="H127" t="s">
        <v>27</v>
      </c>
      <c r="I127" t="s">
        <v>15</v>
      </c>
      <c r="J127" t="s">
        <v>15</v>
      </c>
      <c r="K127" t="s">
        <v>26</v>
      </c>
    </row>
    <row r="128" spans="1:11" hidden="1" x14ac:dyDescent="0.25">
      <c r="A128">
        <v>127</v>
      </c>
      <c r="B128" s="6" t="s">
        <v>74</v>
      </c>
      <c r="C128">
        <v>57</v>
      </c>
      <c r="D128">
        <v>104.21</v>
      </c>
      <c r="E128">
        <v>5939.97</v>
      </c>
      <c r="F128" t="s">
        <v>11</v>
      </c>
      <c r="G128" t="s">
        <v>21</v>
      </c>
      <c r="H128" t="s">
        <v>23</v>
      </c>
      <c r="I128" t="s">
        <v>15</v>
      </c>
      <c r="J128" t="s">
        <v>14</v>
      </c>
    </row>
    <row r="129" spans="1:11" hidden="1" x14ac:dyDescent="0.25">
      <c r="A129">
        <v>128</v>
      </c>
      <c r="B129" s="6" t="s">
        <v>75</v>
      </c>
      <c r="C129">
        <v>6</v>
      </c>
      <c r="D129">
        <v>96.89</v>
      </c>
      <c r="E129">
        <v>581.34</v>
      </c>
      <c r="F129" t="s">
        <v>25</v>
      </c>
      <c r="G129" t="s">
        <v>21</v>
      </c>
      <c r="H129" t="s">
        <v>17</v>
      </c>
      <c r="I129" t="s">
        <v>15</v>
      </c>
      <c r="J129" t="s">
        <v>14</v>
      </c>
    </row>
    <row r="130" spans="1:11" hidden="1" x14ac:dyDescent="0.25">
      <c r="A130">
        <v>129</v>
      </c>
      <c r="B130" s="6" t="s">
        <v>76</v>
      </c>
      <c r="C130">
        <v>28</v>
      </c>
      <c r="D130">
        <v>26.62</v>
      </c>
      <c r="E130">
        <v>745.36</v>
      </c>
      <c r="F130" t="s">
        <v>19</v>
      </c>
      <c r="G130" t="s">
        <v>20</v>
      </c>
      <c r="H130" t="s">
        <v>23</v>
      </c>
      <c r="I130" t="s">
        <v>14</v>
      </c>
      <c r="J130" t="s">
        <v>15</v>
      </c>
      <c r="K130" t="s">
        <v>18</v>
      </c>
    </row>
    <row r="131" spans="1:11" hidden="1" x14ac:dyDescent="0.25">
      <c r="A131">
        <v>130</v>
      </c>
      <c r="B131" s="6" t="s">
        <v>77</v>
      </c>
      <c r="C131">
        <v>28</v>
      </c>
      <c r="D131">
        <v>24.59</v>
      </c>
      <c r="E131">
        <v>688.52</v>
      </c>
      <c r="F131" t="s">
        <v>11</v>
      </c>
      <c r="G131" t="s">
        <v>21</v>
      </c>
      <c r="H131" t="s">
        <v>23</v>
      </c>
      <c r="I131" t="s">
        <v>15</v>
      </c>
      <c r="J131" t="s">
        <v>14</v>
      </c>
    </row>
    <row r="132" spans="1:11" hidden="1" x14ac:dyDescent="0.25">
      <c r="A132">
        <v>131</v>
      </c>
      <c r="B132" s="6" t="s">
        <v>78</v>
      </c>
      <c r="C132">
        <v>44</v>
      </c>
      <c r="D132">
        <v>82.08</v>
      </c>
      <c r="E132">
        <v>3611.52</v>
      </c>
      <c r="F132" t="s">
        <v>11</v>
      </c>
      <c r="G132" t="s">
        <v>20</v>
      </c>
      <c r="H132" t="s">
        <v>13</v>
      </c>
      <c r="I132" t="s">
        <v>14</v>
      </c>
      <c r="J132" t="s">
        <v>15</v>
      </c>
      <c r="K132" t="s">
        <v>22</v>
      </c>
    </row>
    <row r="133" spans="1:11" hidden="1" x14ac:dyDescent="0.25">
      <c r="A133">
        <v>132</v>
      </c>
      <c r="B133" s="6" t="s">
        <v>66</v>
      </c>
      <c r="C133">
        <v>30</v>
      </c>
      <c r="D133">
        <v>54.74</v>
      </c>
      <c r="E133">
        <v>1642.2</v>
      </c>
      <c r="F133" t="s">
        <v>25</v>
      </c>
      <c r="G133" t="s">
        <v>21</v>
      </c>
      <c r="H133" t="s">
        <v>23</v>
      </c>
      <c r="I133" t="s">
        <v>14</v>
      </c>
      <c r="J133" t="s">
        <v>14</v>
      </c>
    </row>
    <row r="134" spans="1:11" hidden="1" x14ac:dyDescent="0.25">
      <c r="A134">
        <v>133</v>
      </c>
      <c r="B134" s="6" t="s">
        <v>74</v>
      </c>
      <c r="C134">
        <v>62</v>
      </c>
      <c r="D134">
        <v>40.909999999999997</v>
      </c>
      <c r="E134">
        <v>2536.42</v>
      </c>
      <c r="F134" t="s">
        <v>25</v>
      </c>
      <c r="G134" t="s">
        <v>21</v>
      </c>
      <c r="H134" t="s">
        <v>23</v>
      </c>
      <c r="I134" t="s">
        <v>15</v>
      </c>
      <c r="J134" t="s">
        <v>14</v>
      </c>
    </row>
    <row r="135" spans="1:11" hidden="1" x14ac:dyDescent="0.25">
      <c r="A135">
        <v>134</v>
      </c>
      <c r="B135" s="6" t="s">
        <v>75</v>
      </c>
      <c r="C135">
        <v>62</v>
      </c>
      <c r="D135">
        <v>77.959999999999994</v>
      </c>
      <c r="E135">
        <v>4833.5200000000004</v>
      </c>
      <c r="F135" t="s">
        <v>19</v>
      </c>
      <c r="G135" t="s">
        <v>21</v>
      </c>
      <c r="H135" t="s">
        <v>23</v>
      </c>
      <c r="I135" t="s">
        <v>14</v>
      </c>
      <c r="J135" t="s">
        <v>14</v>
      </c>
    </row>
    <row r="136" spans="1:11" hidden="1" x14ac:dyDescent="0.25">
      <c r="A136">
        <v>135</v>
      </c>
      <c r="B136" s="6" t="s">
        <v>76</v>
      </c>
      <c r="C136">
        <v>1</v>
      </c>
      <c r="D136">
        <v>54.16</v>
      </c>
      <c r="E136">
        <v>54.16</v>
      </c>
      <c r="F136" t="s">
        <v>25</v>
      </c>
      <c r="G136" t="s">
        <v>20</v>
      </c>
      <c r="H136" t="s">
        <v>17</v>
      </c>
      <c r="I136" t="s">
        <v>15</v>
      </c>
      <c r="J136" t="s">
        <v>15</v>
      </c>
      <c r="K136" t="s">
        <v>24</v>
      </c>
    </row>
    <row r="137" spans="1:11" hidden="1" x14ac:dyDescent="0.25">
      <c r="A137">
        <v>136</v>
      </c>
      <c r="B137" s="6" t="s">
        <v>77</v>
      </c>
      <c r="C137">
        <v>27</v>
      </c>
      <c r="D137">
        <v>73.73</v>
      </c>
      <c r="E137">
        <v>1990.71</v>
      </c>
      <c r="F137" t="s">
        <v>25</v>
      </c>
      <c r="G137" t="s">
        <v>20</v>
      </c>
      <c r="H137" t="s">
        <v>23</v>
      </c>
      <c r="I137" t="s">
        <v>14</v>
      </c>
      <c r="J137" t="s">
        <v>14</v>
      </c>
    </row>
    <row r="138" spans="1:11" hidden="1" x14ac:dyDescent="0.25">
      <c r="A138">
        <v>137</v>
      </c>
      <c r="B138" s="6" t="s">
        <v>78</v>
      </c>
      <c r="C138">
        <v>62</v>
      </c>
      <c r="D138">
        <v>66.010000000000005</v>
      </c>
      <c r="E138">
        <v>4092.62</v>
      </c>
      <c r="F138" t="s">
        <v>19</v>
      </c>
      <c r="G138" t="s">
        <v>20</v>
      </c>
      <c r="H138" t="s">
        <v>23</v>
      </c>
      <c r="I138" t="s">
        <v>15</v>
      </c>
      <c r="J138" t="s">
        <v>14</v>
      </c>
    </row>
    <row r="139" spans="1:11" hidden="1" x14ac:dyDescent="0.25">
      <c r="A139">
        <v>138</v>
      </c>
      <c r="B139" s="6" t="s">
        <v>66</v>
      </c>
      <c r="C139">
        <v>3</v>
      </c>
      <c r="D139">
        <v>78.48</v>
      </c>
      <c r="E139">
        <v>235.44</v>
      </c>
      <c r="F139" t="s">
        <v>11</v>
      </c>
      <c r="G139" t="s">
        <v>20</v>
      </c>
      <c r="H139" t="s">
        <v>23</v>
      </c>
      <c r="I139" t="s">
        <v>15</v>
      </c>
      <c r="J139" t="s">
        <v>14</v>
      </c>
    </row>
    <row r="140" spans="1:11" hidden="1" x14ac:dyDescent="0.25">
      <c r="A140">
        <v>139</v>
      </c>
      <c r="B140" s="6" t="s">
        <v>67</v>
      </c>
      <c r="C140">
        <v>70</v>
      </c>
      <c r="D140">
        <v>60.03</v>
      </c>
      <c r="E140">
        <v>4202.1000000000004</v>
      </c>
      <c r="F140" t="s">
        <v>11</v>
      </c>
      <c r="G140" t="s">
        <v>20</v>
      </c>
      <c r="H140" t="s">
        <v>13</v>
      </c>
      <c r="I140" t="s">
        <v>15</v>
      </c>
      <c r="J140" t="s">
        <v>14</v>
      </c>
    </row>
    <row r="141" spans="1:11" hidden="1" x14ac:dyDescent="0.25">
      <c r="A141">
        <v>140</v>
      </c>
      <c r="B141" s="6" t="s">
        <v>68</v>
      </c>
      <c r="C141">
        <v>27</v>
      </c>
      <c r="D141">
        <v>89.77</v>
      </c>
      <c r="E141">
        <v>2423.79</v>
      </c>
      <c r="F141" t="s">
        <v>19</v>
      </c>
      <c r="G141" t="s">
        <v>21</v>
      </c>
      <c r="H141" t="s">
        <v>23</v>
      </c>
      <c r="I141" t="s">
        <v>15</v>
      </c>
      <c r="J141" t="s">
        <v>14</v>
      </c>
    </row>
    <row r="142" spans="1:11" hidden="1" x14ac:dyDescent="0.25">
      <c r="A142">
        <v>141</v>
      </c>
      <c r="B142" s="6" t="s">
        <v>69</v>
      </c>
      <c r="C142">
        <v>9</v>
      </c>
      <c r="D142">
        <v>38.01</v>
      </c>
      <c r="E142">
        <v>342.09</v>
      </c>
      <c r="F142" t="s">
        <v>11</v>
      </c>
      <c r="G142" t="s">
        <v>21</v>
      </c>
      <c r="H142" t="s">
        <v>13</v>
      </c>
      <c r="I142" t="s">
        <v>15</v>
      </c>
      <c r="J142" t="s">
        <v>15</v>
      </c>
      <c r="K142" t="s">
        <v>18</v>
      </c>
    </row>
    <row r="143" spans="1:11" hidden="1" x14ac:dyDescent="0.25">
      <c r="A143">
        <v>142</v>
      </c>
      <c r="B143" s="6" t="s">
        <v>70</v>
      </c>
      <c r="C143">
        <v>62</v>
      </c>
      <c r="D143">
        <v>89.65</v>
      </c>
      <c r="E143">
        <v>5558.3</v>
      </c>
      <c r="F143" t="s">
        <v>19</v>
      </c>
      <c r="G143" t="s">
        <v>12</v>
      </c>
      <c r="H143" t="s">
        <v>13</v>
      </c>
      <c r="I143" t="s">
        <v>15</v>
      </c>
      <c r="J143" t="s">
        <v>14</v>
      </c>
    </row>
    <row r="144" spans="1:11" hidden="1" x14ac:dyDescent="0.25">
      <c r="A144">
        <v>143</v>
      </c>
      <c r="B144" s="6" t="s">
        <v>71</v>
      </c>
      <c r="C144">
        <v>37</v>
      </c>
      <c r="D144">
        <v>61.17</v>
      </c>
      <c r="E144">
        <v>2263.29</v>
      </c>
      <c r="F144" t="s">
        <v>11</v>
      </c>
      <c r="G144" t="s">
        <v>20</v>
      </c>
      <c r="H144" t="s">
        <v>13</v>
      </c>
      <c r="I144" t="s">
        <v>15</v>
      </c>
      <c r="J144" t="s">
        <v>14</v>
      </c>
    </row>
    <row r="145" spans="1:11" hidden="1" x14ac:dyDescent="0.25">
      <c r="A145">
        <v>144</v>
      </c>
      <c r="B145" s="6" t="s">
        <v>72</v>
      </c>
      <c r="C145">
        <v>51</v>
      </c>
      <c r="D145">
        <v>107.43</v>
      </c>
      <c r="E145">
        <v>5478.93</v>
      </c>
      <c r="F145" t="s">
        <v>11</v>
      </c>
      <c r="G145" t="s">
        <v>21</v>
      </c>
      <c r="H145" t="s">
        <v>23</v>
      </c>
      <c r="I145" t="s">
        <v>14</v>
      </c>
      <c r="J145" t="s">
        <v>14</v>
      </c>
    </row>
    <row r="146" spans="1:11" hidden="1" x14ac:dyDescent="0.25">
      <c r="A146">
        <v>145</v>
      </c>
      <c r="B146" s="6" t="s">
        <v>73</v>
      </c>
      <c r="C146">
        <v>44</v>
      </c>
      <c r="D146">
        <v>71.52</v>
      </c>
      <c r="E146">
        <v>3146.88</v>
      </c>
      <c r="F146" t="s">
        <v>11</v>
      </c>
      <c r="G146" t="s">
        <v>12</v>
      </c>
      <c r="H146" t="s">
        <v>17</v>
      </c>
      <c r="I146" t="s">
        <v>14</v>
      </c>
      <c r="J146" t="s">
        <v>15</v>
      </c>
      <c r="K146" t="s">
        <v>22</v>
      </c>
    </row>
    <row r="147" spans="1:11" hidden="1" x14ac:dyDescent="0.25">
      <c r="A147">
        <v>146</v>
      </c>
      <c r="B147" s="6" t="s">
        <v>74</v>
      </c>
      <c r="C147">
        <v>24</v>
      </c>
      <c r="D147">
        <v>117.31</v>
      </c>
      <c r="E147">
        <v>2815.44</v>
      </c>
      <c r="F147" t="s">
        <v>11</v>
      </c>
      <c r="G147" t="s">
        <v>20</v>
      </c>
      <c r="H147" t="s">
        <v>23</v>
      </c>
      <c r="I147" t="s">
        <v>15</v>
      </c>
      <c r="J147" t="s">
        <v>14</v>
      </c>
    </row>
    <row r="148" spans="1:11" hidden="1" x14ac:dyDescent="0.25">
      <c r="A148">
        <v>147</v>
      </c>
      <c r="B148" s="6" t="s">
        <v>75</v>
      </c>
      <c r="C148">
        <v>59</v>
      </c>
      <c r="D148">
        <v>80.19</v>
      </c>
      <c r="E148">
        <v>4731.21</v>
      </c>
      <c r="F148" t="s">
        <v>25</v>
      </c>
      <c r="G148" t="s">
        <v>21</v>
      </c>
      <c r="H148" t="s">
        <v>23</v>
      </c>
      <c r="I148" t="s">
        <v>15</v>
      </c>
      <c r="J148" t="s">
        <v>14</v>
      </c>
    </row>
    <row r="149" spans="1:11" hidden="1" x14ac:dyDescent="0.25">
      <c r="A149">
        <v>148</v>
      </c>
      <c r="B149" s="6" t="s">
        <v>76</v>
      </c>
      <c r="C149">
        <v>32</v>
      </c>
      <c r="D149">
        <v>42.38</v>
      </c>
      <c r="E149">
        <v>1356.16</v>
      </c>
      <c r="F149" t="s">
        <v>19</v>
      </c>
      <c r="G149" t="s">
        <v>20</v>
      </c>
      <c r="H149" t="s">
        <v>17</v>
      </c>
      <c r="I149" t="s">
        <v>14</v>
      </c>
      <c r="J149" t="s">
        <v>14</v>
      </c>
    </row>
    <row r="150" spans="1:11" hidden="1" x14ac:dyDescent="0.25">
      <c r="A150">
        <v>149</v>
      </c>
      <c r="B150" s="6" t="s">
        <v>77</v>
      </c>
      <c r="C150">
        <v>52</v>
      </c>
      <c r="D150">
        <v>102.18</v>
      </c>
      <c r="E150">
        <v>5313.36</v>
      </c>
      <c r="F150" t="s">
        <v>19</v>
      </c>
      <c r="G150" t="s">
        <v>20</v>
      </c>
      <c r="H150" t="s">
        <v>13</v>
      </c>
      <c r="I150" t="s">
        <v>14</v>
      </c>
      <c r="J150" t="s">
        <v>14</v>
      </c>
    </row>
    <row r="151" spans="1:11" hidden="1" x14ac:dyDescent="0.25">
      <c r="A151">
        <v>150</v>
      </c>
      <c r="B151" s="6" t="s">
        <v>78</v>
      </c>
      <c r="C151">
        <v>62</v>
      </c>
      <c r="D151">
        <v>54.51</v>
      </c>
      <c r="E151">
        <v>3379.62</v>
      </c>
      <c r="F151" t="s">
        <v>19</v>
      </c>
      <c r="G151" t="s">
        <v>20</v>
      </c>
      <c r="H151" t="s">
        <v>27</v>
      </c>
      <c r="I151" t="s">
        <v>14</v>
      </c>
      <c r="J151" t="s">
        <v>14</v>
      </c>
    </row>
    <row r="152" spans="1:11" hidden="1" x14ac:dyDescent="0.25">
      <c r="A152">
        <v>151</v>
      </c>
      <c r="B152" s="6" t="s">
        <v>66</v>
      </c>
      <c r="C152">
        <v>58</v>
      </c>
      <c r="D152">
        <v>54.76</v>
      </c>
      <c r="E152">
        <v>3176.08</v>
      </c>
      <c r="F152" t="s">
        <v>11</v>
      </c>
      <c r="G152" t="s">
        <v>21</v>
      </c>
      <c r="H152" t="s">
        <v>23</v>
      </c>
      <c r="I152" t="s">
        <v>15</v>
      </c>
      <c r="J152" t="s">
        <v>15</v>
      </c>
      <c r="K152" t="s">
        <v>22</v>
      </c>
    </row>
    <row r="153" spans="1:11" hidden="1" x14ac:dyDescent="0.25">
      <c r="A153">
        <v>152</v>
      </c>
      <c r="B153" s="6" t="s">
        <v>74</v>
      </c>
      <c r="C153">
        <v>52</v>
      </c>
      <c r="D153">
        <v>23.18</v>
      </c>
      <c r="E153">
        <v>1205.3599999999999</v>
      </c>
      <c r="F153" t="s">
        <v>11</v>
      </c>
      <c r="G153" t="s">
        <v>21</v>
      </c>
      <c r="H153" t="s">
        <v>23</v>
      </c>
      <c r="I153" t="s">
        <v>15</v>
      </c>
      <c r="J153" t="s">
        <v>14</v>
      </c>
    </row>
    <row r="154" spans="1:11" hidden="1" x14ac:dyDescent="0.25">
      <c r="A154">
        <v>153</v>
      </c>
      <c r="B154" s="6" t="s">
        <v>75</v>
      </c>
      <c r="C154">
        <v>12</v>
      </c>
      <c r="D154">
        <v>74.87</v>
      </c>
      <c r="E154">
        <v>898.44</v>
      </c>
      <c r="F154" t="s">
        <v>11</v>
      </c>
      <c r="G154" t="s">
        <v>20</v>
      </c>
      <c r="H154" t="s">
        <v>23</v>
      </c>
      <c r="I154" t="s">
        <v>15</v>
      </c>
      <c r="J154" t="s">
        <v>14</v>
      </c>
    </row>
    <row r="155" spans="1:11" hidden="1" x14ac:dyDescent="0.25">
      <c r="A155">
        <v>154</v>
      </c>
      <c r="B155" s="6" t="s">
        <v>76</v>
      </c>
      <c r="C155">
        <v>39</v>
      </c>
      <c r="D155">
        <v>73.44</v>
      </c>
      <c r="E155">
        <v>2864.16</v>
      </c>
      <c r="F155" t="s">
        <v>11</v>
      </c>
      <c r="G155" t="s">
        <v>20</v>
      </c>
      <c r="H155" t="s">
        <v>13</v>
      </c>
      <c r="I155" t="s">
        <v>15</v>
      </c>
      <c r="J155" t="s">
        <v>14</v>
      </c>
    </row>
    <row r="156" spans="1:11" hidden="1" x14ac:dyDescent="0.25">
      <c r="A156">
        <v>155</v>
      </c>
      <c r="B156" s="6" t="s">
        <v>77</v>
      </c>
      <c r="C156">
        <v>2</v>
      </c>
      <c r="D156">
        <v>55.6</v>
      </c>
      <c r="E156">
        <v>111.2</v>
      </c>
      <c r="F156" t="s">
        <v>11</v>
      </c>
      <c r="G156" t="s">
        <v>12</v>
      </c>
      <c r="H156" t="s">
        <v>17</v>
      </c>
      <c r="I156" t="s">
        <v>14</v>
      </c>
      <c r="J156" t="s">
        <v>14</v>
      </c>
    </row>
    <row r="157" spans="1:11" hidden="1" x14ac:dyDescent="0.25">
      <c r="A157">
        <v>156</v>
      </c>
      <c r="B157" s="6" t="s">
        <v>78</v>
      </c>
      <c r="C157">
        <v>3</v>
      </c>
      <c r="D157">
        <v>109.42</v>
      </c>
      <c r="E157">
        <v>328.26</v>
      </c>
      <c r="F157" t="s">
        <v>11</v>
      </c>
      <c r="G157" t="s">
        <v>20</v>
      </c>
      <c r="H157" t="s">
        <v>23</v>
      </c>
      <c r="I157" t="s">
        <v>14</v>
      </c>
      <c r="J157" t="s">
        <v>14</v>
      </c>
    </row>
    <row r="158" spans="1:11" hidden="1" x14ac:dyDescent="0.25">
      <c r="A158">
        <v>157</v>
      </c>
      <c r="B158" s="6" t="s">
        <v>66</v>
      </c>
      <c r="C158">
        <v>56</v>
      </c>
      <c r="D158">
        <v>32.869999999999997</v>
      </c>
      <c r="E158">
        <v>1840.72</v>
      </c>
      <c r="F158" t="s">
        <v>11</v>
      </c>
      <c r="G158" t="s">
        <v>21</v>
      </c>
      <c r="H158" t="s">
        <v>27</v>
      </c>
      <c r="I158" t="s">
        <v>15</v>
      </c>
      <c r="J158" t="s">
        <v>14</v>
      </c>
    </row>
    <row r="159" spans="1:11" hidden="1" x14ac:dyDescent="0.25">
      <c r="A159">
        <v>158</v>
      </c>
      <c r="B159" s="6" t="s">
        <v>67</v>
      </c>
      <c r="C159">
        <v>59</v>
      </c>
      <c r="D159">
        <v>53.01</v>
      </c>
      <c r="E159">
        <v>3127.59</v>
      </c>
      <c r="F159" t="s">
        <v>25</v>
      </c>
      <c r="G159" t="s">
        <v>20</v>
      </c>
      <c r="H159" t="s">
        <v>13</v>
      </c>
      <c r="I159" t="s">
        <v>14</v>
      </c>
      <c r="J159" t="s">
        <v>15</v>
      </c>
      <c r="K159" t="s">
        <v>22</v>
      </c>
    </row>
    <row r="160" spans="1:11" hidden="1" x14ac:dyDescent="0.25">
      <c r="A160">
        <v>159</v>
      </c>
      <c r="B160" s="6" t="s">
        <v>68</v>
      </c>
      <c r="C160">
        <v>2</v>
      </c>
      <c r="D160">
        <v>52.16</v>
      </c>
      <c r="E160">
        <v>104.32</v>
      </c>
      <c r="F160" t="s">
        <v>25</v>
      </c>
      <c r="G160" t="s">
        <v>21</v>
      </c>
      <c r="H160" t="s">
        <v>23</v>
      </c>
      <c r="I160" t="s">
        <v>15</v>
      </c>
      <c r="J160" t="s">
        <v>14</v>
      </c>
    </row>
    <row r="161" spans="1:11" hidden="1" x14ac:dyDescent="0.25">
      <c r="A161">
        <v>160</v>
      </c>
      <c r="B161" s="6" t="s">
        <v>69</v>
      </c>
      <c r="C161">
        <v>2</v>
      </c>
      <c r="D161">
        <v>29.23</v>
      </c>
      <c r="E161">
        <v>58.46</v>
      </c>
      <c r="F161" t="s">
        <v>11</v>
      </c>
      <c r="G161" t="s">
        <v>20</v>
      </c>
      <c r="H161" t="s">
        <v>23</v>
      </c>
      <c r="I161" t="s">
        <v>15</v>
      </c>
      <c r="J161" t="s">
        <v>14</v>
      </c>
    </row>
    <row r="162" spans="1:11" hidden="1" x14ac:dyDescent="0.25">
      <c r="A162">
        <v>161</v>
      </c>
      <c r="B162" s="6" t="s">
        <v>70</v>
      </c>
      <c r="C162">
        <v>54</v>
      </c>
      <c r="D162">
        <v>68.11</v>
      </c>
      <c r="E162">
        <v>3677.94</v>
      </c>
      <c r="F162" t="s">
        <v>19</v>
      </c>
      <c r="G162" t="s">
        <v>20</v>
      </c>
      <c r="H162" t="s">
        <v>13</v>
      </c>
      <c r="I162" t="s">
        <v>15</v>
      </c>
      <c r="J162" t="s">
        <v>14</v>
      </c>
    </row>
    <row r="163" spans="1:11" hidden="1" x14ac:dyDescent="0.25">
      <c r="A163">
        <v>162</v>
      </c>
      <c r="B163" s="6" t="s">
        <v>71</v>
      </c>
      <c r="C163">
        <v>1</v>
      </c>
      <c r="D163">
        <v>88.78</v>
      </c>
      <c r="E163">
        <v>88.78</v>
      </c>
      <c r="F163" t="s">
        <v>19</v>
      </c>
      <c r="G163" t="s">
        <v>21</v>
      </c>
      <c r="H163" t="s">
        <v>23</v>
      </c>
      <c r="I163" t="s">
        <v>14</v>
      </c>
      <c r="J163" t="s">
        <v>15</v>
      </c>
      <c r="K163" t="s">
        <v>16</v>
      </c>
    </row>
    <row r="164" spans="1:11" hidden="1" x14ac:dyDescent="0.25">
      <c r="A164">
        <v>163</v>
      </c>
      <c r="B164" s="6" t="s">
        <v>72</v>
      </c>
      <c r="C164">
        <v>19</v>
      </c>
      <c r="D164">
        <v>71.17</v>
      </c>
      <c r="E164">
        <v>1352.23</v>
      </c>
      <c r="F164" t="s">
        <v>11</v>
      </c>
      <c r="G164" t="s">
        <v>20</v>
      </c>
      <c r="H164" t="s">
        <v>17</v>
      </c>
      <c r="I164" t="s">
        <v>15</v>
      </c>
      <c r="J164" t="s">
        <v>14</v>
      </c>
    </row>
    <row r="165" spans="1:11" hidden="1" x14ac:dyDescent="0.25">
      <c r="A165">
        <v>164</v>
      </c>
      <c r="B165" s="6" t="s">
        <v>73</v>
      </c>
      <c r="C165">
        <v>2</v>
      </c>
      <c r="D165">
        <v>35.700000000000003</v>
      </c>
      <c r="E165">
        <v>71.400000000000006</v>
      </c>
      <c r="F165" t="s">
        <v>25</v>
      </c>
      <c r="G165" t="s">
        <v>21</v>
      </c>
      <c r="H165" t="s">
        <v>17</v>
      </c>
      <c r="I165" t="s">
        <v>14</v>
      </c>
      <c r="J165" t="s">
        <v>14</v>
      </c>
    </row>
    <row r="166" spans="1:11" hidden="1" x14ac:dyDescent="0.25">
      <c r="A166">
        <v>165</v>
      </c>
      <c r="B166" s="6" t="s">
        <v>74</v>
      </c>
      <c r="C166">
        <v>53</v>
      </c>
      <c r="D166">
        <v>57.73</v>
      </c>
      <c r="E166">
        <v>3059.69</v>
      </c>
      <c r="F166" t="s">
        <v>25</v>
      </c>
      <c r="G166" t="s">
        <v>21</v>
      </c>
      <c r="H166" t="s">
        <v>23</v>
      </c>
      <c r="I166" t="s">
        <v>14</v>
      </c>
      <c r="J166" t="s">
        <v>15</v>
      </c>
      <c r="K166" t="s">
        <v>22</v>
      </c>
    </row>
    <row r="167" spans="1:11" hidden="1" x14ac:dyDescent="0.25">
      <c r="A167">
        <v>166</v>
      </c>
      <c r="B167" s="6" t="s">
        <v>75</v>
      </c>
      <c r="C167">
        <v>44</v>
      </c>
      <c r="D167">
        <v>20.260000000000002</v>
      </c>
      <c r="E167">
        <v>891.44</v>
      </c>
      <c r="F167" t="s">
        <v>11</v>
      </c>
      <c r="G167" t="s">
        <v>21</v>
      </c>
      <c r="H167" t="s">
        <v>17</v>
      </c>
      <c r="I167" t="s">
        <v>15</v>
      </c>
      <c r="J167" t="s">
        <v>14</v>
      </c>
    </row>
    <row r="168" spans="1:11" hidden="1" x14ac:dyDescent="0.25">
      <c r="A168">
        <v>167</v>
      </c>
      <c r="B168" s="6" t="s">
        <v>76</v>
      </c>
      <c r="C168">
        <v>32</v>
      </c>
      <c r="D168">
        <v>106.83</v>
      </c>
      <c r="E168">
        <v>3418.56</v>
      </c>
      <c r="F168" t="s">
        <v>11</v>
      </c>
      <c r="G168" t="s">
        <v>21</v>
      </c>
      <c r="H168" t="s">
        <v>27</v>
      </c>
      <c r="I168" t="s">
        <v>15</v>
      </c>
      <c r="J168" t="s">
        <v>15</v>
      </c>
      <c r="K168" t="s">
        <v>22</v>
      </c>
    </row>
    <row r="169" spans="1:11" hidden="1" x14ac:dyDescent="0.25">
      <c r="A169">
        <v>168</v>
      </c>
      <c r="B169" s="6" t="s">
        <v>77</v>
      </c>
      <c r="C169">
        <v>70</v>
      </c>
      <c r="D169">
        <v>28.45</v>
      </c>
      <c r="E169">
        <v>1991.5</v>
      </c>
      <c r="F169" t="s">
        <v>11</v>
      </c>
      <c r="G169" t="s">
        <v>12</v>
      </c>
      <c r="H169" t="s">
        <v>27</v>
      </c>
      <c r="I169" t="s">
        <v>14</v>
      </c>
      <c r="J169" t="s">
        <v>14</v>
      </c>
    </row>
    <row r="170" spans="1:11" hidden="1" x14ac:dyDescent="0.25">
      <c r="A170">
        <v>169</v>
      </c>
      <c r="B170" s="6" t="s">
        <v>78</v>
      </c>
      <c r="C170">
        <v>32</v>
      </c>
      <c r="D170">
        <v>79.73</v>
      </c>
      <c r="E170">
        <v>2551.36</v>
      </c>
      <c r="F170" t="s">
        <v>11</v>
      </c>
      <c r="G170" t="s">
        <v>20</v>
      </c>
      <c r="H170" t="s">
        <v>13</v>
      </c>
      <c r="I170" t="s">
        <v>15</v>
      </c>
      <c r="J170" t="s">
        <v>15</v>
      </c>
      <c r="K170" t="s">
        <v>16</v>
      </c>
    </row>
    <row r="171" spans="1:11" hidden="1" x14ac:dyDescent="0.25">
      <c r="A171">
        <v>170</v>
      </c>
      <c r="B171" s="6" t="s">
        <v>66</v>
      </c>
      <c r="C171">
        <v>68</v>
      </c>
      <c r="D171">
        <v>118.63</v>
      </c>
      <c r="E171">
        <v>8066.84</v>
      </c>
      <c r="F171" t="s">
        <v>11</v>
      </c>
      <c r="G171" t="s">
        <v>21</v>
      </c>
      <c r="H171" t="s">
        <v>17</v>
      </c>
      <c r="I171" t="s">
        <v>14</v>
      </c>
      <c r="J171" t="s">
        <v>15</v>
      </c>
      <c r="K171" t="s">
        <v>18</v>
      </c>
    </row>
    <row r="172" spans="1:11" hidden="1" x14ac:dyDescent="0.25">
      <c r="A172">
        <v>171</v>
      </c>
      <c r="B172" s="6" t="s">
        <v>74</v>
      </c>
      <c r="C172">
        <v>55</v>
      </c>
      <c r="D172">
        <v>73.66</v>
      </c>
      <c r="E172">
        <v>4051.3</v>
      </c>
      <c r="F172" t="s">
        <v>25</v>
      </c>
      <c r="G172" t="s">
        <v>20</v>
      </c>
      <c r="H172" t="s">
        <v>23</v>
      </c>
      <c r="I172" t="s">
        <v>14</v>
      </c>
      <c r="J172" t="s">
        <v>14</v>
      </c>
    </row>
    <row r="173" spans="1:11" hidden="1" x14ac:dyDescent="0.25">
      <c r="A173">
        <v>172</v>
      </c>
      <c r="B173" s="6" t="s">
        <v>75</v>
      </c>
      <c r="C173">
        <v>56</v>
      </c>
      <c r="D173">
        <v>112.4</v>
      </c>
      <c r="E173">
        <v>6294.4</v>
      </c>
      <c r="F173" t="s">
        <v>11</v>
      </c>
      <c r="G173" t="s">
        <v>21</v>
      </c>
      <c r="H173" t="s">
        <v>27</v>
      </c>
      <c r="I173" t="s">
        <v>15</v>
      </c>
      <c r="J173" t="s">
        <v>14</v>
      </c>
    </row>
    <row r="174" spans="1:11" hidden="1" x14ac:dyDescent="0.25">
      <c r="A174">
        <v>173</v>
      </c>
      <c r="B174" s="6" t="s">
        <v>76</v>
      </c>
      <c r="C174">
        <v>17</v>
      </c>
      <c r="D174">
        <v>43.61</v>
      </c>
      <c r="E174">
        <v>741.37</v>
      </c>
      <c r="F174" t="s">
        <v>11</v>
      </c>
      <c r="G174" t="s">
        <v>12</v>
      </c>
      <c r="H174" t="s">
        <v>23</v>
      </c>
      <c r="I174" t="s">
        <v>15</v>
      </c>
      <c r="J174" t="s">
        <v>14</v>
      </c>
    </row>
    <row r="175" spans="1:11" hidden="1" x14ac:dyDescent="0.25">
      <c r="A175">
        <v>174</v>
      </c>
      <c r="B175" s="6" t="s">
        <v>77</v>
      </c>
      <c r="C175">
        <v>38</v>
      </c>
      <c r="D175">
        <v>96</v>
      </c>
      <c r="E175">
        <v>3648</v>
      </c>
      <c r="F175" t="s">
        <v>25</v>
      </c>
      <c r="G175" t="s">
        <v>20</v>
      </c>
      <c r="H175" t="s">
        <v>13</v>
      </c>
      <c r="I175" t="s">
        <v>14</v>
      </c>
      <c r="J175" t="s">
        <v>15</v>
      </c>
      <c r="K175" t="s">
        <v>26</v>
      </c>
    </row>
    <row r="176" spans="1:11" hidden="1" x14ac:dyDescent="0.25">
      <c r="A176">
        <v>175</v>
      </c>
      <c r="B176" s="6" t="s">
        <v>78</v>
      </c>
      <c r="C176">
        <v>24</v>
      </c>
      <c r="D176">
        <v>73.13</v>
      </c>
      <c r="E176">
        <v>1755.12</v>
      </c>
      <c r="F176" t="s">
        <v>19</v>
      </c>
      <c r="G176" t="s">
        <v>20</v>
      </c>
      <c r="H176" t="s">
        <v>17</v>
      </c>
      <c r="I176" t="s">
        <v>14</v>
      </c>
      <c r="J176" t="s">
        <v>14</v>
      </c>
    </row>
    <row r="177" spans="1:11" hidden="1" x14ac:dyDescent="0.25">
      <c r="A177">
        <v>176</v>
      </c>
      <c r="B177" s="6" t="s">
        <v>66</v>
      </c>
      <c r="C177">
        <v>69</v>
      </c>
      <c r="D177">
        <v>92.05</v>
      </c>
      <c r="E177">
        <v>6351.45</v>
      </c>
      <c r="F177" t="s">
        <v>11</v>
      </c>
      <c r="G177" t="s">
        <v>21</v>
      </c>
      <c r="H177" t="s">
        <v>23</v>
      </c>
      <c r="I177" t="s">
        <v>15</v>
      </c>
      <c r="J177" t="s">
        <v>14</v>
      </c>
    </row>
    <row r="178" spans="1:11" hidden="1" x14ac:dyDescent="0.25">
      <c r="A178">
        <v>177</v>
      </c>
      <c r="B178" s="6" t="s">
        <v>67</v>
      </c>
      <c r="C178">
        <v>70</v>
      </c>
      <c r="D178">
        <v>26.23</v>
      </c>
      <c r="E178">
        <v>1836.1</v>
      </c>
      <c r="F178" t="s">
        <v>11</v>
      </c>
      <c r="G178" t="s">
        <v>20</v>
      </c>
      <c r="H178" t="s">
        <v>27</v>
      </c>
      <c r="I178" t="s">
        <v>15</v>
      </c>
      <c r="J178" t="s">
        <v>14</v>
      </c>
    </row>
    <row r="179" spans="1:11" hidden="1" x14ac:dyDescent="0.25">
      <c r="A179">
        <v>178</v>
      </c>
      <c r="B179" s="6" t="s">
        <v>68</v>
      </c>
      <c r="C179">
        <v>11</v>
      </c>
      <c r="D179">
        <v>34.770000000000003</v>
      </c>
      <c r="E179">
        <v>382.47</v>
      </c>
      <c r="F179" t="s">
        <v>11</v>
      </c>
      <c r="G179" t="s">
        <v>20</v>
      </c>
      <c r="H179" t="s">
        <v>27</v>
      </c>
      <c r="I179" t="s">
        <v>15</v>
      </c>
      <c r="J179" t="s">
        <v>14</v>
      </c>
    </row>
    <row r="180" spans="1:11" hidden="1" x14ac:dyDescent="0.25">
      <c r="A180">
        <v>179</v>
      </c>
      <c r="B180" s="6" t="s">
        <v>69</v>
      </c>
      <c r="C180">
        <v>16</v>
      </c>
      <c r="D180">
        <v>33.31</v>
      </c>
      <c r="E180">
        <v>532.96</v>
      </c>
      <c r="F180" t="s">
        <v>19</v>
      </c>
      <c r="G180" t="s">
        <v>12</v>
      </c>
      <c r="H180" t="s">
        <v>17</v>
      </c>
      <c r="I180" t="s">
        <v>14</v>
      </c>
      <c r="J180" t="s">
        <v>14</v>
      </c>
    </row>
    <row r="181" spans="1:11" hidden="1" x14ac:dyDescent="0.25">
      <c r="A181">
        <v>180</v>
      </c>
      <c r="B181" s="6" t="s">
        <v>70</v>
      </c>
      <c r="C181">
        <v>59</v>
      </c>
      <c r="D181">
        <v>88.72</v>
      </c>
      <c r="E181">
        <v>5234.4799999999996</v>
      </c>
      <c r="F181" t="s">
        <v>11</v>
      </c>
      <c r="G181" t="s">
        <v>21</v>
      </c>
      <c r="H181" t="s">
        <v>13</v>
      </c>
      <c r="I181" t="s">
        <v>14</v>
      </c>
      <c r="J181" t="s">
        <v>14</v>
      </c>
    </row>
    <row r="182" spans="1:11" hidden="1" x14ac:dyDescent="0.25">
      <c r="A182">
        <v>181</v>
      </c>
      <c r="B182" s="6" t="s">
        <v>71</v>
      </c>
      <c r="C182">
        <v>70</v>
      </c>
      <c r="D182">
        <v>104.44</v>
      </c>
      <c r="E182">
        <v>7310.8</v>
      </c>
      <c r="F182" t="s">
        <v>11</v>
      </c>
      <c r="G182" t="s">
        <v>21</v>
      </c>
      <c r="H182" t="s">
        <v>17</v>
      </c>
      <c r="I182" t="s">
        <v>14</v>
      </c>
      <c r="J182" t="s">
        <v>14</v>
      </c>
    </row>
    <row r="183" spans="1:11" hidden="1" x14ac:dyDescent="0.25">
      <c r="A183">
        <v>182</v>
      </c>
      <c r="B183" s="6" t="s">
        <v>72</v>
      </c>
      <c r="C183">
        <v>3</v>
      </c>
      <c r="D183">
        <v>94.96</v>
      </c>
      <c r="E183">
        <v>284.88</v>
      </c>
      <c r="F183" t="s">
        <v>25</v>
      </c>
      <c r="G183" t="s">
        <v>12</v>
      </c>
      <c r="H183" t="s">
        <v>13</v>
      </c>
      <c r="I183" t="s">
        <v>15</v>
      </c>
      <c r="J183" t="s">
        <v>14</v>
      </c>
    </row>
    <row r="184" spans="1:11" hidden="1" x14ac:dyDescent="0.25">
      <c r="A184">
        <v>183</v>
      </c>
      <c r="B184" s="6" t="s">
        <v>73</v>
      </c>
      <c r="C184">
        <v>20</v>
      </c>
      <c r="D184">
        <v>23.05</v>
      </c>
      <c r="E184">
        <v>461</v>
      </c>
      <c r="F184" t="s">
        <v>11</v>
      </c>
      <c r="G184" t="s">
        <v>20</v>
      </c>
      <c r="H184" t="s">
        <v>13</v>
      </c>
      <c r="I184" t="s">
        <v>15</v>
      </c>
      <c r="J184" t="s">
        <v>14</v>
      </c>
    </row>
    <row r="185" spans="1:11" hidden="1" x14ac:dyDescent="0.25">
      <c r="A185">
        <v>184</v>
      </c>
      <c r="B185" s="6" t="s">
        <v>74</v>
      </c>
      <c r="C185">
        <v>59</v>
      </c>
      <c r="D185">
        <v>106.72</v>
      </c>
      <c r="E185">
        <v>6296.48</v>
      </c>
      <c r="F185" t="s">
        <v>25</v>
      </c>
      <c r="G185" t="s">
        <v>21</v>
      </c>
      <c r="H185" t="s">
        <v>17</v>
      </c>
      <c r="I185" t="s">
        <v>14</v>
      </c>
      <c r="J185" t="s">
        <v>14</v>
      </c>
    </row>
    <row r="186" spans="1:11" hidden="1" x14ac:dyDescent="0.25">
      <c r="A186">
        <v>185</v>
      </c>
      <c r="B186" s="6" t="s">
        <v>75</v>
      </c>
      <c r="C186">
        <v>36</v>
      </c>
      <c r="D186">
        <v>55.41</v>
      </c>
      <c r="E186">
        <v>1994.76</v>
      </c>
      <c r="F186" t="s">
        <v>25</v>
      </c>
      <c r="G186" t="s">
        <v>21</v>
      </c>
      <c r="H186" t="s">
        <v>13</v>
      </c>
      <c r="I186" t="s">
        <v>15</v>
      </c>
      <c r="J186" t="s">
        <v>14</v>
      </c>
    </row>
    <row r="187" spans="1:11" hidden="1" x14ac:dyDescent="0.25">
      <c r="A187">
        <v>186</v>
      </c>
      <c r="B187" s="6" t="s">
        <v>76</v>
      </c>
      <c r="C187">
        <v>19</v>
      </c>
      <c r="D187">
        <v>59.72</v>
      </c>
      <c r="E187">
        <v>1134.68</v>
      </c>
      <c r="F187" t="s">
        <v>11</v>
      </c>
      <c r="G187" t="s">
        <v>12</v>
      </c>
      <c r="H187" t="s">
        <v>23</v>
      </c>
      <c r="I187" t="s">
        <v>15</v>
      </c>
      <c r="J187" t="s">
        <v>14</v>
      </c>
    </row>
    <row r="188" spans="1:11" hidden="1" x14ac:dyDescent="0.25">
      <c r="A188">
        <v>187</v>
      </c>
      <c r="B188" s="6" t="s">
        <v>77</v>
      </c>
      <c r="C188">
        <v>67</v>
      </c>
      <c r="D188">
        <v>30.49</v>
      </c>
      <c r="E188">
        <v>2042.83</v>
      </c>
      <c r="F188" t="s">
        <v>25</v>
      </c>
      <c r="G188" t="s">
        <v>21</v>
      </c>
      <c r="H188" t="s">
        <v>27</v>
      </c>
      <c r="I188" t="s">
        <v>15</v>
      </c>
      <c r="J188" t="s">
        <v>14</v>
      </c>
    </row>
    <row r="189" spans="1:11" hidden="1" x14ac:dyDescent="0.25">
      <c r="A189">
        <v>188</v>
      </c>
      <c r="B189" s="6" t="s">
        <v>78</v>
      </c>
      <c r="C189">
        <v>19</v>
      </c>
      <c r="D189">
        <v>93.74</v>
      </c>
      <c r="E189">
        <v>1781.06</v>
      </c>
      <c r="F189" t="s">
        <v>11</v>
      </c>
      <c r="G189" t="s">
        <v>20</v>
      </c>
      <c r="H189" t="s">
        <v>23</v>
      </c>
      <c r="I189" t="s">
        <v>14</v>
      </c>
      <c r="J189" t="s">
        <v>14</v>
      </c>
    </row>
    <row r="190" spans="1:11" hidden="1" x14ac:dyDescent="0.25">
      <c r="A190">
        <v>189</v>
      </c>
      <c r="B190" s="6" t="s">
        <v>66</v>
      </c>
      <c r="C190">
        <v>20</v>
      </c>
      <c r="D190">
        <v>38.229999999999997</v>
      </c>
      <c r="E190">
        <v>764.6</v>
      </c>
      <c r="F190" t="s">
        <v>25</v>
      </c>
      <c r="G190" t="s">
        <v>20</v>
      </c>
      <c r="H190" t="s">
        <v>23</v>
      </c>
      <c r="I190" t="s">
        <v>14</v>
      </c>
      <c r="J190" t="s">
        <v>14</v>
      </c>
    </row>
    <row r="191" spans="1:11" hidden="1" x14ac:dyDescent="0.25">
      <c r="A191">
        <v>190</v>
      </c>
      <c r="B191" s="6" t="s">
        <v>74</v>
      </c>
      <c r="C191">
        <v>71</v>
      </c>
      <c r="D191">
        <v>76.400000000000006</v>
      </c>
      <c r="E191">
        <v>5424.4</v>
      </c>
      <c r="F191" t="s">
        <v>11</v>
      </c>
      <c r="G191" t="s">
        <v>21</v>
      </c>
      <c r="H191" t="s">
        <v>27</v>
      </c>
      <c r="I191" t="s">
        <v>15</v>
      </c>
      <c r="J191" t="s">
        <v>14</v>
      </c>
    </row>
    <row r="192" spans="1:11" hidden="1" x14ac:dyDescent="0.25">
      <c r="A192">
        <v>191</v>
      </c>
      <c r="B192" s="6" t="s">
        <v>75</v>
      </c>
      <c r="C192">
        <v>52</v>
      </c>
      <c r="D192">
        <v>104.07</v>
      </c>
      <c r="E192">
        <v>5411.64</v>
      </c>
      <c r="F192" t="s">
        <v>19</v>
      </c>
      <c r="G192" t="s">
        <v>20</v>
      </c>
      <c r="H192" t="s">
        <v>13</v>
      </c>
      <c r="I192" t="s">
        <v>15</v>
      </c>
      <c r="J192" t="s">
        <v>15</v>
      </c>
      <c r="K192" t="s">
        <v>24</v>
      </c>
    </row>
    <row r="193" spans="1:11" hidden="1" x14ac:dyDescent="0.25">
      <c r="A193">
        <v>192</v>
      </c>
      <c r="B193" s="6" t="s">
        <v>76</v>
      </c>
      <c r="C193">
        <v>33</v>
      </c>
      <c r="D193">
        <v>28.92</v>
      </c>
      <c r="E193">
        <v>954.36</v>
      </c>
      <c r="F193" t="s">
        <v>11</v>
      </c>
      <c r="G193" t="s">
        <v>21</v>
      </c>
      <c r="H193" t="s">
        <v>17</v>
      </c>
      <c r="I193" t="s">
        <v>14</v>
      </c>
      <c r="J193" t="s">
        <v>14</v>
      </c>
    </row>
    <row r="194" spans="1:11" hidden="1" x14ac:dyDescent="0.25">
      <c r="A194">
        <v>193</v>
      </c>
      <c r="B194" s="6" t="s">
        <v>77</v>
      </c>
      <c r="C194">
        <v>40</v>
      </c>
      <c r="D194">
        <v>73.53</v>
      </c>
      <c r="E194">
        <v>2941.2</v>
      </c>
      <c r="F194" t="s">
        <v>25</v>
      </c>
      <c r="G194" t="s">
        <v>21</v>
      </c>
      <c r="H194" t="s">
        <v>27</v>
      </c>
      <c r="I194" t="s">
        <v>14</v>
      </c>
      <c r="J194" t="s">
        <v>14</v>
      </c>
    </row>
    <row r="195" spans="1:11" hidden="1" x14ac:dyDescent="0.25">
      <c r="A195">
        <v>194</v>
      </c>
      <c r="B195" s="6" t="s">
        <v>78</v>
      </c>
      <c r="C195">
        <v>39</v>
      </c>
      <c r="D195">
        <v>43.32</v>
      </c>
      <c r="E195">
        <v>1689.48</v>
      </c>
      <c r="F195" t="s">
        <v>19</v>
      </c>
      <c r="G195" t="s">
        <v>20</v>
      </c>
      <c r="H195" t="s">
        <v>27</v>
      </c>
      <c r="I195" t="s">
        <v>15</v>
      </c>
      <c r="J195" t="s">
        <v>14</v>
      </c>
    </row>
    <row r="196" spans="1:11" hidden="1" x14ac:dyDescent="0.25">
      <c r="A196">
        <v>195</v>
      </c>
      <c r="B196" s="6" t="s">
        <v>66</v>
      </c>
      <c r="C196">
        <v>1</v>
      </c>
      <c r="D196">
        <v>54.29</v>
      </c>
      <c r="E196">
        <v>54.29</v>
      </c>
      <c r="F196" t="s">
        <v>11</v>
      </c>
      <c r="G196" t="s">
        <v>12</v>
      </c>
      <c r="H196" t="s">
        <v>17</v>
      </c>
      <c r="I196" t="s">
        <v>15</v>
      </c>
      <c r="J196" t="s">
        <v>14</v>
      </c>
    </row>
    <row r="197" spans="1:11" hidden="1" x14ac:dyDescent="0.25">
      <c r="A197">
        <v>196</v>
      </c>
      <c r="B197" s="6" t="s">
        <v>67</v>
      </c>
      <c r="C197">
        <v>11</v>
      </c>
      <c r="D197">
        <v>67.400000000000006</v>
      </c>
      <c r="E197">
        <v>741.4</v>
      </c>
      <c r="F197" t="s">
        <v>25</v>
      </c>
      <c r="G197" t="s">
        <v>20</v>
      </c>
      <c r="H197" t="s">
        <v>23</v>
      </c>
      <c r="I197" t="s">
        <v>15</v>
      </c>
      <c r="J197" t="s">
        <v>14</v>
      </c>
    </row>
    <row r="198" spans="1:11" hidden="1" x14ac:dyDescent="0.25">
      <c r="A198">
        <v>197</v>
      </c>
      <c r="B198" s="6" t="s">
        <v>68</v>
      </c>
      <c r="C198">
        <v>57</v>
      </c>
      <c r="D198">
        <v>55.51</v>
      </c>
      <c r="E198">
        <v>3164.07</v>
      </c>
      <c r="F198" t="s">
        <v>11</v>
      </c>
      <c r="G198" t="s">
        <v>20</v>
      </c>
      <c r="H198" t="s">
        <v>23</v>
      </c>
      <c r="I198" t="s">
        <v>14</v>
      </c>
      <c r="J198" t="s">
        <v>15</v>
      </c>
      <c r="K198" t="s">
        <v>22</v>
      </c>
    </row>
    <row r="199" spans="1:11" hidden="1" x14ac:dyDescent="0.25">
      <c r="A199">
        <v>198</v>
      </c>
      <c r="B199" s="6" t="s">
        <v>69</v>
      </c>
      <c r="C199">
        <v>50</v>
      </c>
      <c r="D199">
        <v>84.88</v>
      </c>
      <c r="E199">
        <v>4244</v>
      </c>
      <c r="F199" t="s">
        <v>11</v>
      </c>
      <c r="G199" t="s">
        <v>21</v>
      </c>
      <c r="H199" t="s">
        <v>17</v>
      </c>
      <c r="I199" t="s">
        <v>15</v>
      </c>
      <c r="J199" t="s">
        <v>14</v>
      </c>
    </row>
    <row r="200" spans="1:11" hidden="1" x14ac:dyDescent="0.25">
      <c r="A200">
        <v>199</v>
      </c>
      <c r="B200" s="6" t="s">
        <v>70</v>
      </c>
      <c r="C200">
        <v>23</v>
      </c>
      <c r="D200">
        <v>67.959999999999994</v>
      </c>
      <c r="E200">
        <v>1563.08</v>
      </c>
      <c r="F200" t="s">
        <v>11</v>
      </c>
      <c r="G200" t="s">
        <v>21</v>
      </c>
      <c r="H200" t="s">
        <v>27</v>
      </c>
      <c r="I200" t="s">
        <v>15</v>
      </c>
      <c r="J200" t="s">
        <v>14</v>
      </c>
    </row>
    <row r="201" spans="1:11" hidden="1" x14ac:dyDescent="0.25">
      <c r="A201">
        <v>200</v>
      </c>
      <c r="B201" s="6" t="s">
        <v>71</v>
      </c>
      <c r="C201">
        <v>31</v>
      </c>
      <c r="D201">
        <v>78.42</v>
      </c>
      <c r="E201">
        <v>2431.02</v>
      </c>
      <c r="F201" t="s">
        <v>11</v>
      </c>
      <c r="G201" t="s">
        <v>21</v>
      </c>
      <c r="H201" t="s">
        <v>23</v>
      </c>
      <c r="I201" t="s">
        <v>14</v>
      </c>
      <c r="J201" t="s">
        <v>14</v>
      </c>
    </row>
    <row r="202" spans="1:11" hidden="1" x14ac:dyDescent="0.25">
      <c r="A202">
        <v>201</v>
      </c>
      <c r="B202" s="6" t="s">
        <v>72</v>
      </c>
      <c r="C202">
        <v>42</v>
      </c>
      <c r="D202">
        <v>93.68</v>
      </c>
      <c r="E202">
        <v>3934.56</v>
      </c>
      <c r="F202" t="s">
        <v>11</v>
      </c>
      <c r="G202" t="s">
        <v>21</v>
      </c>
      <c r="H202" t="s">
        <v>13</v>
      </c>
      <c r="I202" t="s">
        <v>14</v>
      </c>
      <c r="J202" t="s">
        <v>14</v>
      </c>
    </row>
    <row r="203" spans="1:11" hidden="1" x14ac:dyDescent="0.25">
      <c r="A203">
        <v>202</v>
      </c>
      <c r="B203" s="6" t="s">
        <v>73</v>
      </c>
      <c r="C203">
        <v>7</v>
      </c>
      <c r="D203">
        <v>75.77</v>
      </c>
      <c r="E203">
        <v>530.39</v>
      </c>
      <c r="F203" t="s">
        <v>25</v>
      </c>
      <c r="G203" t="s">
        <v>21</v>
      </c>
      <c r="H203" t="s">
        <v>13</v>
      </c>
      <c r="I203" t="s">
        <v>15</v>
      </c>
      <c r="J203" t="s">
        <v>14</v>
      </c>
    </row>
    <row r="204" spans="1:11" hidden="1" x14ac:dyDescent="0.25">
      <c r="A204">
        <v>203</v>
      </c>
      <c r="B204" s="6" t="s">
        <v>74</v>
      </c>
      <c r="C204">
        <v>16</v>
      </c>
      <c r="D204">
        <v>78.650000000000006</v>
      </c>
      <c r="E204">
        <v>1258.4000000000001</v>
      </c>
      <c r="F204" t="s">
        <v>11</v>
      </c>
      <c r="G204" t="s">
        <v>21</v>
      </c>
      <c r="H204" t="s">
        <v>13</v>
      </c>
      <c r="I204" t="s">
        <v>14</v>
      </c>
      <c r="J204" t="s">
        <v>14</v>
      </c>
    </row>
    <row r="205" spans="1:11" hidden="1" x14ac:dyDescent="0.25">
      <c r="A205">
        <v>204</v>
      </c>
      <c r="B205" s="6" t="s">
        <v>75</v>
      </c>
      <c r="C205">
        <v>60</v>
      </c>
      <c r="D205">
        <v>76.45</v>
      </c>
      <c r="E205">
        <v>4587</v>
      </c>
      <c r="F205" t="s">
        <v>19</v>
      </c>
      <c r="G205" t="s">
        <v>21</v>
      </c>
      <c r="H205" t="s">
        <v>17</v>
      </c>
      <c r="I205" t="s">
        <v>15</v>
      </c>
      <c r="J205" t="s">
        <v>14</v>
      </c>
    </row>
    <row r="206" spans="1:11" hidden="1" x14ac:dyDescent="0.25">
      <c r="A206">
        <v>205</v>
      </c>
      <c r="B206" s="6" t="s">
        <v>76</v>
      </c>
      <c r="C206">
        <v>2</v>
      </c>
      <c r="D206">
        <v>57.88</v>
      </c>
      <c r="E206">
        <v>115.76</v>
      </c>
      <c r="F206" t="s">
        <v>11</v>
      </c>
      <c r="G206" t="s">
        <v>21</v>
      </c>
      <c r="H206" t="s">
        <v>23</v>
      </c>
      <c r="I206" t="s">
        <v>15</v>
      </c>
      <c r="J206" t="s">
        <v>15</v>
      </c>
      <c r="K206" t="s">
        <v>16</v>
      </c>
    </row>
    <row r="207" spans="1:11" hidden="1" x14ac:dyDescent="0.25">
      <c r="A207">
        <v>206</v>
      </c>
      <c r="B207" s="6" t="s">
        <v>77</v>
      </c>
      <c r="C207">
        <v>1</v>
      </c>
      <c r="D207">
        <v>53.74</v>
      </c>
      <c r="E207">
        <v>53.74</v>
      </c>
      <c r="F207" t="s">
        <v>25</v>
      </c>
      <c r="G207" t="s">
        <v>20</v>
      </c>
      <c r="H207" t="s">
        <v>27</v>
      </c>
      <c r="I207" t="s">
        <v>15</v>
      </c>
      <c r="J207" t="s">
        <v>14</v>
      </c>
    </row>
    <row r="208" spans="1:11" hidden="1" x14ac:dyDescent="0.25">
      <c r="A208">
        <v>207</v>
      </c>
      <c r="B208" s="6" t="s">
        <v>78</v>
      </c>
      <c r="C208">
        <v>48</v>
      </c>
      <c r="D208">
        <v>109.96</v>
      </c>
      <c r="E208">
        <v>5278.08</v>
      </c>
      <c r="F208" t="s">
        <v>25</v>
      </c>
      <c r="G208" t="s">
        <v>12</v>
      </c>
      <c r="H208" t="s">
        <v>17</v>
      </c>
      <c r="I208" t="s">
        <v>14</v>
      </c>
      <c r="J208" t="s">
        <v>14</v>
      </c>
    </row>
    <row r="209" spans="1:11" hidden="1" x14ac:dyDescent="0.25">
      <c r="A209">
        <v>208</v>
      </c>
      <c r="B209" s="6" t="s">
        <v>66</v>
      </c>
      <c r="C209">
        <v>12</v>
      </c>
      <c r="D209">
        <v>80.760000000000005</v>
      </c>
      <c r="E209">
        <v>969.12</v>
      </c>
      <c r="F209" t="s">
        <v>11</v>
      </c>
      <c r="G209" t="s">
        <v>21</v>
      </c>
      <c r="H209" t="s">
        <v>13</v>
      </c>
      <c r="I209" t="s">
        <v>15</v>
      </c>
      <c r="J209" t="s">
        <v>14</v>
      </c>
    </row>
    <row r="210" spans="1:11" hidden="1" x14ac:dyDescent="0.25">
      <c r="A210">
        <v>209</v>
      </c>
      <c r="B210" s="6" t="s">
        <v>74</v>
      </c>
      <c r="C210">
        <v>69</v>
      </c>
      <c r="D210">
        <v>44.44</v>
      </c>
      <c r="E210">
        <v>3066.36</v>
      </c>
      <c r="F210" t="s">
        <v>25</v>
      </c>
      <c r="G210" t="s">
        <v>12</v>
      </c>
      <c r="H210" t="s">
        <v>17</v>
      </c>
      <c r="I210" t="s">
        <v>14</v>
      </c>
      <c r="J210" t="s">
        <v>14</v>
      </c>
    </row>
    <row r="211" spans="1:11" hidden="1" x14ac:dyDescent="0.25">
      <c r="A211">
        <v>210</v>
      </c>
      <c r="B211" s="6" t="s">
        <v>75</v>
      </c>
      <c r="C211">
        <v>37</v>
      </c>
      <c r="D211">
        <v>69.819999999999993</v>
      </c>
      <c r="E211">
        <v>2583.34</v>
      </c>
      <c r="F211" t="s">
        <v>11</v>
      </c>
      <c r="G211" t="s">
        <v>12</v>
      </c>
      <c r="H211" t="s">
        <v>23</v>
      </c>
      <c r="I211" t="s">
        <v>14</v>
      </c>
      <c r="J211" t="s">
        <v>14</v>
      </c>
    </row>
    <row r="212" spans="1:11" hidden="1" x14ac:dyDescent="0.25">
      <c r="A212">
        <v>211</v>
      </c>
      <c r="B212" s="6" t="s">
        <v>76</v>
      </c>
      <c r="C212">
        <v>32</v>
      </c>
      <c r="D212">
        <v>53.03</v>
      </c>
      <c r="E212">
        <v>1696.96</v>
      </c>
      <c r="F212" t="s">
        <v>19</v>
      </c>
      <c r="G212" t="s">
        <v>21</v>
      </c>
      <c r="H212" t="s">
        <v>23</v>
      </c>
      <c r="I212" t="s">
        <v>14</v>
      </c>
      <c r="J212" t="s">
        <v>15</v>
      </c>
      <c r="K212" t="s">
        <v>22</v>
      </c>
    </row>
    <row r="213" spans="1:11" hidden="1" x14ac:dyDescent="0.25">
      <c r="A213">
        <v>212</v>
      </c>
      <c r="B213" s="6" t="s">
        <v>77</v>
      </c>
      <c r="C213">
        <v>9</v>
      </c>
      <c r="D213">
        <v>113.37</v>
      </c>
      <c r="E213">
        <v>1020.33</v>
      </c>
      <c r="F213" t="s">
        <v>11</v>
      </c>
      <c r="G213" t="s">
        <v>20</v>
      </c>
      <c r="H213" t="s">
        <v>17</v>
      </c>
      <c r="I213" t="s">
        <v>14</v>
      </c>
      <c r="J213" t="s">
        <v>14</v>
      </c>
    </row>
    <row r="214" spans="1:11" hidden="1" x14ac:dyDescent="0.25">
      <c r="A214">
        <v>213</v>
      </c>
      <c r="B214" s="6" t="s">
        <v>78</v>
      </c>
      <c r="C214">
        <v>19</v>
      </c>
      <c r="D214">
        <v>20.75</v>
      </c>
      <c r="E214">
        <v>394.25</v>
      </c>
      <c r="F214" t="s">
        <v>25</v>
      </c>
      <c r="G214" t="s">
        <v>20</v>
      </c>
      <c r="H214" t="s">
        <v>17</v>
      </c>
      <c r="I214" t="s">
        <v>14</v>
      </c>
      <c r="J214" t="s">
        <v>14</v>
      </c>
    </row>
    <row r="215" spans="1:11" hidden="1" x14ac:dyDescent="0.25">
      <c r="A215">
        <v>214</v>
      </c>
      <c r="B215" s="6" t="s">
        <v>66</v>
      </c>
      <c r="C215">
        <v>48</v>
      </c>
      <c r="D215">
        <v>42.53</v>
      </c>
      <c r="E215">
        <v>2041.44</v>
      </c>
      <c r="F215" t="s">
        <v>11</v>
      </c>
      <c r="G215" t="s">
        <v>20</v>
      </c>
      <c r="H215" t="s">
        <v>17</v>
      </c>
      <c r="I215" t="s">
        <v>15</v>
      </c>
      <c r="J215" t="s">
        <v>14</v>
      </c>
    </row>
    <row r="216" spans="1:11" hidden="1" x14ac:dyDescent="0.25">
      <c r="A216">
        <v>215</v>
      </c>
      <c r="B216" s="6" t="s">
        <v>67</v>
      </c>
      <c r="C216">
        <v>3</v>
      </c>
      <c r="D216">
        <v>56.54</v>
      </c>
      <c r="E216">
        <v>169.62</v>
      </c>
      <c r="F216" t="s">
        <v>11</v>
      </c>
      <c r="G216" t="s">
        <v>21</v>
      </c>
      <c r="H216" t="s">
        <v>23</v>
      </c>
      <c r="I216" t="s">
        <v>15</v>
      </c>
      <c r="J216" t="s">
        <v>15</v>
      </c>
      <c r="K216" t="s">
        <v>22</v>
      </c>
    </row>
    <row r="217" spans="1:11" hidden="1" x14ac:dyDescent="0.25">
      <c r="A217">
        <v>216</v>
      </c>
      <c r="B217" s="6" t="s">
        <v>68</v>
      </c>
      <c r="C217">
        <v>20</v>
      </c>
      <c r="D217">
        <v>68.78</v>
      </c>
      <c r="E217">
        <v>1375.6</v>
      </c>
      <c r="F217" t="s">
        <v>19</v>
      </c>
      <c r="G217" t="s">
        <v>20</v>
      </c>
      <c r="H217" t="s">
        <v>13</v>
      </c>
      <c r="I217" t="s">
        <v>14</v>
      </c>
      <c r="J217" t="s">
        <v>15</v>
      </c>
      <c r="K217" t="s">
        <v>18</v>
      </c>
    </row>
    <row r="218" spans="1:11" hidden="1" x14ac:dyDescent="0.25">
      <c r="A218">
        <v>217</v>
      </c>
      <c r="B218" s="6" t="s">
        <v>69</v>
      </c>
      <c r="C218">
        <v>24</v>
      </c>
      <c r="D218">
        <v>105.08</v>
      </c>
      <c r="E218">
        <v>2521.92</v>
      </c>
      <c r="F218" t="s">
        <v>11</v>
      </c>
      <c r="G218" t="s">
        <v>21</v>
      </c>
      <c r="H218" t="s">
        <v>17</v>
      </c>
      <c r="I218" t="s">
        <v>15</v>
      </c>
      <c r="J218" t="s">
        <v>14</v>
      </c>
    </row>
    <row r="219" spans="1:11" hidden="1" x14ac:dyDescent="0.25">
      <c r="A219">
        <v>218</v>
      </c>
      <c r="B219" s="6" t="s">
        <v>70</v>
      </c>
      <c r="C219">
        <v>54</v>
      </c>
      <c r="D219">
        <v>28.79</v>
      </c>
      <c r="E219">
        <v>1554.66</v>
      </c>
      <c r="F219" t="s">
        <v>11</v>
      </c>
      <c r="G219" t="s">
        <v>20</v>
      </c>
      <c r="H219" t="s">
        <v>13</v>
      </c>
      <c r="I219" t="s">
        <v>14</v>
      </c>
      <c r="J219" t="s">
        <v>14</v>
      </c>
    </row>
    <row r="220" spans="1:11" hidden="1" x14ac:dyDescent="0.25">
      <c r="A220">
        <v>219</v>
      </c>
      <c r="B220" s="6" t="s">
        <v>71</v>
      </c>
      <c r="C220">
        <v>33</v>
      </c>
      <c r="D220">
        <v>100.59</v>
      </c>
      <c r="E220">
        <v>3319.47</v>
      </c>
      <c r="F220" t="s">
        <v>11</v>
      </c>
      <c r="G220" t="s">
        <v>20</v>
      </c>
      <c r="H220" t="s">
        <v>23</v>
      </c>
      <c r="I220" t="s">
        <v>14</v>
      </c>
      <c r="J220" t="s">
        <v>15</v>
      </c>
      <c r="K220" t="s">
        <v>22</v>
      </c>
    </row>
    <row r="221" spans="1:11" hidden="1" x14ac:dyDescent="0.25">
      <c r="A221">
        <v>220</v>
      </c>
      <c r="B221" s="6" t="s">
        <v>72</v>
      </c>
      <c r="C221">
        <v>24</v>
      </c>
      <c r="D221">
        <v>25.57</v>
      </c>
      <c r="E221">
        <v>613.67999999999995</v>
      </c>
      <c r="F221" t="s">
        <v>11</v>
      </c>
      <c r="G221" t="s">
        <v>20</v>
      </c>
      <c r="H221" t="s">
        <v>13</v>
      </c>
      <c r="I221" t="s">
        <v>15</v>
      </c>
      <c r="J221" t="s">
        <v>14</v>
      </c>
    </row>
    <row r="222" spans="1:11" hidden="1" x14ac:dyDescent="0.25">
      <c r="A222">
        <v>221</v>
      </c>
      <c r="B222" s="6" t="s">
        <v>73</v>
      </c>
      <c r="C222">
        <v>36</v>
      </c>
      <c r="D222">
        <v>104.23</v>
      </c>
      <c r="E222">
        <v>3752.28</v>
      </c>
      <c r="F222" t="s">
        <v>11</v>
      </c>
      <c r="G222" t="s">
        <v>20</v>
      </c>
      <c r="H222" t="s">
        <v>17</v>
      </c>
      <c r="I222" t="s">
        <v>14</v>
      </c>
      <c r="J222" t="s">
        <v>14</v>
      </c>
    </row>
    <row r="223" spans="1:11" hidden="1" x14ac:dyDescent="0.25">
      <c r="A223">
        <v>222</v>
      </c>
      <c r="B223" s="6" t="s">
        <v>74</v>
      </c>
      <c r="C223">
        <v>38</v>
      </c>
      <c r="D223">
        <v>25.16</v>
      </c>
      <c r="E223">
        <v>956.08</v>
      </c>
      <c r="F223" t="s">
        <v>11</v>
      </c>
      <c r="G223" t="s">
        <v>20</v>
      </c>
      <c r="H223" t="s">
        <v>13</v>
      </c>
      <c r="I223" t="s">
        <v>15</v>
      </c>
      <c r="J223" t="s">
        <v>15</v>
      </c>
      <c r="K223" t="s">
        <v>22</v>
      </c>
    </row>
    <row r="224" spans="1:11" hidden="1" x14ac:dyDescent="0.25">
      <c r="A224">
        <v>223</v>
      </c>
      <c r="B224" s="6" t="s">
        <v>75</v>
      </c>
      <c r="C224">
        <v>25</v>
      </c>
      <c r="D224">
        <v>21.82</v>
      </c>
      <c r="E224">
        <v>545.5</v>
      </c>
      <c r="F224" t="s">
        <v>11</v>
      </c>
      <c r="G224" t="s">
        <v>21</v>
      </c>
      <c r="H224" t="s">
        <v>17</v>
      </c>
      <c r="I224" t="s">
        <v>15</v>
      </c>
      <c r="J224" t="s">
        <v>14</v>
      </c>
    </row>
    <row r="225" spans="1:11" hidden="1" x14ac:dyDescent="0.25">
      <c r="A225">
        <v>224</v>
      </c>
      <c r="B225" s="6" t="s">
        <v>76</v>
      </c>
      <c r="C225">
        <v>18</v>
      </c>
      <c r="D225">
        <v>89.7</v>
      </c>
      <c r="E225">
        <v>1614.6</v>
      </c>
      <c r="F225" t="s">
        <v>11</v>
      </c>
      <c r="G225" t="s">
        <v>21</v>
      </c>
      <c r="H225" t="s">
        <v>27</v>
      </c>
      <c r="I225" t="s">
        <v>15</v>
      </c>
      <c r="J225" t="s">
        <v>14</v>
      </c>
    </row>
    <row r="226" spans="1:11" hidden="1" x14ac:dyDescent="0.25">
      <c r="A226">
        <v>225</v>
      </c>
      <c r="B226" s="6" t="s">
        <v>77</v>
      </c>
      <c r="C226">
        <v>66</v>
      </c>
      <c r="D226">
        <v>119.73</v>
      </c>
      <c r="E226">
        <v>7902.18</v>
      </c>
      <c r="F226" t="s">
        <v>19</v>
      </c>
      <c r="G226" t="s">
        <v>12</v>
      </c>
      <c r="H226" t="s">
        <v>13</v>
      </c>
      <c r="I226" t="s">
        <v>15</v>
      </c>
      <c r="J226" t="s">
        <v>14</v>
      </c>
    </row>
    <row r="227" spans="1:11" hidden="1" x14ac:dyDescent="0.25">
      <c r="A227">
        <v>226</v>
      </c>
      <c r="B227" s="6" t="s">
        <v>78</v>
      </c>
      <c r="C227">
        <v>54</v>
      </c>
      <c r="D227">
        <v>109.66</v>
      </c>
      <c r="E227">
        <v>5921.64</v>
      </c>
      <c r="F227" t="s">
        <v>11</v>
      </c>
      <c r="G227" t="s">
        <v>21</v>
      </c>
      <c r="H227" t="s">
        <v>13</v>
      </c>
      <c r="I227" t="s">
        <v>14</v>
      </c>
      <c r="J227" t="s">
        <v>14</v>
      </c>
    </row>
    <row r="228" spans="1:11" hidden="1" x14ac:dyDescent="0.25">
      <c r="A228">
        <v>227</v>
      </c>
      <c r="B228" s="6" t="s">
        <v>66</v>
      </c>
      <c r="C228">
        <v>35</v>
      </c>
      <c r="D228">
        <v>77.599999999999994</v>
      </c>
      <c r="E228">
        <v>2716</v>
      </c>
      <c r="F228" t="s">
        <v>11</v>
      </c>
      <c r="G228" t="s">
        <v>21</v>
      </c>
      <c r="H228" t="s">
        <v>23</v>
      </c>
      <c r="I228" t="s">
        <v>14</v>
      </c>
      <c r="J228" t="s">
        <v>14</v>
      </c>
    </row>
    <row r="229" spans="1:11" hidden="1" x14ac:dyDescent="0.25">
      <c r="A229">
        <v>228</v>
      </c>
      <c r="B229" s="6" t="s">
        <v>74</v>
      </c>
      <c r="C229">
        <v>61</v>
      </c>
      <c r="D229">
        <v>111.74</v>
      </c>
      <c r="E229">
        <v>6816.14</v>
      </c>
      <c r="F229" t="s">
        <v>11</v>
      </c>
      <c r="G229" t="s">
        <v>21</v>
      </c>
      <c r="H229" t="s">
        <v>27</v>
      </c>
      <c r="I229" t="s">
        <v>14</v>
      </c>
      <c r="J229" t="s">
        <v>14</v>
      </c>
    </row>
    <row r="230" spans="1:11" hidden="1" x14ac:dyDescent="0.25">
      <c r="A230">
        <v>229</v>
      </c>
      <c r="B230" s="6" t="s">
        <v>75</v>
      </c>
      <c r="C230">
        <v>41</v>
      </c>
      <c r="D230">
        <v>20.53</v>
      </c>
      <c r="E230">
        <v>841.73</v>
      </c>
      <c r="F230" t="s">
        <v>11</v>
      </c>
      <c r="G230" t="s">
        <v>21</v>
      </c>
      <c r="H230" t="s">
        <v>13</v>
      </c>
      <c r="I230" t="s">
        <v>15</v>
      </c>
      <c r="J230" t="s">
        <v>14</v>
      </c>
    </row>
    <row r="231" spans="1:11" hidden="1" x14ac:dyDescent="0.25">
      <c r="A231">
        <v>230</v>
      </c>
      <c r="B231" s="6" t="s">
        <v>76</v>
      </c>
      <c r="C231">
        <v>33</v>
      </c>
      <c r="D231">
        <v>117.51</v>
      </c>
      <c r="E231">
        <v>3877.83</v>
      </c>
      <c r="F231" t="s">
        <v>19</v>
      </c>
      <c r="G231" t="s">
        <v>12</v>
      </c>
      <c r="H231" t="s">
        <v>23</v>
      </c>
      <c r="I231" t="s">
        <v>15</v>
      </c>
      <c r="J231" t="s">
        <v>14</v>
      </c>
    </row>
    <row r="232" spans="1:11" hidden="1" x14ac:dyDescent="0.25">
      <c r="A232">
        <v>231</v>
      </c>
      <c r="B232" s="6" t="s">
        <v>77</v>
      </c>
      <c r="C232">
        <v>68</v>
      </c>
      <c r="D232">
        <v>69.069999999999993</v>
      </c>
      <c r="E232">
        <v>4696.76</v>
      </c>
      <c r="F232" t="s">
        <v>11</v>
      </c>
      <c r="G232" t="s">
        <v>20</v>
      </c>
      <c r="H232" t="s">
        <v>13</v>
      </c>
      <c r="I232" t="s">
        <v>14</v>
      </c>
      <c r="J232" t="s">
        <v>15</v>
      </c>
      <c r="K232" t="s">
        <v>24</v>
      </c>
    </row>
    <row r="233" spans="1:11" hidden="1" x14ac:dyDescent="0.25">
      <c r="A233">
        <v>232</v>
      </c>
      <c r="B233" s="6" t="s">
        <v>78</v>
      </c>
      <c r="C233">
        <v>33</v>
      </c>
      <c r="D233">
        <v>92.29</v>
      </c>
      <c r="E233">
        <v>3045.57</v>
      </c>
      <c r="F233" t="s">
        <v>11</v>
      </c>
      <c r="G233" t="s">
        <v>12</v>
      </c>
      <c r="H233" t="s">
        <v>17</v>
      </c>
      <c r="I233" t="s">
        <v>15</v>
      </c>
      <c r="J233" t="s">
        <v>14</v>
      </c>
    </row>
    <row r="234" spans="1:11" hidden="1" x14ac:dyDescent="0.25">
      <c r="A234">
        <v>233</v>
      </c>
      <c r="B234" s="6" t="s">
        <v>66</v>
      </c>
      <c r="C234">
        <v>14</v>
      </c>
      <c r="D234">
        <v>102.09</v>
      </c>
      <c r="E234">
        <v>1429.26</v>
      </c>
      <c r="F234" t="s">
        <v>19</v>
      </c>
      <c r="G234" t="s">
        <v>20</v>
      </c>
      <c r="H234" t="s">
        <v>23</v>
      </c>
      <c r="I234" t="s">
        <v>14</v>
      </c>
      <c r="J234" t="s">
        <v>14</v>
      </c>
    </row>
    <row r="235" spans="1:11" hidden="1" x14ac:dyDescent="0.25">
      <c r="A235">
        <v>234</v>
      </c>
      <c r="B235" s="6" t="s">
        <v>67</v>
      </c>
      <c r="C235">
        <v>21</v>
      </c>
      <c r="D235">
        <v>91.85</v>
      </c>
      <c r="E235">
        <v>1928.85</v>
      </c>
      <c r="F235" t="s">
        <v>19</v>
      </c>
      <c r="G235" t="s">
        <v>20</v>
      </c>
      <c r="H235" t="s">
        <v>17</v>
      </c>
      <c r="I235" t="s">
        <v>14</v>
      </c>
      <c r="J235" t="s">
        <v>14</v>
      </c>
    </row>
    <row r="236" spans="1:11" hidden="1" x14ac:dyDescent="0.25">
      <c r="A236">
        <v>235</v>
      </c>
      <c r="B236" s="6" t="s">
        <v>68</v>
      </c>
      <c r="C236">
        <v>48</v>
      </c>
      <c r="D236">
        <v>73.5</v>
      </c>
      <c r="E236">
        <v>3528</v>
      </c>
      <c r="F236" t="s">
        <v>11</v>
      </c>
      <c r="G236" t="s">
        <v>21</v>
      </c>
      <c r="H236" t="s">
        <v>27</v>
      </c>
      <c r="I236" t="s">
        <v>14</v>
      </c>
      <c r="J236" t="s">
        <v>14</v>
      </c>
    </row>
    <row r="237" spans="1:11" hidden="1" x14ac:dyDescent="0.25">
      <c r="A237">
        <v>236</v>
      </c>
      <c r="B237" s="6" t="s">
        <v>69</v>
      </c>
      <c r="C237">
        <v>20</v>
      </c>
      <c r="D237">
        <v>67.66</v>
      </c>
      <c r="E237">
        <v>1353.2</v>
      </c>
      <c r="F237" t="s">
        <v>19</v>
      </c>
      <c r="G237" t="s">
        <v>20</v>
      </c>
      <c r="H237" t="s">
        <v>13</v>
      </c>
      <c r="I237" t="s">
        <v>14</v>
      </c>
      <c r="J237" t="s">
        <v>14</v>
      </c>
    </row>
    <row r="238" spans="1:11" hidden="1" x14ac:dyDescent="0.25">
      <c r="A238">
        <v>237</v>
      </c>
      <c r="B238" s="6" t="s">
        <v>70</v>
      </c>
      <c r="C238">
        <v>8</v>
      </c>
      <c r="D238">
        <v>103.86</v>
      </c>
      <c r="E238">
        <v>830.88</v>
      </c>
      <c r="F238" t="s">
        <v>25</v>
      </c>
      <c r="G238" t="s">
        <v>21</v>
      </c>
      <c r="H238" t="s">
        <v>17</v>
      </c>
      <c r="I238" t="s">
        <v>15</v>
      </c>
      <c r="J238" t="s">
        <v>15</v>
      </c>
      <c r="K238" t="s">
        <v>24</v>
      </c>
    </row>
    <row r="239" spans="1:11" hidden="1" x14ac:dyDescent="0.25">
      <c r="A239">
        <v>238</v>
      </c>
      <c r="B239" s="6" t="s">
        <v>71</v>
      </c>
      <c r="C239">
        <v>7</v>
      </c>
      <c r="D239">
        <v>40.51</v>
      </c>
      <c r="E239">
        <v>283.57</v>
      </c>
      <c r="F239" t="s">
        <v>11</v>
      </c>
      <c r="G239" t="s">
        <v>12</v>
      </c>
      <c r="H239" t="s">
        <v>13</v>
      </c>
      <c r="I239" t="s">
        <v>14</v>
      </c>
      <c r="J239" t="s">
        <v>14</v>
      </c>
    </row>
    <row r="240" spans="1:11" hidden="1" x14ac:dyDescent="0.25">
      <c r="A240">
        <v>239</v>
      </c>
      <c r="B240" s="6" t="s">
        <v>72</v>
      </c>
      <c r="C240">
        <v>67</v>
      </c>
      <c r="D240">
        <v>116.8</v>
      </c>
      <c r="E240">
        <v>7825.6</v>
      </c>
      <c r="F240" t="s">
        <v>19</v>
      </c>
      <c r="G240" t="s">
        <v>12</v>
      </c>
      <c r="H240" t="s">
        <v>27</v>
      </c>
      <c r="I240" t="s">
        <v>15</v>
      </c>
      <c r="J240" t="s">
        <v>14</v>
      </c>
    </row>
    <row r="241" spans="1:11" hidden="1" x14ac:dyDescent="0.25">
      <c r="A241">
        <v>240</v>
      </c>
      <c r="B241" s="6" t="s">
        <v>73</v>
      </c>
      <c r="C241">
        <v>17</v>
      </c>
      <c r="D241">
        <v>91.1</v>
      </c>
      <c r="E241">
        <v>1548.7</v>
      </c>
      <c r="F241" t="s">
        <v>19</v>
      </c>
      <c r="G241" t="s">
        <v>21</v>
      </c>
      <c r="H241" t="s">
        <v>17</v>
      </c>
      <c r="I241" t="s">
        <v>14</v>
      </c>
      <c r="J241" t="s">
        <v>15</v>
      </c>
      <c r="K241" t="s">
        <v>18</v>
      </c>
    </row>
    <row r="242" spans="1:11" hidden="1" x14ac:dyDescent="0.25">
      <c r="A242">
        <v>241</v>
      </c>
      <c r="B242" s="6" t="s">
        <v>74</v>
      </c>
      <c r="C242">
        <v>33</v>
      </c>
      <c r="D242">
        <v>39.950000000000003</v>
      </c>
      <c r="E242">
        <v>1318.35</v>
      </c>
      <c r="F242" t="s">
        <v>11</v>
      </c>
      <c r="G242" t="s">
        <v>12</v>
      </c>
      <c r="H242" t="s">
        <v>27</v>
      </c>
      <c r="I242" t="s">
        <v>15</v>
      </c>
      <c r="J242" t="s">
        <v>14</v>
      </c>
    </row>
    <row r="243" spans="1:11" hidden="1" x14ac:dyDescent="0.25">
      <c r="A243">
        <v>242</v>
      </c>
      <c r="B243" s="6" t="s">
        <v>75</v>
      </c>
      <c r="C243">
        <v>48</v>
      </c>
      <c r="D243">
        <v>93.62</v>
      </c>
      <c r="E243">
        <v>4493.76</v>
      </c>
      <c r="F243" t="s">
        <v>11</v>
      </c>
      <c r="G243" t="s">
        <v>12</v>
      </c>
      <c r="H243" t="s">
        <v>13</v>
      </c>
      <c r="I243" t="s">
        <v>14</v>
      </c>
      <c r="J243" t="s">
        <v>14</v>
      </c>
    </row>
    <row r="244" spans="1:11" hidden="1" x14ac:dyDescent="0.25">
      <c r="A244">
        <v>243</v>
      </c>
      <c r="B244" s="6" t="s">
        <v>76</v>
      </c>
      <c r="C244">
        <v>59</v>
      </c>
      <c r="D244">
        <v>72.98</v>
      </c>
      <c r="E244">
        <v>4305.82</v>
      </c>
      <c r="F244" t="s">
        <v>11</v>
      </c>
      <c r="G244" t="s">
        <v>20</v>
      </c>
      <c r="H244" t="s">
        <v>13</v>
      </c>
      <c r="I244" t="s">
        <v>14</v>
      </c>
      <c r="J244" t="s">
        <v>14</v>
      </c>
    </row>
    <row r="245" spans="1:11" hidden="1" x14ac:dyDescent="0.25">
      <c r="A245">
        <v>244</v>
      </c>
      <c r="B245" s="6" t="s">
        <v>77</v>
      </c>
      <c r="C245">
        <v>22</v>
      </c>
      <c r="D245">
        <v>90.72</v>
      </c>
      <c r="E245">
        <v>1995.84</v>
      </c>
      <c r="F245" t="s">
        <v>25</v>
      </c>
      <c r="G245" t="s">
        <v>21</v>
      </c>
      <c r="H245" t="s">
        <v>23</v>
      </c>
      <c r="I245" t="s">
        <v>15</v>
      </c>
      <c r="J245" t="s">
        <v>14</v>
      </c>
    </row>
    <row r="246" spans="1:11" hidden="1" x14ac:dyDescent="0.25">
      <c r="A246">
        <v>245</v>
      </c>
      <c r="B246" s="6" t="s">
        <v>78</v>
      </c>
      <c r="C246">
        <v>30</v>
      </c>
      <c r="D246">
        <v>96.78</v>
      </c>
      <c r="E246">
        <v>2903.4</v>
      </c>
      <c r="F246" t="s">
        <v>25</v>
      </c>
      <c r="G246" t="s">
        <v>20</v>
      </c>
      <c r="H246" t="s">
        <v>23</v>
      </c>
      <c r="I246" t="s">
        <v>15</v>
      </c>
      <c r="J246" t="s">
        <v>14</v>
      </c>
    </row>
    <row r="247" spans="1:11" hidden="1" x14ac:dyDescent="0.25">
      <c r="A247">
        <v>246</v>
      </c>
      <c r="B247" s="6" t="s">
        <v>66</v>
      </c>
      <c r="C247">
        <v>38</v>
      </c>
      <c r="D247">
        <v>28.73</v>
      </c>
      <c r="E247">
        <v>1091.74</v>
      </c>
      <c r="F247" t="s">
        <v>19</v>
      </c>
      <c r="G247" t="s">
        <v>20</v>
      </c>
      <c r="H247" t="s">
        <v>13</v>
      </c>
      <c r="I247" t="s">
        <v>14</v>
      </c>
      <c r="J247" t="s">
        <v>15</v>
      </c>
      <c r="K247" t="s">
        <v>26</v>
      </c>
    </row>
    <row r="248" spans="1:11" hidden="1" x14ac:dyDescent="0.25">
      <c r="A248">
        <v>247</v>
      </c>
      <c r="B248" s="6" t="s">
        <v>74</v>
      </c>
      <c r="C248">
        <v>51</v>
      </c>
      <c r="D248">
        <v>70.61</v>
      </c>
      <c r="E248">
        <v>3601.11</v>
      </c>
      <c r="F248" t="s">
        <v>11</v>
      </c>
      <c r="G248" t="s">
        <v>21</v>
      </c>
      <c r="H248" t="s">
        <v>23</v>
      </c>
      <c r="I248" t="s">
        <v>15</v>
      </c>
      <c r="J248" t="s">
        <v>14</v>
      </c>
    </row>
    <row r="249" spans="1:11" hidden="1" x14ac:dyDescent="0.25">
      <c r="A249">
        <v>248</v>
      </c>
      <c r="B249" s="6" t="s">
        <v>75</v>
      </c>
      <c r="C249">
        <v>54</v>
      </c>
      <c r="D249">
        <v>113.2</v>
      </c>
      <c r="E249">
        <v>6112.8</v>
      </c>
      <c r="F249" t="s">
        <v>19</v>
      </c>
      <c r="G249" t="s">
        <v>21</v>
      </c>
      <c r="H249" t="s">
        <v>13</v>
      </c>
      <c r="I249" t="s">
        <v>15</v>
      </c>
      <c r="J249" t="s">
        <v>14</v>
      </c>
    </row>
    <row r="250" spans="1:11" hidden="1" x14ac:dyDescent="0.25">
      <c r="A250">
        <v>249</v>
      </c>
      <c r="B250" s="6" t="s">
        <v>76</v>
      </c>
      <c r="C250">
        <v>8</v>
      </c>
      <c r="D250">
        <v>52.06</v>
      </c>
      <c r="E250">
        <v>416.48</v>
      </c>
      <c r="F250" t="s">
        <v>11</v>
      </c>
      <c r="G250" t="s">
        <v>20</v>
      </c>
      <c r="H250" t="s">
        <v>23</v>
      </c>
      <c r="I250" t="s">
        <v>15</v>
      </c>
      <c r="J250" t="s">
        <v>15</v>
      </c>
      <c r="K250" t="s">
        <v>26</v>
      </c>
    </row>
    <row r="251" spans="1:11" hidden="1" x14ac:dyDescent="0.25">
      <c r="A251">
        <v>250</v>
      </c>
      <c r="B251" s="6" t="s">
        <v>77</v>
      </c>
      <c r="C251">
        <v>27</v>
      </c>
      <c r="D251">
        <v>79.39</v>
      </c>
      <c r="E251">
        <v>2143.5300000000002</v>
      </c>
      <c r="F251" t="s">
        <v>11</v>
      </c>
      <c r="G251" t="s">
        <v>21</v>
      </c>
      <c r="H251" t="s">
        <v>17</v>
      </c>
      <c r="I251" t="s">
        <v>15</v>
      </c>
      <c r="J251" t="s">
        <v>14</v>
      </c>
    </row>
    <row r="252" spans="1:11" hidden="1" x14ac:dyDescent="0.25">
      <c r="A252">
        <v>251</v>
      </c>
      <c r="B252" s="6" t="s">
        <v>78</v>
      </c>
      <c r="C252">
        <v>27</v>
      </c>
      <c r="D252">
        <v>56.92</v>
      </c>
      <c r="E252">
        <v>1536.84</v>
      </c>
      <c r="F252" t="s">
        <v>11</v>
      </c>
      <c r="G252" t="s">
        <v>20</v>
      </c>
      <c r="H252" t="s">
        <v>23</v>
      </c>
      <c r="I252" t="s">
        <v>14</v>
      </c>
      <c r="J252" t="s">
        <v>14</v>
      </c>
    </row>
    <row r="253" spans="1:11" hidden="1" x14ac:dyDescent="0.25">
      <c r="A253">
        <v>252</v>
      </c>
      <c r="B253" s="6" t="s">
        <v>66</v>
      </c>
      <c r="C253">
        <v>21</v>
      </c>
      <c r="D253">
        <v>65.430000000000007</v>
      </c>
      <c r="E253">
        <v>1374.03</v>
      </c>
      <c r="F253" t="s">
        <v>19</v>
      </c>
      <c r="G253" t="s">
        <v>12</v>
      </c>
      <c r="H253" t="s">
        <v>13</v>
      </c>
      <c r="I253" t="s">
        <v>15</v>
      </c>
      <c r="J253" t="s">
        <v>14</v>
      </c>
    </row>
    <row r="254" spans="1:11" hidden="1" x14ac:dyDescent="0.25">
      <c r="A254">
        <v>253</v>
      </c>
      <c r="B254" s="6" t="s">
        <v>67</v>
      </c>
      <c r="C254">
        <v>30</v>
      </c>
      <c r="D254">
        <v>74.86</v>
      </c>
      <c r="E254">
        <v>2245.8000000000002</v>
      </c>
      <c r="F254" t="s">
        <v>11</v>
      </c>
      <c r="G254" t="s">
        <v>12</v>
      </c>
      <c r="H254" t="s">
        <v>23</v>
      </c>
      <c r="I254" t="s">
        <v>15</v>
      </c>
      <c r="J254" t="s">
        <v>14</v>
      </c>
    </row>
    <row r="255" spans="1:11" hidden="1" x14ac:dyDescent="0.25">
      <c r="A255">
        <v>254</v>
      </c>
      <c r="B255" s="6" t="s">
        <v>68</v>
      </c>
      <c r="C255">
        <v>28</v>
      </c>
      <c r="D255">
        <v>74.89</v>
      </c>
      <c r="E255">
        <v>2096.92</v>
      </c>
      <c r="F255" t="s">
        <v>19</v>
      </c>
      <c r="G255" t="s">
        <v>21</v>
      </c>
      <c r="H255" t="s">
        <v>13</v>
      </c>
      <c r="I255" t="s">
        <v>15</v>
      </c>
      <c r="J255" t="s">
        <v>14</v>
      </c>
    </row>
    <row r="256" spans="1:11" hidden="1" x14ac:dyDescent="0.25">
      <c r="A256">
        <v>255</v>
      </c>
      <c r="B256" s="6" t="s">
        <v>69</v>
      </c>
      <c r="C256">
        <v>64</v>
      </c>
      <c r="D256">
        <v>40.17</v>
      </c>
      <c r="E256">
        <v>2570.88</v>
      </c>
      <c r="F256" t="s">
        <v>11</v>
      </c>
      <c r="G256" t="s">
        <v>12</v>
      </c>
      <c r="H256" t="s">
        <v>27</v>
      </c>
      <c r="I256" t="s">
        <v>15</v>
      </c>
      <c r="J256" t="s">
        <v>14</v>
      </c>
    </row>
    <row r="257" spans="1:11" hidden="1" x14ac:dyDescent="0.25">
      <c r="A257">
        <v>256</v>
      </c>
      <c r="B257" s="6" t="s">
        <v>70</v>
      </c>
      <c r="C257">
        <v>69</v>
      </c>
      <c r="D257">
        <v>88.46</v>
      </c>
      <c r="E257">
        <v>6103.74</v>
      </c>
      <c r="F257" t="s">
        <v>11</v>
      </c>
      <c r="G257" t="s">
        <v>21</v>
      </c>
      <c r="H257" t="s">
        <v>13</v>
      </c>
      <c r="I257" t="s">
        <v>15</v>
      </c>
      <c r="J257" t="s">
        <v>14</v>
      </c>
    </row>
    <row r="258" spans="1:11" hidden="1" x14ac:dyDescent="0.25">
      <c r="A258">
        <v>257</v>
      </c>
      <c r="B258" s="6" t="s">
        <v>71</v>
      </c>
      <c r="C258">
        <v>61</v>
      </c>
      <c r="D258">
        <v>28.79</v>
      </c>
      <c r="E258">
        <v>1756.19</v>
      </c>
      <c r="F258" t="s">
        <v>11</v>
      </c>
      <c r="G258" t="s">
        <v>21</v>
      </c>
      <c r="H258" t="s">
        <v>17</v>
      </c>
      <c r="I258" t="s">
        <v>15</v>
      </c>
      <c r="J258" t="s">
        <v>14</v>
      </c>
    </row>
    <row r="259" spans="1:11" hidden="1" x14ac:dyDescent="0.25">
      <c r="A259">
        <v>258</v>
      </c>
      <c r="B259" s="6" t="s">
        <v>72</v>
      </c>
      <c r="C259">
        <v>48</v>
      </c>
      <c r="D259">
        <v>33.880000000000003</v>
      </c>
      <c r="E259">
        <v>1626.24</v>
      </c>
      <c r="F259" t="s">
        <v>11</v>
      </c>
      <c r="G259" t="s">
        <v>20</v>
      </c>
      <c r="H259" t="s">
        <v>27</v>
      </c>
      <c r="I259" t="s">
        <v>15</v>
      </c>
      <c r="J259" t="s">
        <v>15</v>
      </c>
      <c r="K259" t="s">
        <v>22</v>
      </c>
    </row>
    <row r="260" spans="1:11" hidden="1" x14ac:dyDescent="0.25">
      <c r="A260">
        <v>259</v>
      </c>
      <c r="B260" s="6" t="s">
        <v>73</v>
      </c>
      <c r="C260">
        <v>19</v>
      </c>
      <c r="D260">
        <v>20.27</v>
      </c>
      <c r="E260">
        <v>385.13</v>
      </c>
      <c r="F260" t="s">
        <v>25</v>
      </c>
      <c r="G260" t="s">
        <v>21</v>
      </c>
      <c r="H260" t="s">
        <v>17</v>
      </c>
      <c r="I260" t="s">
        <v>15</v>
      </c>
      <c r="J260" t="s">
        <v>14</v>
      </c>
    </row>
    <row r="261" spans="1:11" hidden="1" x14ac:dyDescent="0.25">
      <c r="A261">
        <v>260</v>
      </c>
      <c r="B261" s="6" t="s">
        <v>74</v>
      </c>
      <c r="C261">
        <v>4</v>
      </c>
      <c r="D261">
        <v>31.67</v>
      </c>
      <c r="E261">
        <v>126.68</v>
      </c>
      <c r="F261" t="s">
        <v>11</v>
      </c>
      <c r="G261" t="s">
        <v>21</v>
      </c>
      <c r="H261" t="s">
        <v>17</v>
      </c>
      <c r="I261" t="s">
        <v>14</v>
      </c>
      <c r="J261" t="s">
        <v>14</v>
      </c>
    </row>
    <row r="262" spans="1:11" hidden="1" x14ac:dyDescent="0.25">
      <c r="A262">
        <v>261</v>
      </c>
      <c r="B262" s="6" t="s">
        <v>75</v>
      </c>
      <c r="C262">
        <v>35</v>
      </c>
      <c r="D262">
        <v>67.319999999999993</v>
      </c>
      <c r="E262">
        <v>2356.1999999999998</v>
      </c>
      <c r="F262" t="s">
        <v>25</v>
      </c>
      <c r="G262" t="s">
        <v>20</v>
      </c>
      <c r="H262" t="s">
        <v>17</v>
      </c>
      <c r="I262" t="s">
        <v>15</v>
      </c>
      <c r="J262" t="s">
        <v>14</v>
      </c>
    </row>
    <row r="263" spans="1:11" hidden="1" x14ac:dyDescent="0.25">
      <c r="A263">
        <v>262</v>
      </c>
      <c r="B263" s="6" t="s">
        <v>76</v>
      </c>
      <c r="C263">
        <v>64</v>
      </c>
      <c r="D263">
        <v>80.61</v>
      </c>
      <c r="E263">
        <v>5159.04</v>
      </c>
      <c r="F263" t="s">
        <v>11</v>
      </c>
      <c r="G263" t="s">
        <v>21</v>
      </c>
      <c r="H263" t="s">
        <v>27</v>
      </c>
      <c r="I263" t="s">
        <v>14</v>
      </c>
      <c r="J263" t="s">
        <v>14</v>
      </c>
    </row>
    <row r="264" spans="1:11" hidden="1" x14ac:dyDescent="0.25">
      <c r="A264">
        <v>263</v>
      </c>
      <c r="B264" s="6" t="s">
        <v>77</v>
      </c>
      <c r="C264">
        <v>49</v>
      </c>
      <c r="D264">
        <v>99.43</v>
      </c>
      <c r="E264">
        <v>4872.07</v>
      </c>
      <c r="F264" t="s">
        <v>19</v>
      </c>
      <c r="G264" t="s">
        <v>21</v>
      </c>
      <c r="H264" t="s">
        <v>17</v>
      </c>
      <c r="I264" t="s">
        <v>15</v>
      </c>
      <c r="J264" t="s">
        <v>14</v>
      </c>
    </row>
    <row r="265" spans="1:11" hidden="1" x14ac:dyDescent="0.25">
      <c r="A265">
        <v>264</v>
      </c>
      <c r="B265" s="6" t="s">
        <v>78</v>
      </c>
      <c r="C265">
        <v>17</v>
      </c>
      <c r="D265">
        <v>30.67</v>
      </c>
      <c r="E265">
        <v>521.39</v>
      </c>
      <c r="F265" t="s">
        <v>11</v>
      </c>
      <c r="G265" t="s">
        <v>20</v>
      </c>
      <c r="H265" t="s">
        <v>23</v>
      </c>
      <c r="I265" t="s">
        <v>15</v>
      </c>
      <c r="J265" t="s">
        <v>14</v>
      </c>
    </row>
    <row r="266" spans="1:11" hidden="1" x14ac:dyDescent="0.25">
      <c r="A266">
        <v>265</v>
      </c>
      <c r="B266" s="6" t="s">
        <v>66</v>
      </c>
      <c r="C266">
        <v>44</v>
      </c>
      <c r="D266">
        <v>105.07</v>
      </c>
      <c r="E266">
        <v>4623.08</v>
      </c>
      <c r="F266" t="s">
        <v>19</v>
      </c>
      <c r="G266" t="s">
        <v>20</v>
      </c>
      <c r="H266" t="s">
        <v>17</v>
      </c>
      <c r="I266" t="s">
        <v>14</v>
      </c>
      <c r="J266" t="s">
        <v>14</v>
      </c>
    </row>
    <row r="267" spans="1:11" hidden="1" x14ac:dyDescent="0.25">
      <c r="A267">
        <v>266</v>
      </c>
      <c r="B267" s="6" t="s">
        <v>74</v>
      </c>
      <c r="C267">
        <v>30</v>
      </c>
      <c r="D267">
        <v>94.6</v>
      </c>
      <c r="E267">
        <v>2838</v>
      </c>
      <c r="F267" t="s">
        <v>19</v>
      </c>
      <c r="G267" t="s">
        <v>20</v>
      </c>
      <c r="H267" t="s">
        <v>23</v>
      </c>
      <c r="I267" t="s">
        <v>15</v>
      </c>
      <c r="J267" t="s">
        <v>14</v>
      </c>
    </row>
    <row r="268" spans="1:11" hidden="1" x14ac:dyDescent="0.25">
      <c r="A268">
        <v>267</v>
      </c>
      <c r="B268" s="6" t="s">
        <v>75</v>
      </c>
      <c r="C268">
        <v>46</v>
      </c>
      <c r="D268">
        <v>60.85</v>
      </c>
      <c r="E268">
        <v>2799.1</v>
      </c>
      <c r="F268" t="s">
        <v>11</v>
      </c>
      <c r="G268" t="s">
        <v>21</v>
      </c>
      <c r="H268" t="s">
        <v>17</v>
      </c>
      <c r="I268" t="s">
        <v>14</v>
      </c>
      <c r="J268" t="s">
        <v>14</v>
      </c>
    </row>
    <row r="269" spans="1:11" hidden="1" x14ac:dyDescent="0.25">
      <c r="A269">
        <v>268</v>
      </c>
      <c r="B269" s="6" t="s">
        <v>76</v>
      </c>
      <c r="C269">
        <v>6</v>
      </c>
      <c r="D269">
        <v>113.29</v>
      </c>
      <c r="E269">
        <v>679.74</v>
      </c>
      <c r="F269" t="s">
        <v>11</v>
      </c>
      <c r="G269" t="s">
        <v>20</v>
      </c>
      <c r="H269" t="s">
        <v>23</v>
      </c>
      <c r="I269" t="s">
        <v>14</v>
      </c>
      <c r="J269" t="s">
        <v>14</v>
      </c>
    </row>
    <row r="270" spans="1:11" hidden="1" x14ac:dyDescent="0.25">
      <c r="A270">
        <v>269</v>
      </c>
      <c r="B270" s="6" t="s">
        <v>77</v>
      </c>
      <c r="C270">
        <v>37</v>
      </c>
      <c r="D270">
        <v>119.09</v>
      </c>
      <c r="E270">
        <v>4406.33</v>
      </c>
      <c r="F270" t="s">
        <v>25</v>
      </c>
      <c r="G270" t="s">
        <v>21</v>
      </c>
      <c r="H270" t="s">
        <v>13</v>
      </c>
      <c r="I270" t="s">
        <v>15</v>
      </c>
      <c r="J270" t="s">
        <v>14</v>
      </c>
    </row>
    <row r="271" spans="1:11" hidden="1" x14ac:dyDescent="0.25">
      <c r="A271">
        <v>270</v>
      </c>
      <c r="B271" s="6" t="s">
        <v>78</v>
      </c>
      <c r="C271">
        <v>24</v>
      </c>
      <c r="D271">
        <v>40.5</v>
      </c>
      <c r="E271">
        <v>972</v>
      </c>
      <c r="F271" t="s">
        <v>25</v>
      </c>
      <c r="G271" t="s">
        <v>21</v>
      </c>
      <c r="H271" t="s">
        <v>13</v>
      </c>
      <c r="I271" t="s">
        <v>14</v>
      </c>
      <c r="J271" t="s">
        <v>14</v>
      </c>
    </row>
    <row r="272" spans="1:11" hidden="1" x14ac:dyDescent="0.25">
      <c r="A272">
        <v>271</v>
      </c>
      <c r="B272" s="6" t="s">
        <v>66</v>
      </c>
      <c r="C272">
        <v>46</v>
      </c>
      <c r="D272">
        <v>57.92</v>
      </c>
      <c r="E272">
        <v>2664.32</v>
      </c>
      <c r="F272" t="s">
        <v>11</v>
      </c>
      <c r="G272" t="s">
        <v>20</v>
      </c>
      <c r="H272" t="s">
        <v>13</v>
      </c>
      <c r="I272" t="s">
        <v>14</v>
      </c>
      <c r="J272" t="s">
        <v>14</v>
      </c>
    </row>
    <row r="273" spans="1:11" hidden="1" x14ac:dyDescent="0.25">
      <c r="A273">
        <v>272</v>
      </c>
      <c r="B273" s="6" t="s">
        <v>67</v>
      </c>
      <c r="C273">
        <v>53</v>
      </c>
      <c r="D273">
        <v>112.64</v>
      </c>
      <c r="E273">
        <v>5969.92</v>
      </c>
      <c r="F273" t="s">
        <v>19</v>
      </c>
      <c r="G273" t="s">
        <v>21</v>
      </c>
      <c r="H273" t="s">
        <v>23</v>
      </c>
      <c r="I273" t="s">
        <v>15</v>
      </c>
      <c r="J273" t="s">
        <v>14</v>
      </c>
    </row>
    <row r="274" spans="1:11" hidden="1" x14ac:dyDescent="0.25">
      <c r="A274">
        <v>273</v>
      </c>
      <c r="B274" s="6" t="s">
        <v>68</v>
      </c>
      <c r="C274">
        <v>60</v>
      </c>
      <c r="D274">
        <v>92.16</v>
      </c>
      <c r="E274">
        <v>5529.6</v>
      </c>
      <c r="F274" t="s">
        <v>25</v>
      </c>
      <c r="G274" t="s">
        <v>21</v>
      </c>
      <c r="H274" t="s">
        <v>13</v>
      </c>
      <c r="I274" t="s">
        <v>15</v>
      </c>
      <c r="J274" t="s">
        <v>14</v>
      </c>
    </row>
    <row r="275" spans="1:11" hidden="1" x14ac:dyDescent="0.25">
      <c r="A275">
        <v>274</v>
      </c>
      <c r="B275" s="6" t="s">
        <v>69</v>
      </c>
      <c r="C275">
        <v>63</v>
      </c>
      <c r="D275">
        <v>24.81</v>
      </c>
      <c r="E275">
        <v>1563.03</v>
      </c>
      <c r="F275" t="s">
        <v>25</v>
      </c>
      <c r="G275" t="s">
        <v>20</v>
      </c>
      <c r="H275" t="s">
        <v>23</v>
      </c>
      <c r="I275" t="s">
        <v>15</v>
      </c>
      <c r="J275" t="s">
        <v>14</v>
      </c>
    </row>
    <row r="276" spans="1:11" hidden="1" x14ac:dyDescent="0.25">
      <c r="A276">
        <v>275</v>
      </c>
      <c r="B276" s="6" t="s">
        <v>70</v>
      </c>
      <c r="C276">
        <v>32</v>
      </c>
      <c r="D276">
        <v>98.15</v>
      </c>
      <c r="E276">
        <v>3140.8</v>
      </c>
      <c r="F276" t="s">
        <v>25</v>
      </c>
      <c r="G276" t="s">
        <v>20</v>
      </c>
      <c r="H276" t="s">
        <v>23</v>
      </c>
      <c r="I276" t="s">
        <v>14</v>
      </c>
      <c r="J276" t="s">
        <v>14</v>
      </c>
    </row>
    <row r="277" spans="1:11" hidden="1" x14ac:dyDescent="0.25">
      <c r="A277">
        <v>276</v>
      </c>
      <c r="B277" s="6" t="s">
        <v>71</v>
      </c>
      <c r="C277">
        <v>33</v>
      </c>
      <c r="D277">
        <v>102.79</v>
      </c>
      <c r="E277">
        <v>3392.07</v>
      </c>
      <c r="F277" t="s">
        <v>19</v>
      </c>
      <c r="G277" t="s">
        <v>20</v>
      </c>
      <c r="H277" t="s">
        <v>17</v>
      </c>
      <c r="I277" t="s">
        <v>14</v>
      </c>
      <c r="J277" t="s">
        <v>15</v>
      </c>
      <c r="K277" t="s">
        <v>16</v>
      </c>
    </row>
    <row r="278" spans="1:11" hidden="1" x14ac:dyDescent="0.25">
      <c r="A278">
        <v>277</v>
      </c>
      <c r="B278" s="6" t="s">
        <v>72</v>
      </c>
      <c r="C278">
        <v>67</v>
      </c>
      <c r="D278">
        <v>95.05</v>
      </c>
      <c r="E278">
        <v>6368.35</v>
      </c>
      <c r="F278" t="s">
        <v>11</v>
      </c>
      <c r="G278" t="s">
        <v>21</v>
      </c>
      <c r="H278" t="s">
        <v>13</v>
      </c>
      <c r="I278" t="s">
        <v>14</v>
      </c>
      <c r="J278" t="s">
        <v>14</v>
      </c>
    </row>
    <row r="279" spans="1:11" hidden="1" x14ac:dyDescent="0.25">
      <c r="A279">
        <v>278</v>
      </c>
      <c r="B279" s="6" t="s">
        <v>73</v>
      </c>
      <c r="C279">
        <v>18</v>
      </c>
      <c r="D279">
        <v>99.95</v>
      </c>
      <c r="E279">
        <v>1799.1</v>
      </c>
      <c r="F279" t="s">
        <v>11</v>
      </c>
      <c r="G279" t="s">
        <v>21</v>
      </c>
      <c r="H279" t="s">
        <v>13</v>
      </c>
      <c r="I279" t="s">
        <v>14</v>
      </c>
      <c r="J279" t="s">
        <v>14</v>
      </c>
    </row>
    <row r="280" spans="1:11" hidden="1" x14ac:dyDescent="0.25">
      <c r="A280">
        <v>279</v>
      </c>
      <c r="B280" s="6" t="s">
        <v>74</v>
      </c>
      <c r="C280">
        <v>25</v>
      </c>
      <c r="D280">
        <v>102.51</v>
      </c>
      <c r="E280">
        <v>2562.75</v>
      </c>
      <c r="F280" t="s">
        <v>11</v>
      </c>
      <c r="G280" t="s">
        <v>21</v>
      </c>
      <c r="H280" t="s">
        <v>17</v>
      </c>
      <c r="I280" t="s">
        <v>15</v>
      </c>
      <c r="J280" t="s">
        <v>15</v>
      </c>
      <c r="K280" t="s">
        <v>24</v>
      </c>
    </row>
    <row r="281" spans="1:11" hidden="1" x14ac:dyDescent="0.25">
      <c r="A281">
        <v>280</v>
      </c>
      <c r="B281" s="6" t="s">
        <v>75</v>
      </c>
      <c r="C281">
        <v>54</v>
      </c>
      <c r="D281">
        <v>38.64</v>
      </c>
      <c r="E281">
        <v>2086.56</v>
      </c>
      <c r="F281" t="s">
        <v>19</v>
      </c>
      <c r="G281" t="s">
        <v>21</v>
      </c>
      <c r="H281" t="s">
        <v>23</v>
      </c>
      <c r="I281" t="s">
        <v>15</v>
      </c>
      <c r="J281" t="s">
        <v>15</v>
      </c>
      <c r="K281" t="s">
        <v>18</v>
      </c>
    </row>
    <row r="282" spans="1:11" hidden="1" x14ac:dyDescent="0.25">
      <c r="A282">
        <v>281</v>
      </c>
      <c r="B282" s="6" t="s">
        <v>76</v>
      </c>
      <c r="C282">
        <v>58</v>
      </c>
      <c r="D282">
        <v>43.57</v>
      </c>
      <c r="E282">
        <v>2527.06</v>
      </c>
      <c r="F282" t="s">
        <v>19</v>
      </c>
      <c r="G282" t="s">
        <v>20</v>
      </c>
      <c r="H282" t="s">
        <v>13</v>
      </c>
      <c r="I282" t="s">
        <v>14</v>
      </c>
      <c r="J282" t="s">
        <v>14</v>
      </c>
    </row>
    <row r="283" spans="1:11" hidden="1" x14ac:dyDescent="0.25">
      <c r="A283">
        <v>282</v>
      </c>
      <c r="B283" s="6" t="s">
        <v>77</v>
      </c>
      <c r="C283">
        <v>67</v>
      </c>
      <c r="D283">
        <v>83.38</v>
      </c>
      <c r="E283">
        <v>5586.46</v>
      </c>
      <c r="F283" t="s">
        <v>11</v>
      </c>
      <c r="G283" t="s">
        <v>12</v>
      </c>
      <c r="H283" t="s">
        <v>27</v>
      </c>
      <c r="I283" t="s">
        <v>15</v>
      </c>
      <c r="J283" t="s">
        <v>15</v>
      </c>
      <c r="K283" t="s">
        <v>16</v>
      </c>
    </row>
    <row r="284" spans="1:11" hidden="1" x14ac:dyDescent="0.25">
      <c r="A284">
        <v>283</v>
      </c>
      <c r="B284" s="6" t="s">
        <v>78</v>
      </c>
      <c r="C284">
        <v>46</v>
      </c>
      <c r="D284">
        <v>110.79</v>
      </c>
      <c r="E284">
        <v>5096.34</v>
      </c>
      <c r="F284" t="s">
        <v>25</v>
      </c>
      <c r="G284" t="s">
        <v>20</v>
      </c>
      <c r="H284" t="s">
        <v>27</v>
      </c>
      <c r="I284" t="s">
        <v>14</v>
      </c>
      <c r="J284" t="s">
        <v>15</v>
      </c>
      <c r="K284" t="s">
        <v>24</v>
      </c>
    </row>
    <row r="285" spans="1:11" hidden="1" x14ac:dyDescent="0.25">
      <c r="A285">
        <v>284</v>
      </c>
      <c r="B285" s="6" t="s">
        <v>66</v>
      </c>
      <c r="C285">
        <v>24</v>
      </c>
      <c r="D285">
        <v>51.62</v>
      </c>
      <c r="E285">
        <v>1238.8800000000001</v>
      </c>
      <c r="F285" t="s">
        <v>19</v>
      </c>
      <c r="G285" t="s">
        <v>20</v>
      </c>
      <c r="H285" t="s">
        <v>23</v>
      </c>
      <c r="I285" t="s">
        <v>15</v>
      </c>
      <c r="J285" t="s">
        <v>14</v>
      </c>
    </row>
    <row r="286" spans="1:11" hidden="1" x14ac:dyDescent="0.25">
      <c r="A286">
        <v>285</v>
      </c>
      <c r="B286" s="6" t="s">
        <v>74</v>
      </c>
      <c r="C286">
        <v>32</v>
      </c>
      <c r="D286">
        <v>78.83</v>
      </c>
      <c r="E286">
        <v>2522.56</v>
      </c>
      <c r="F286" t="s">
        <v>11</v>
      </c>
      <c r="G286" t="s">
        <v>20</v>
      </c>
      <c r="H286" t="s">
        <v>23</v>
      </c>
      <c r="I286" t="s">
        <v>15</v>
      </c>
      <c r="J286" t="s">
        <v>14</v>
      </c>
    </row>
    <row r="287" spans="1:11" hidden="1" x14ac:dyDescent="0.25">
      <c r="A287">
        <v>286</v>
      </c>
      <c r="B287" s="6" t="s">
        <v>75</v>
      </c>
      <c r="C287">
        <v>47</v>
      </c>
      <c r="D287">
        <v>88.3</v>
      </c>
      <c r="E287">
        <v>4150.1000000000004</v>
      </c>
      <c r="F287" t="s">
        <v>11</v>
      </c>
      <c r="G287" t="s">
        <v>20</v>
      </c>
      <c r="H287" t="s">
        <v>27</v>
      </c>
      <c r="I287" t="s">
        <v>14</v>
      </c>
      <c r="J287" t="s">
        <v>14</v>
      </c>
    </row>
    <row r="288" spans="1:11" hidden="1" x14ac:dyDescent="0.25">
      <c r="A288">
        <v>287</v>
      </c>
      <c r="B288" s="6" t="s">
        <v>76</v>
      </c>
      <c r="C288">
        <v>23</v>
      </c>
      <c r="D288">
        <v>65.19</v>
      </c>
      <c r="E288">
        <v>1499.37</v>
      </c>
      <c r="F288" t="s">
        <v>11</v>
      </c>
      <c r="G288" t="s">
        <v>21</v>
      </c>
      <c r="H288" t="s">
        <v>17</v>
      </c>
      <c r="I288" t="s">
        <v>14</v>
      </c>
      <c r="J288" t="s">
        <v>14</v>
      </c>
    </row>
    <row r="289" spans="1:11" hidden="1" x14ac:dyDescent="0.25">
      <c r="A289">
        <v>288</v>
      </c>
      <c r="B289" s="6" t="s">
        <v>77</v>
      </c>
      <c r="C289">
        <v>66</v>
      </c>
      <c r="D289">
        <v>91.38</v>
      </c>
      <c r="E289">
        <v>6031.08</v>
      </c>
      <c r="F289" t="s">
        <v>11</v>
      </c>
      <c r="G289" t="s">
        <v>20</v>
      </c>
      <c r="H289" t="s">
        <v>23</v>
      </c>
      <c r="I289" t="s">
        <v>15</v>
      </c>
      <c r="J289" t="s">
        <v>14</v>
      </c>
    </row>
    <row r="290" spans="1:11" hidden="1" x14ac:dyDescent="0.25">
      <c r="A290">
        <v>289</v>
      </c>
      <c r="B290" s="6" t="s">
        <v>78</v>
      </c>
      <c r="C290">
        <v>27</v>
      </c>
      <c r="D290">
        <v>109.97</v>
      </c>
      <c r="E290">
        <v>2969.19</v>
      </c>
      <c r="F290" t="s">
        <v>11</v>
      </c>
      <c r="G290" t="s">
        <v>20</v>
      </c>
      <c r="H290" t="s">
        <v>17</v>
      </c>
      <c r="I290" t="s">
        <v>14</v>
      </c>
      <c r="J290" t="s">
        <v>14</v>
      </c>
    </row>
    <row r="291" spans="1:11" hidden="1" x14ac:dyDescent="0.25">
      <c r="A291">
        <v>290</v>
      </c>
      <c r="B291" s="6" t="s">
        <v>66</v>
      </c>
      <c r="C291">
        <v>2</v>
      </c>
      <c r="D291">
        <v>82.41</v>
      </c>
      <c r="E291">
        <v>164.82</v>
      </c>
      <c r="F291" t="s">
        <v>11</v>
      </c>
      <c r="G291" t="s">
        <v>21</v>
      </c>
      <c r="H291" t="s">
        <v>23</v>
      </c>
      <c r="I291" t="s">
        <v>15</v>
      </c>
      <c r="J291" t="s">
        <v>14</v>
      </c>
    </row>
    <row r="292" spans="1:11" hidden="1" x14ac:dyDescent="0.25">
      <c r="A292">
        <v>291</v>
      </c>
      <c r="B292" s="6" t="s">
        <v>67</v>
      </c>
      <c r="C292">
        <v>17</v>
      </c>
      <c r="D292">
        <v>73.98</v>
      </c>
      <c r="E292">
        <v>1257.6600000000001</v>
      </c>
      <c r="F292" t="s">
        <v>11</v>
      </c>
      <c r="G292" t="s">
        <v>21</v>
      </c>
      <c r="H292" t="s">
        <v>23</v>
      </c>
      <c r="I292" t="s">
        <v>14</v>
      </c>
      <c r="J292" t="s">
        <v>14</v>
      </c>
    </row>
    <row r="293" spans="1:11" hidden="1" x14ac:dyDescent="0.25">
      <c r="A293">
        <v>292</v>
      </c>
      <c r="B293" s="6" t="s">
        <v>68</v>
      </c>
      <c r="C293">
        <v>33</v>
      </c>
      <c r="D293">
        <v>63.87</v>
      </c>
      <c r="E293">
        <v>2107.71</v>
      </c>
      <c r="F293" t="s">
        <v>11</v>
      </c>
      <c r="G293" t="s">
        <v>12</v>
      </c>
      <c r="H293" t="s">
        <v>23</v>
      </c>
      <c r="I293" t="s">
        <v>14</v>
      </c>
      <c r="J293" t="s">
        <v>14</v>
      </c>
    </row>
    <row r="294" spans="1:11" hidden="1" x14ac:dyDescent="0.25">
      <c r="A294">
        <v>293</v>
      </c>
      <c r="B294" s="6" t="s">
        <v>69</v>
      </c>
      <c r="C294">
        <v>9</v>
      </c>
      <c r="D294">
        <v>77.75</v>
      </c>
      <c r="E294">
        <v>699.75</v>
      </c>
      <c r="F294" t="s">
        <v>11</v>
      </c>
      <c r="G294" t="s">
        <v>21</v>
      </c>
      <c r="H294" t="s">
        <v>17</v>
      </c>
      <c r="I294" t="s">
        <v>14</v>
      </c>
      <c r="J294" t="s">
        <v>14</v>
      </c>
    </row>
    <row r="295" spans="1:11" hidden="1" x14ac:dyDescent="0.25">
      <c r="A295">
        <v>294</v>
      </c>
      <c r="B295" s="6" t="s">
        <v>70</v>
      </c>
      <c r="C295">
        <v>43</v>
      </c>
      <c r="D295">
        <v>55.54</v>
      </c>
      <c r="E295">
        <v>2388.2199999999998</v>
      </c>
      <c r="F295" t="s">
        <v>11</v>
      </c>
      <c r="G295" t="s">
        <v>21</v>
      </c>
      <c r="H295" t="s">
        <v>23</v>
      </c>
      <c r="I295" t="s">
        <v>14</v>
      </c>
      <c r="J295" t="s">
        <v>14</v>
      </c>
    </row>
    <row r="296" spans="1:11" hidden="1" x14ac:dyDescent="0.25">
      <c r="A296">
        <v>295</v>
      </c>
      <c r="B296" s="6" t="s">
        <v>71</v>
      </c>
      <c r="C296">
        <v>48</v>
      </c>
      <c r="D296">
        <v>59.15</v>
      </c>
      <c r="E296">
        <v>2839.2</v>
      </c>
      <c r="F296" t="s">
        <v>19</v>
      </c>
      <c r="G296" t="s">
        <v>20</v>
      </c>
      <c r="H296" t="s">
        <v>17</v>
      </c>
      <c r="I296" t="s">
        <v>15</v>
      </c>
      <c r="J296" t="s">
        <v>15</v>
      </c>
      <c r="K296" t="s">
        <v>24</v>
      </c>
    </row>
    <row r="297" spans="1:11" hidden="1" x14ac:dyDescent="0.25">
      <c r="A297">
        <v>296</v>
      </c>
      <c r="B297" s="6" t="s">
        <v>72</v>
      </c>
      <c r="C297">
        <v>39</v>
      </c>
      <c r="D297">
        <v>73.19</v>
      </c>
      <c r="E297">
        <v>2854.41</v>
      </c>
      <c r="F297" t="s">
        <v>11</v>
      </c>
      <c r="G297" t="s">
        <v>20</v>
      </c>
      <c r="H297" t="s">
        <v>23</v>
      </c>
      <c r="I297" t="s">
        <v>15</v>
      </c>
      <c r="J297" t="s">
        <v>14</v>
      </c>
    </row>
    <row r="298" spans="1:11" hidden="1" x14ac:dyDescent="0.25">
      <c r="A298">
        <v>297</v>
      </c>
      <c r="B298" s="6" t="s">
        <v>73</v>
      </c>
      <c r="C298">
        <v>42</v>
      </c>
      <c r="D298">
        <v>26.66</v>
      </c>
      <c r="E298">
        <v>1119.72</v>
      </c>
      <c r="F298" t="s">
        <v>25</v>
      </c>
      <c r="G298" t="s">
        <v>20</v>
      </c>
      <c r="H298" t="s">
        <v>13</v>
      </c>
      <c r="I298" t="s">
        <v>14</v>
      </c>
      <c r="J298" t="s">
        <v>14</v>
      </c>
    </row>
    <row r="299" spans="1:11" hidden="1" x14ac:dyDescent="0.25">
      <c r="A299">
        <v>298</v>
      </c>
      <c r="B299" s="6" t="s">
        <v>74</v>
      </c>
      <c r="C299">
        <v>26</v>
      </c>
      <c r="D299">
        <v>42.9</v>
      </c>
      <c r="E299">
        <v>1115.4000000000001</v>
      </c>
      <c r="F299" t="s">
        <v>25</v>
      </c>
      <c r="G299" t="s">
        <v>20</v>
      </c>
      <c r="H299" t="s">
        <v>23</v>
      </c>
      <c r="I299" t="s">
        <v>15</v>
      </c>
      <c r="J299" t="s">
        <v>14</v>
      </c>
    </row>
    <row r="300" spans="1:11" hidden="1" x14ac:dyDescent="0.25">
      <c r="A300">
        <v>299</v>
      </c>
      <c r="B300" s="6" t="s">
        <v>75</v>
      </c>
      <c r="C300">
        <v>50</v>
      </c>
      <c r="D300">
        <v>74.28</v>
      </c>
      <c r="E300">
        <v>3714</v>
      </c>
      <c r="F300" t="s">
        <v>11</v>
      </c>
      <c r="G300" t="s">
        <v>21</v>
      </c>
      <c r="H300" t="s">
        <v>17</v>
      </c>
      <c r="I300" t="s">
        <v>14</v>
      </c>
      <c r="J300" t="s">
        <v>15</v>
      </c>
      <c r="K300" t="s">
        <v>24</v>
      </c>
    </row>
    <row r="301" spans="1:11" hidden="1" x14ac:dyDescent="0.25">
      <c r="A301">
        <v>300</v>
      </c>
      <c r="B301" s="6" t="s">
        <v>76</v>
      </c>
      <c r="C301">
        <v>25</v>
      </c>
      <c r="D301">
        <v>63.15</v>
      </c>
      <c r="E301">
        <v>1578.75</v>
      </c>
      <c r="F301" t="s">
        <v>11</v>
      </c>
      <c r="G301" t="s">
        <v>20</v>
      </c>
      <c r="H301" t="s">
        <v>23</v>
      </c>
      <c r="I301" t="s">
        <v>15</v>
      </c>
      <c r="J301" t="s">
        <v>14</v>
      </c>
    </row>
    <row r="302" spans="1:11" hidden="1" x14ac:dyDescent="0.25">
      <c r="A302">
        <v>301</v>
      </c>
      <c r="B302" s="6" t="s">
        <v>77</v>
      </c>
      <c r="C302">
        <v>24</v>
      </c>
      <c r="D302">
        <v>53.28</v>
      </c>
      <c r="E302">
        <v>1278.72</v>
      </c>
      <c r="F302" t="s">
        <v>11</v>
      </c>
      <c r="G302" t="s">
        <v>21</v>
      </c>
      <c r="H302" t="s">
        <v>13</v>
      </c>
      <c r="I302" t="s">
        <v>14</v>
      </c>
      <c r="J302" t="s">
        <v>14</v>
      </c>
    </row>
    <row r="303" spans="1:11" hidden="1" x14ac:dyDescent="0.25">
      <c r="A303">
        <v>302</v>
      </c>
      <c r="B303" s="6" t="s">
        <v>78</v>
      </c>
      <c r="C303">
        <v>13</v>
      </c>
      <c r="D303">
        <v>93.05</v>
      </c>
      <c r="E303">
        <v>1209.6500000000001</v>
      </c>
      <c r="F303" t="s">
        <v>11</v>
      </c>
      <c r="G303" t="s">
        <v>12</v>
      </c>
      <c r="H303" t="s">
        <v>27</v>
      </c>
      <c r="I303" t="s">
        <v>14</v>
      </c>
      <c r="J303" t="s">
        <v>14</v>
      </c>
    </row>
    <row r="304" spans="1:11" hidden="1" x14ac:dyDescent="0.25">
      <c r="A304">
        <v>303</v>
      </c>
      <c r="B304" s="6" t="s">
        <v>66</v>
      </c>
      <c r="C304">
        <v>60</v>
      </c>
      <c r="D304">
        <v>89.37</v>
      </c>
      <c r="E304">
        <v>5362.2</v>
      </c>
      <c r="F304" t="s">
        <v>19</v>
      </c>
      <c r="G304" t="s">
        <v>20</v>
      </c>
      <c r="H304" t="s">
        <v>13</v>
      </c>
      <c r="I304" t="s">
        <v>14</v>
      </c>
      <c r="J304" t="s">
        <v>14</v>
      </c>
    </row>
    <row r="305" spans="1:11" hidden="1" x14ac:dyDescent="0.25">
      <c r="A305">
        <v>304</v>
      </c>
      <c r="B305" s="6" t="s">
        <v>74</v>
      </c>
      <c r="C305">
        <v>7</v>
      </c>
      <c r="D305">
        <v>36.67</v>
      </c>
      <c r="E305">
        <v>256.69</v>
      </c>
      <c r="F305" t="s">
        <v>11</v>
      </c>
      <c r="G305" t="s">
        <v>21</v>
      </c>
      <c r="H305" t="s">
        <v>27</v>
      </c>
      <c r="I305" t="s">
        <v>15</v>
      </c>
      <c r="J305" t="s">
        <v>14</v>
      </c>
    </row>
    <row r="306" spans="1:11" hidden="1" x14ac:dyDescent="0.25">
      <c r="A306">
        <v>305</v>
      </c>
      <c r="B306" s="6" t="s">
        <v>75</v>
      </c>
      <c r="C306">
        <v>57</v>
      </c>
      <c r="D306">
        <v>107.86</v>
      </c>
      <c r="E306">
        <v>6148.02</v>
      </c>
      <c r="F306" t="s">
        <v>11</v>
      </c>
      <c r="G306" t="s">
        <v>21</v>
      </c>
      <c r="H306" t="s">
        <v>13</v>
      </c>
      <c r="I306" t="s">
        <v>14</v>
      </c>
      <c r="J306" t="s">
        <v>14</v>
      </c>
    </row>
    <row r="307" spans="1:11" hidden="1" x14ac:dyDescent="0.25">
      <c r="A307">
        <v>306</v>
      </c>
      <c r="B307" s="6" t="s">
        <v>76</v>
      </c>
      <c r="C307">
        <v>36</v>
      </c>
      <c r="D307">
        <v>69.540000000000006</v>
      </c>
      <c r="E307">
        <v>2503.44</v>
      </c>
      <c r="F307" t="s">
        <v>11</v>
      </c>
      <c r="G307" t="s">
        <v>21</v>
      </c>
      <c r="H307" t="s">
        <v>17</v>
      </c>
      <c r="I307" t="s">
        <v>15</v>
      </c>
      <c r="J307" t="s">
        <v>14</v>
      </c>
    </row>
    <row r="308" spans="1:11" hidden="1" x14ac:dyDescent="0.25">
      <c r="A308">
        <v>307</v>
      </c>
      <c r="B308" s="6" t="s">
        <v>77</v>
      </c>
      <c r="C308">
        <v>45</v>
      </c>
      <c r="D308">
        <v>94.15</v>
      </c>
      <c r="E308">
        <v>4236.75</v>
      </c>
      <c r="F308" t="s">
        <v>11</v>
      </c>
      <c r="G308" t="s">
        <v>21</v>
      </c>
      <c r="H308" t="s">
        <v>13</v>
      </c>
      <c r="I308" t="s">
        <v>15</v>
      </c>
      <c r="J308" t="s">
        <v>15</v>
      </c>
      <c r="K308" t="s">
        <v>24</v>
      </c>
    </row>
    <row r="309" spans="1:11" hidden="1" x14ac:dyDescent="0.25">
      <c r="A309">
        <v>308</v>
      </c>
      <c r="B309" s="6" t="s">
        <v>78</v>
      </c>
      <c r="C309">
        <v>20</v>
      </c>
      <c r="D309">
        <v>77.319999999999993</v>
      </c>
      <c r="E309">
        <v>1546.4</v>
      </c>
      <c r="F309" t="s">
        <v>19</v>
      </c>
      <c r="G309" t="s">
        <v>21</v>
      </c>
      <c r="H309" t="s">
        <v>27</v>
      </c>
      <c r="I309" t="s">
        <v>14</v>
      </c>
      <c r="J309" t="s">
        <v>14</v>
      </c>
    </row>
    <row r="310" spans="1:11" hidden="1" x14ac:dyDescent="0.25">
      <c r="A310">
        <v>309</v>
      </c>
      <c r="B310" s="6" t="s">
        <v>66</v>
      </c>
      <c r="C310">
        <v>65</v>
      </c>
      <c r="D310">
        <v>119.77</v>
      </c>
      <c r="E310">
        <v>7785.05</v>
      </c>
      <c r="F310" t="s">
        <v>11</v>
      </c>
      <c r="G310" t="s">
        <v>20</v>
      </c>
      <c r="H310" t="s">
        <v>23</v>
      </c>
      <c r="I310" t="s">
        <v>14</v>
      </c>
      <c r="J310" t="s">
        <v>14</v>
      </c>
    </row>
    <row r="311" spans="1:11" hidden="1" x14ac:dyDescent="0.25">
      <c r="A311">
        <v>310</v>
      </c>
      <c r="B311" s="6" t="s">
        <v>67</v>
      </c>
      <c r="C311">
        <v>8</v>
      </c>
      <c r="D311">
        <v>95.24</v>
      </c>
      <c r="E311">
        <v>761.92</v>
      </c>
      <c r="F311" t="s">
        <v>11</v>
      </c>
      <c r="G311" t="s">
        <v>20</v>
      </c>
      <c r="H311" t="s">
        <v>13</v>
      </c>
      <c r="I311" t="s">
        <v>14</v>
      </c>
      <c r="J311" t="s">
        <v>14</v>
      </c>
    </row>
    <row r="312" spans="1:11" hidden="1" x14ac:dyDescent="0.25">
      <c r="A312">
        <v>311</v>
      </c>
      <c r="B312" s="6" t="s">
        <v>68</v>
      </c>
      <c r="C312">
        <v>16</v>
      </c>
      <c r="D312">
        <v>90.7</v>
      </c>
      <c r="E312">
        <v>1451.2</v>
      </c>
      <c r="F312" t="s">
        <v>11</v>
      </c>
      <c r="G312" t="s">
        <v>21</v>
      </c>
      <c r="H312" t="s">
        <v>23</v>
      </c>
      <c r="I312" t="s">
        <v>15</v>
      </c>
      <c r="J312" t="s">
        <v>14</v>
      </c>
    </row>
    <row r="313" spans="1:11" hidden="1" x14ac:dyDescent="0.25">
      <c r="A313">
        <v>312</v>
      </c>
      <c r="B313" s="6" t="s">
        <v>69</v>
      </c>
      <c r="C313">
        <v>14</v>
      </c>
      <c r="D313">
        <v>97.86</v>
      </c>
      <c r="E313">
        <v>1370.04</v>
      </c>
      <c r="F313" t="s">
        <v>25</v>
      </c>
      <c r="G313" t="s">
        <v>21</v>
      </c>
      <c r="H313" t="s">
        <v>13</v>
      </c>
      <c r="I313" t="s">
        <v>15</v>
      </c>
      <c r="J313" t="s">
        <v>14</v>
      </c>
    </row>
    <row r="314" spans="1:11" hidden="1" x14ac:dyDescent="0.25">
      <c r="A314">
        <v>313</v>
      </c>
      <c r="B314" s="6" t="s">
        <v>70</v>
      </c>
      <c r="C314">
        <v>15</v>
      </c>
      <c r="D314">
        <v>34.31</v>
      </c>
      <c r="E314">
        <v>514.65</v>
      </c>
      <c r="F314" t="s">
        <v>11</v>
      </c>
      <c r="G314" t="s">
        <v>21</v>
      </c>
      <c r="H314" t="s">
        <v>13</v>
      </c>
      <c r="I314" t="s">
        <v>15</v>
      </c>
      <c r="J314" t="s">
        <v>14</v>
      </c>
    </row>
    <row r="315" spans="1:11" hidden="1" x14ac:dyDescent="0.25">
      <c r="A315">
        <v>314</v>
      </c>
      <c r="B315" s="6" t="s">
        <v>71</v>
      </c>
      <c r="C315">
        <v>66</v>
      </c>
      <c r="D315">
        <v>40.450000000000003</v>
      </c>
      <c r="E315">
        <v>2669.7</v>
      </c>
      <c r="F315" t="s">
        <v>11</v>
      </c>
      <c r="G315" t="s">
        <v>12</v>
      </c>
      <c r="H315" t="s">
        <v>27</v>
      </c>
      <c r="I315" t="s">
        <v>15</v>
      </c>
      <c r="J315" t="s">
        <v>14</v>
      </c>
    </row>
    <row r="316" spans="1:11" hidden="1" x14ac:dyDescent="0.25">
      <c r="A316">
        <v>315</v>
      </c>
      <c r="B316" s="6" t="s">
        <v>72</v>
      </c>
      <c r="C316">
        <v>32</v>
      </c>
      <c r="D316">
        <v>91.41</v>
      </c>
      <c r="E316">
        <v>2925.12</v>
      </c>
      <c r="F316" t="s">
        <v>19</v>
      </c>
      <c r="G316" t="s">
        <v>21</v>
      </c>
      <c r="H316" t="s">
        <v>23</v>
      </c>
      <c r="I316" t="s">
        <v>15</v>
      </c>
      <c r="J316" t="s">
        <v>14</v>
      </c>
    </row>
    <row r="317" spans="1:11" hidden="1" x14ac:dyDescent="0.25">
      <c r="A317">
        <v>316</v>
      </c>
      <c r="B317" s="6" t="s">
        <v>73</v>
      </c>
      <c r="C317">
        <v>63</v>
      </c>
      <c r="D317">
        <v>69.400000000000006</v>
      </c>
      <c r="E317">
        <v>4372.2</v>
      </c>
      <c r="F317" t="s">
        <v>11</v>
      </c>
      <c r="G317" t="s">
        <v>20</v>
      </c>
      <c r="H317" t="s">
        <v>17</v>
      </c>
      <c r="I317" t="s">
        <v>14</v>
      </c>
      <c r="J317" t="s">
        <v>14</v>
      </c>
    </row>
    <row r="318" spans="1:11" hidden="1" x14ac:dyDescent="0.25">
      <c r="A318">
        <v>317</v>
      </c>
      <c r="B318" s="6" t="s">
        <v>74</v>
      </c>
      <c r="C318">
        <v>51</v>
      </c>
      <c r="D318">
        <v>95.46</v>
      </c>
      <c r="E318">
        <v>4868.46</v>
      </c>
      <c r="F318" t="s">
        <v>25</v>
      </c>
      <c r="G318" t="s">
        <v>12</v>
      </c>
      <c r="H318" t="s">
        <v>17</v>
      </c>
      <c r="I318" t="s">
        <v>15</v>
      </c>
      <c r="J318" t="s">
        <v>14</v>
      </c>
    </row>
    <row r="319" spans="1:11" hidden="1" x14ac:dyDescent="0.25">
      <c r="A319">
        <v>318</v>
      </c>
      <c r="B319" s="6" t="s">
        <v>75</v>
      </c>
      <c r="C319">
        <v>25</v>
      </c>
      <c r="D319">
        <v>30.29</v>
      </c>
      <c r="E319">
        <v>757.25</v>
      </c>
      <c r="F319" t="s">
        <v>19</v>
      </c>
      <c r="G319" t="s">
        <v>20</v>
      </c>
      <c r="H319" t="s">
        <v>17</v>
      </c>
      <c r="I319" t="s">
        <v>14</v>
      </c>
      <c r="J319" t="s">
        <v>15</v>
      </c>
      <c r="K319" t="s">
        <v>18</v>
      </c>
    </row>
    <row r="320" spans="1:11" hidden="1" x14ac:dyDescent="0.25">
      <c r="A320">
        <v>319</v>
      </c>
      <c r="B320" s="6" t="s">
        <v>76</v>
      </c>
      <c r="C320">
        <v>58</v>
      </c>
      <c r="D320">
        <v>73.650000000000006</v>
      </c>
      <c r="E320">
        <v>4271.7</v>
      </c>
      <c r="F320" t="s">
        <v>19</v>
      </c>
      <c r="G320" t="s">
        <v>12</v>
      </c>
      <c r="H320" t="s">
        <v>13</v>
      </c>
      <c r="I320" t="s">
        <v>14</v>
      </c>
      <c r="J320" t="s">
        <v>14</v>
      </c>
    </row>
    <row r="321" spans="1:11" hidden="1" x14ac:dyDescent="0.25">
      <c r="A321">
        <v>320</v>
      </c>
      <c r="B321" s="6" t="s">
        <v>77</v>
      </c>
      <c r="C321">
        <v>63</v>
      </c>
      <c r="D321">
        <v>57.88</v>
      </c>
      <c r="E321">
        <v>3646.44</v>
      </c>
      <c r="F321" t="s">
        <v>19</v>
      </c>
      <c r="G321" t="s">
        <v>21</v>
      </c>
      <c r="H321" t="s">
        <v>13</v>
      </c>
      <c r="I321" t="s">
        <v>14</v>
      </c>
      <c r="J321" t="s">
        <v>14</v>
      </c>
    </row>
    <row r="322" spans="1:11" hidden="1" x14ac:dyDescent="0.25">
      <c r="A322">
        <v>321</v>
      </c>
      <c r="B322" s="6" t="s">
        <v>78</v>
      </c>
      <c r="C322">
        <v>62</v>
      </c>
      <c r="D322">
        <v>65.7</v>
      </c>
      <c r="E322">
        <v>4073.4</v>
      </c>
      <c r="F322" t="s">
        <v>25</v>
      </c>
      <c r="G322" t="s">
        <v>12</v>
      </c>
      <c r="H322" t="s">
        <v>17</v>
      </c>
      <c r="I322" t="s">
        <v>14</v>
      </c>
      <c r="J322" t="s">
        <v>14</v>
      </c>
    </row>
    <row r="323" spans="1:11" hidden="1" x14ac:dyDescent="0.25">
      <c r="A323">
        <v>322</v>
      </c>
      <c r="B323" s="6" t="s">
        <v>66</v>
      </c>
      <c r="C323">
        <v>22</v>
      </c>
      <c r="D323">
        <v>80.400000000000006</v>
      </c>
      <c r="E323">
        <v>1768.8</v>
      </c>
      <c r="F323" t="s">
        <v>25</v>
      </c>
      <c r="G323" t="s">
        <v>21</v>
      </c>
      <c r="H323" t="s">
        <v>27</v>
      </c>
      <c r="I323" t="s">
        <v>14</v>
      </c>
      <c r="J323" t="s">
        <v>14</v>
      </c>
    </row>
    <row r="324" spans="1:11" hidden="1" x14ac:dyDescent="0.25">
      <c r="A324">
        <v>323</v>
      </c>
      <c r="B324" s="6" t="s">
        <v>74</v>
      </c>
      <c r="C324">
        <v>58</v>
      </c>
      <c r="D324">
        <v>70.23</v>
      </c>
      <c r="E324">
        <v>4073.34</v>
      </c>
      <c r="F324" t="s">
        <v>19</v>
      </c>
      <c r="G324" t="s">
        <v>21</v>
      </c>
      <c r="H324" t="s">
        <v>23</v>
      </c>
      <c r="I324" t="s">
        <v>15</v>
      </c>
      <c r="J324" t="s">
        <v>14</v>
      </c>
    </row>
    <row r="325" spans="1:11" hidden="1" x14ac:dyDescent="0.25">
      <c r="A325">
        <v>324</v>
      </c>
      <c r="B325" s="6" t="s">
        <v>75</v>
      </c>
      <c r="C325">
        <v>58</v>
      </c>
      <c r="D325">
        <v>73.989999999999995</v>
      </c>
      <c r="E325">
        <v>4291.42</v>
      </c>
      <c r="F325" t="s">
        <v>19</v>
      </c>
      <c r="G325" t="s">
        <v>20</v>
      </c>
      <c r="H325" t="s">
        <v>23</v>
      </c>
      <c r="I325" t="s">
        <v>15</v>
      </c>
      <c r="J325" t="s">
        <v>14</v>
      </c>
    </row>
    <row r="326" spans="1:11" hidden="1" x14ac:dyDescent="0.25">
      <c r="A326">
        <v>325</v>
      </c>
      <c r="B326" s="6" t="s">
        <v>76</v>
      </c>
      <c r="C326">
        <v>49</v>
      </c>
      <c r="D326">
        <v>68.64</v>
      </c>
      <c r="E326">
        <v>3363.36</v>
      </c>
      <c r="F326" t="s">
        <v>11</v>
      </c>
      <c r="G326" t="s">
        <v>12</v>
      </c>
      <c r="H326" t="s">
        <v>23</v>
      </c>
      <c r="I326" t="s">
        <v>15</v>
      </c>
      <c r="J326" t="s">
        <v>14</v>
      </c>
    </row>
    <row r="327" spans="1:11" hidden="1" x14ac:dyDescent="0.25">
      <c r="A327">
        <v>326</v>
      </c>
      <c r="B327" s="6" t="s">
        <v>77</v>
      </c>
      <c r="C327">
        <v>52</v>
      </c>
      <c r="D327">
        <v>60.9</v>
      </c>
      <c r="E327">
        <v>3166.8</v>
      </c>
      <c r="F327" t="s">
        <v>11</v>
      </c>
      <c r="G327" t="s">
        <v>12</v>
      </c>
      <c r="H327" t="s">
        <v>27</v>
      </c>
      <c r="I327" t="s">
        <v>15</v>
      </c>
      <c r="J327" t="s">
        <v>15</v>
      </c>
      <c r="K327" t="s">
        <v>22</v>
      </c>
    </row>
    <row r="328" spans="1:11" hidden="1" x14ac:dyDescent="0.25">
      <c r="A328">
        <v>327</v>
      </c>
      <c r="B328" s="6" t="s">
        <v>78</v>
      </c>
      <c r="C328">
        <v>42</v>
      </c>
      <c r="D328">
        <v>97.19</v>
      </c>
      <c r="E328">
        <v>4081.98</v>
      </c>
      <c r="F328" t="s">
        <v>11</v>
      </c>
      <c r="G328" t="s">
        <v>21</v>
      </c>
      <c r="H328" t="s">
        <v>23</v>
      </c>
      <c r="I328" t="s">
        <v>14</v>
      </c>
      <c r="J328" t="s">
        <v>15</v>
      </c>
      <c r="K328" t="s">
        <v>16</v>
      </c>
    </row>
    <row r="329" spans="1:11" hidden="1" x14ac:dyDescent="0.25">
      <c r="A329">
        <v>328</v>
      </c>
      <c r="B329" s="6" t="s">
        <v>66</v>
      </c>
      <c r="C329">
        <v>70</v>
      </c>
      <c r="D329">
        <v>21.22</v>
      </c>
      <c r="E329">
        <v>1485.4</v>
      </c>
      <c r="F329" t="s">
        <v>11</v>
      </c>
      <c r="G329" t="s">
        <v>21</v>
      </c>
      <c r="H329" t="s">
        <v>23</v>
      </c>
      <c r="I329" t="s">
        <v>15</v>
      </c>
      <c r="J329" t="s">
        <v>14</v>
      </c>
    </row>
    <row r="330" spans="1:11" hidden="1" x14ac:dyDescent="0.25">
      <c r="A330">
        <v>329</v>
      </c>
      <c r="B330" s="6" t="s">
        <v>67</v>
      </c>
      <c r="C330">
        <v>15</v>
      </c>
      <c r="D330">
        <v>79.84</v>
      </c>
      <c r="E330">
        <v>1197.5999999999999</v>
      </c>
      <c r="F330" t="s">
        <v>11</v>
      </c>
      <c r="G330" t="s">
        <v>12</v>
      </c>
      <c r="H330" t="s">
        <v>27</v>
      </c>
      <c r="I330" t="s">
        <v>14</v>
      </c>
      <c r="J330" t="s">
        <v>14</v>
      </c>
    </row>
    <row r="331" spans="1:11" hidden="1" x14ac:dyDescent="0.25">
      <c r="A331">
        <v>330</v>
      </c>
      <c r="B331" s="6" t="s">
        <v>68</v>
      </c>
      <c r="C331">
        <v>54</v>
      </c>
      <c r="D331">
        <v>76.55</v>
      </c>
      <c r="E331">
        <v>4133.7</v>
      </c>
      <c r="F331" t="s">
        <v>11</v>
      </c>
      <c r="G331" t="s">
        <v>21</v>
      </c>
      <c r="H331" t="s">
        <v>13</v>
      </c>
      <c r="I331" t="s">
        <v>14</v>
      </c>
      <c r="J331" t="s">
        <v>14</v>
      </c>
    </row>
    <row r="332" spans="1:11" hidden="1" x14ac:dyDescent="0.25">
      <c r="A332">
        <v>331</v>
      </c>
      <c r="B332" s="6" t="s">
        <v>69</v>
      </c>
      <c r="C332">
        <v>60</v>
      </c>
      <c r="D332">
        <v>91.62</v>
      </c>
      <c r="E332">
        <v>5497.2</v>
      </c>
      <c r="F332" t="s">
        <v>11</v>
      </c>
      <c r="G332" t="s">
        <v>20</v>
      </c>
      <c r="H332" t="s">
        <v>13</v>
      </c>
      <c r="I332" t="s">
        <v>15</v>
      </c>
      <c r="J332" t="s">
        <v>14</v>
      </c>
    </row>
    <row r="333" spans="1:11" hidden="1" x14ac:dyDescent="0.25">
      <c r="A333">
        <v>332</v>
      </c>
      <c r="B333" s="6" t="s">
        <v>70</v>
      </c>
      <c r="C333">
        <v>8</v>
      </c>
      <c r="D333">
        <v>79.900000000000006</v>
      </c>
      <c r="E333">
        <v>639.20000000000005</v>
      </c>
      <c r="F333" t="s">
        <v>19</v>
      </c>
      <c r="G333" t="s">
        <v>12</v>
      </c>
      <c r="H333" t="s">
        <v>17</v>
      </c>
      <c r="I333" t="s">
        <v>14</v>
      </c>
      <c r="J333" t="s">
        <v>14</v>
      </c>
    </row>
    <row r="334" spans="1:11" hidden="1" x14ac:dyDescent="0.25">
      <c r="A334">
        <v>333</v>
      </c>
      <c r="B334" s="6" t="s">
        <v>71</v>
      </c>
      <c r="C334">
        <v>53</v>
      </c>
      <c r="D334">
        <v>102.68</v>
      </c>
      <c r="E334">
        <v>5442.04</v>
      </c>
      <c r="F334" t="s">
        <v>25</v>
      </c>
      <c r="G334" t="s">
        <v>20</v>
      </c>
      <c r="H334" t="s">
        <v>27</v>
      </c>
      <c r="I334" t="s">
        <v>15</v>
      </c>
      <c r="J334" t="s">
        <v>14</v>
      </c>
    </row>
    <row r="335" spans="1:11" hidden="1" x14ac:dyDescent="0.25">
      <c r="A335">
        <v>334</v>
      </c>
      <c r="B335" s="6" t="s">
        <v>72</v>
      </c>
      <c r="C335">
        <v>60</v>
      </c>
      <c r="D335">
        <v>115.91</v>
      </c>
      <c r="E335">
        <v>6954.6</v>
      </c>
      <c r="F335" t="s">
        <v>11</v>
      </c>
      <c r="G335" t="s">
        <v>21</v>
      </c>
      <c r="H335" t="s">
        <v>13</v>
      </c>
      <c r="I335" t="s">
        <v>15</v>
      </c>
      <c r="J335" t="s">
        <v>15</v>
      </c>
      <c r="K335" t="s">
        <v>22</v>
      </c>
    </row>
    <row r="336" spans="1:11" hidden="1" x14ac:dyDescent="0.25">
      <c r="A336">
        <v>335</v>
      </c>
      <c r="B336" s="6" t="s">
        <v>73</v>
      </c>
      <c r="C336">
        <v>5</v>
      </c>
      <c r="D336">
        <v>54.25</v>
      </c>
      <c r="E336">
        <v>271.25</v>
      </c>
      <c r="F336" t="s">
        <v>11</v>
      </c>
      <c r="G336" t="s">
        <v>20</v>
      </c>
      <c r="H336" t="s">
        <v>23</v>
      </c>
      <c r="I336" t="s">
        <v>14</v>
      </c>
      <c r="J336" t="s">
        <v>14</v>
      </c>
    </row>
    <row r="337" spans="1:11" hidden="1" x14ac:dyDescent="0.25">
      <c r="A337">
        <v>336</v>
      </c>
      <c r="B337" s="6" t="s">
        <v>74</v>
      </c>
      <c r="C337">
        <v>68</v>
      </c>
      <c r="D337">
        <v>42.74</v>
      </c>
      <c r="E337">
        <v>2906.32</v>
      </c>
      <c r="F337" t="s">
        <v>25</v>
      </c>
      <c r="G337" t="s">
        <v>21</v>
      </c>
      <c r="H337" t="s">
        <v>23</v>
      </c>
      <c r="I337" t="s">
        <v>15</v>
      </c>
      <c r="J337" t="s">
        <v>14</v>
      </c>
    </row>
    <row r="338" spans="1:11" hidden="1" x14ac:dyDescent="0.25">
      <c r="A338">
        <v>337</v>
      </c>
      <c r="B338" s="6" t="s">
        <v>75</v>
      </c>
      <c r="C338">
        <v>6</v>
      </c>
      <c r="D338">
        <v>62.36</v>
      </c>
      <c r="E338">
        <v>374.16</v>
      </c>
      <c r="F338" t="s">
        <v>11</v>
      </c>
      <c r="G338" t="s">
        <v>12</v>
      </c>
      <c r="H338" t="s">
        <v>23</v>
      </c>
      <c r="I338" t="s">
        <v>14</v>
      </c>
      <c r="J338" t="s">
        <v>15</v>
      </c>
      <c r="K338" t="s">
        <v>18</v>
      </c>
    </row>
    <row r="339" spans="1:11" hidden="1" x14ac:dyDescent="0.25">
      <c r="A339">
        <v>338</v>
      </c>
      <c r="B339" s="6" t="s">
        <v>76</v>
      </c>
      <c r="C339">
        <v>47</v>
      </c>
      <c r="D339">
        <v>48.79</v>
      </c>
      <c r="E339">
        <v>2293.13</v>
      </c>
      <c r="F339" t="s">
        <v>19</v>
      </c>
      <c r="G339" t="s">
        <v>20</v>
      </c>
      <c r="H339" t="s">
        <v>17</v>
      </c>
      <c r="I339" t="s">
        <v>15</v>
      </c>
      <c r="J339" t="s">
        <v>14</v>
      </c>
    </row>
    <row r="340" spans="1:11" hidden="1" x14ac:dyDescent="0.25">
      <c r="A340">
        <v>339</v>
      </c>
      <c r="B340" s="6" t="s">
        <v>77</v>
      </c>
      <c r="C340">
        <v>55</v>
      </c>
      <c r="D340">
        <v>81.5</v>
      </c>
      <c r="E340">
        <v>4482.5</v>
      </c>
      <c r="F340" t="s">
        <v>11</v>
      </c>
      <c r="G340" t="s">
        <v>12</v>
      </c>
      <c r="H340" t="s">
        <v>23</v>
      </c>
      <c r="I340" t="s">
        <v>15</v>
      </c>
      <c r="J340" t="s">
        <v>15</v>
      </c>
      <c r="K340" t="s">
        <v>24</v>
      </c>
    </row>
    <row r="341" spans="1:11" hidden="1" x14ac:dyDescent="0.25">
      <c r="A341">
        <v>340</v>
      </c>
      <c r="B341" s="6" t="s">
        <v>78</v>
      </c>
      <c r="C341">
        <v>40</v>
      </c>
      <c r="D341">
        <v>111.19</v>
      </c>
      <c r="E341">
        <v>4447.6000000000004</v>
      </c>
      <c r="F341" t="s">
        <v>11</v>
      </c>
      <c r="G341" t="s">
        <v>21</v>
      </c>
      <c r="H341" t="s">
        <v>23</v>
      </c>
      <c r="I341" t="s">
        <v>14</v>
      </c>
      <c r="J341" t="s">
        <v>15</v>
      </c>
      <c r="K341" t="s">
        <v>24</v>
      </c>
    </row>
    <row r="342" spans="1:11" hidden="1" x14ac:dyDescent="0.25">
      <c r="A342">
        <v>341</v>
      </c>
      <c r="B342" s="6" t="s">
        <v>66</v>
      </c>
      <c r="C342">
        <v>52</v>
      </c>
      <c r="D342">
        <v>33.909999999999997</v>
      </c>
      <c r="E342">
        <v>1763.32</v>
      </c>
      <c r="F342" t="s">
        <v>25</v>
      </c>
      <c r="G342" t="s">
        <v>12</v>
      </c>
      <c r="H342" t="s">
        <v>23</v>
      </c>
      <c r="I342" t="s">
        <v>15</v>
      </c>
      <c r="J342" t="s">
        <v>14</v>
      </c>
    </row>
    <row r="343" spans="1:11" hidden="1" x14ac:dyDescent="0.25">
      <c r="A343">
        <v>342</v>
      </c>
      <c r="B343" s="6" t="s">
        <v>74</v>
      </c>
      <c r="C343">
        <v>16</v>
      </c>
      <c r="D343">
        <v>30.08</v>
      </c>
      <c r="E343">
        <v>481.28</v>
      </c>
      <c r="F343" t="s">
        <v>11</v>
      </c>
      <c r="G343" t="s">
        <v>20</v>
      </c>
      <c r="H343" t="s">
        <v>23</v>
      </c>
      <c r="I343" t="s">
        <v>15</v>
      </c>
      <c r="J343" t="s">
        <v>15</v>
      </c>
      <c r="K343" t="s">
        <v>26</v>
      </c>
    </row>
    <row r="344" spans="1:11" hidden="1" x14ac:dyDescent="0.25">
      <c r="A344">
        <v>343</v>
      </c>
      <c r="B344" s="6" t="s">
        <v>75</v>
      </c>
      <c r="C344">
        <v>13</v>
      </c>
      <c r="D344">
        <v>45.6</v>
      </c>
      <c r="E344">
        <v>592.79999999999995</v>
      </c>
      <c r="F344" t="s">
        <v>19</v>
      </c>
      <c r="G344" t="s">
        <v>21</v>
      </c>
      <c r="H344" t="s">
        <v>23</v>
      </c>
      <c r="I344" t="s">
        <v>15</v>
      </c>
      <c r="J344" t="s">
        <v>14</v>
      </c>
    </row>
    <row r="345" spans="1:11" hidden="1" x14ac:dyDescent="0.25">
      <c r="A345">
        <v>344</v>
      </c>
      <c r="B345" s="6" t="s">
        <v>76</v>
      </c>
      <c r="C345">
        <v>30</v>
      </c>
      <c r="D345">
        <v>92.61</v>
      </c>
      <c r="E345">
        <v>2778.3</v>
      </c>
      <c r="F345" t="s">
        <v>19</v>
      </c>
      <c r="G345" t="s">
        <v>21</v>
      </c>
      <c r="H345" t="s">
        <v>27</v>
      </c>
      <c r="I345" t="s">
        <v>14</v>
      </c>
      <c r="J345" t="s">
        <v>14</v>
      </c>
    </row>
    <row r="346" spans="1:11" hidden="1" x14ac:dyDescent="0.25">
      <c r="A346">
        <v>345</v>
      </c>
      <c r="B346" s="6" t="s">
        <v>77</v>
      </c>
      <c r="C346">
        <v>19</v>
      </c>
      <c r="D346">
        <v>79.3</v>
      </c>
      <c r="E346">
        <v>1506.7</v>
      </c>
      <c r="F346" t="s">
        <v>11</v>
      </c>
      <c r="G346" t="s">
        <v>20</v>
      </c>
      <c r="H346" t="s">
        <v>13</v>
      </c>
      <c r="I346" t="s">
        <v>15</v>
      </c>
      <c r="J346" t="s">
        <v>14</v>
      </c>
    </row>
    <row r="347" spans="1:11" hidden="1" x14ac:dyDescent="0.25">
      <c r="A347">
        <v>346</v>
      </c>
      <c r="B347" s="6" t="s">
        <v>78</v>
      </c>
      <c r="C347">
        <v>17</v>
      </c>
      <c r="D347">
        <v>30.22</v>
      </c>
      <c r="E347">
        <v>513.74</v>
      </c>
      <c r="F347" t="s">
        <v>19</v>
      </c>
      <c r="G347" t="s">
        <v>20</v>
      </c>
      <c r="H347" t="s">
        <v>17</v>
      </c>
      <c r="I347" t="s">
        <v>15</v>
      </c>
      <c r="J347" t="s">
        <v>14</v>
      </c>
    </row>
    <row r="348" spans="1:11" hidden="1" x14ac:dyDescent="0.25">
      <c r="A348">
        <v>347</v>
      </c>
      <c r="B348" s="6" t="s">
        <v>66</v>
      </c>
      <c r="C348">
        <v>63</v>
      </c>
      <c r="D348">
        <v>111.88</v>
      </c>
      <c r="E348">
        <v>7048.44</v>
      </c>
      <c r="F348" t="s">
        <v>25</v>
      </c>
      <c r="G348" t="s">
        <v>12</v>
      </c>
      <c r="H348" t="s">
        <v>17</v>
      </c>
      <c r="I348" t="s">
        <v>15</v>
      </c>
      <c r="J348" t="s">
        <v>14</v>
      </c>
    </row>
    <row r="349" spans="1:11" hidden="1" x14ac:dyDescent="0.25">
      <c r="A349">
        <v>348</v>
      </c>
      <c r="B349" s="6" t="s">
        <v>67</v>
      </c>
      <c r="C349">
        <v>19</v>
      </c>
      <c r="D349">
        <v>99.01</v>
      </c>
      <c r="E349">
        <v>1881.19</v>
      </c>
      <c r="F349" t="s">
        <v>11</v>
      </c>
      <c r="G349" t="s">
        <v>21</v>
      </c>
      <c r="H349" t="s">
        <v>23</v>
      </c>
      <c r="I349" t="s">
        <v>15</v>
      </c>
      <c r="J349" t="s">
        <v>14</v>
      </c>
    </row>
    <row r="350" spans="1:11" hidden="1" x14ac:dyDescent="0.25">
      <c r="A350">
        <v>349</v>
      </c>
      <c r="B350" s="6" t="s">
        <v>68</v>
      </c>
      <c r="C350">
        <v>58</v>
      </c>
      <c r="D350">
        <v>22.3</v>
      </c>
      <c r="E350">
        <v>1293.4000000000001</v>
      </c>
      <c r="F350" t="s">
        <v>25</v>
      </c>
      <c r="G350" t="s">
        <v>21</v>
      </c>
      <c r="H350" t="s">
        <v>23</v>
      </c>
      <c r="I350" t="s">
        <v>14</v>
      </c>
      <c r="J350" t="s">
        <v>14</v>
      </c>
    </row>
    <row r="351" spans="1:11" hidden="1" x14ac:dyDescent="0.25">
      <c r="A351">
        <v>350</v>
      </c>
      <c r="B351" s="6" t="s">
        <v>69</v>
      </c>
      <c r="C351">
        <v>55</v>
      </c>
      <c r="D351">
        <v>85.14</v>
      </c>
      <c r="E351">
        <v>4682.7</v>
      </c>
      <c r="F351" t="s">
        <v>11</v>
      </c>
      <c r="G351" t="s">
        <v>20</v>
      </c>
      <c r="H351" t="s">
        <v>23</v>
      </c>
      <c r="I351" t="s">
        <v>14</v>
      </c>
      <c r="J351" t="s">
        <v>15</v>
      </c>
      <c r="K351" t="s">
        <v>26</v>
      </c>
    </row>
    <row r="352" spans="1:11" hidden="1" x14ac:dyDescent="0.25">
      <c r="A352">
        <v>351</v>
      </c>
      <c r="B352" s="6" t="s">
        <v>70</v>
      </c>
      <c r="C352">
        <v>62</v>
      </c>
      <c r="D352">
        <v>97.12</v>
      </c>
      <c r="E352">
        <v>6021.44</v>
      </c>
      <c r="F352" t="s">
        <v>19</v>
      </c>
      <c r="G352" t="s">
        <v>21</v>
      </c>
      <c r="H352" t="s">
        <v>13</v>
      </c>
      <c r="I352" t="s">
        <v>15</v>
      </c>
      <c r="J352" t="s">
        <v>14</v>
      </c>
    </row>
    <row r="353" spans="1:11" hidden="1" x14ac:dyDescent="0.25">
      <c r="A353">
        <v>352</v>
      </c>
      <c r="B353" s="6" t="s">
        <v>71</v>
      </c>
      <c r="C353">
        <v>23</v>
      </c>
      <c r="D353">
        <v>57.44</v>
      </c>
      <c r="E353">
        <v>1321.12</v>
      </c>
      <c r="F353" t="s">
        <v>19</v>
      </c>
      <c r="G353" t="s">
        <v>20</v>
      </c>
      <c r="H353" t="s">
        <v>23</v>
      </c>
      <c r="I353" t="s">
        <v>14</v>
      </c>
      <c r="J353" t="s">
        <v>15</v>
      </c>
      <c r="K353" t="s">
        <v>22</v>
      </c>
    </row>
    <row r="354" spans="1:11" hidden="1" x14ac:dyDescent="0.25">
      <c r="A354">
        <v>353</v>
      </c>
      <c r="B354" s="6" t="s">
        <v>72</v>
      </c>
      <c r="C354">
        <v>9</v>
      </c>
      <c r="D354">
        <v>26.89</v>
      </c>
      <c r="E354">
        <v>242.01</v>
      </c>
      <c r="F354" t="s">
        <v>11</v>
      </c>
      <c r="G354" t="s">
        <v>12</v>
      </c>
      <c r="H354" t="s">
        <v>13</v>
      </c>
      <c r="I354" t="s">
        <v>15</v>
      </c>
      <c r="J354" t="s">
        <v>14</v>
      </c>
    </row>
    <row r="355" spans="1:11" hidden="1" x14ac:dyDescent="0.25">
      <c r="A355">
        <v>354</v>
      </c>
      <c r="B355" s="6" t="s">
        <v>73</v>
      </c>
      <c r="C355">
        <v>12</v>
      </c>
      <c r="D355">
        <v>27.73</v>
      </c>
      <c r="E355">
        <v>332.76</v>
      </c>
      <c r="F355" t="s">
        <v>25</v>
      </c>
      <c r="G355" t="s">
        <v>12</v>
      </c>
      <c r="H355" t="s">
        <v>23</v>
      </c>
      <c r="I355" t="s">
        <v>14</v>
      </c>
      <c r="J355" t="s">
        <v>15</v>
      </c>
      <c r="K355" t="s">
        <v>26</v>
      </c>
    </row>
    <row r="356" spans="1:11" hidden="1" x14ac:dyDescent="0.25">
      <c r="A356">
        <v>355</v>
      </c>
      <c r="B356" s="6" t="s">
        <v>74</v>
      </c>
      <c r="C356">
        <v>1</v>
      </c>
      <c r="D356">
        <v>30.42</v>
      </c>
      <c r="E356">
        <v>30.42</v>
      </c>
      <c r="F356" t="s">
        <v>25</v>
      </c>
      <c r="G356" t="s">
        <v>12</v>
      </c>
      <c r="H356" t="s">
        <v>17</v>
      </c>
      <c r="I356" t="s">
        <v>14</v>
      </c>
      <c r="J356" t="s">
        <v>14</v>
      </c>
    </row>
    <row r="357" spans="1:11" hidden="1" x14ac:dyDescent="0.25">
      <c r="A357">
        <v>356</v>
      </c>
      <c r="B357" s="6" t="s">
        <v>75</v>
      </c>
      <c r="C357">
        <v>58</v>
      </c>
      <c r="D357">
        <v>104.04</v>
      </c>
      <c r="E357">
        <v>6034.32</v>
      </c>
      <c r="F357" t="s">
        <v>19</v>
      </c>
      <c r="G357" t="s">
        <v>20</v>
      </c>
      <c r="H357" t="s">
        <v>23</v>
      </c>
      <c r="I357" t="s">
        <v>15</v>
      </c>
      <c r="J357" t="s">
        <v>14</v>
      </c>
    </row>
    <row r="358" spans="1:11" hidden="1" x14ac:dyDescent="0.25">
      <c r="A358">
        <v>357</v>
      </c>
      <c r="B358" s="6" t="s">
        <v>76</v>
      </c>
      <c r="C358">
        <v>1</v>
      </c>
      <c r="D358">
        <v>111.07</v>
      </c>
      <c r="E358">
        <v>111.07</v>
      </c>
      <c r="F358" t="s">
        <v>19</v>
      </c>
      <c r="G358" t="s">
        <v>21</v>
      </c>
      <c r="H358" t="s">
        <v>17</v>
      </c>
      <c r="I358" t="s">
        <v>14</v>
      </c>
      <c r="J358" t="s">
        <v>14</v>
      </c>
    </row>
    <row r="359" spans="1:11" hidden="1" x14ac:dyDescent="0.25">
      <c r="A359">
        <v>358</v>
      </c>
      <c r="B359" s="6" t="s">
        <v>77</v>
      </c>
      <c r="C359">
        <v>34</v>
      </c>
      <c r="D359">
        <v>32.28</v>
      </c>
      <c r="E359">
        <v>1097.52</v>
      </c>
      <c r="F359" t="s">
        <v>19</v>
      </c>
      <c r="G359" t="s">
        <v>20</v>
      </c>
      <c r="H359" t="s">
        <v>23</v>
      </c>
      <c r="I359" t="s">
        <v>14</v>
      </c>
      <c r="J359" t="s">
        <v>14</v>
      </c>
    </row>
    <row r="360" spans="1:11" hidden="1" x14ac:dyDescent="0.25">
      <c r="A360">
        <v>359</v>
      </c>
      <c r="B360" s="6" t="s">
        <v>78</v>
      </c>
      <c r="C360">
        <v>48</v>
      </c>
      <c r="D360">
        <v>43.59</v>
      </c>
      <c r="E360">
        <v>2092.3200000000002</v>
      </c>
      <c r="F360" t="s">
        <v>11</v>
      </c>
      <c r="G360" t="s">
        <v>20</v>
      </c>
      <c r="H360" t="s">
        <v>27</v>
      </c>
      <c r="I360" t="s">
        <v>15</v>
      </c>
      <c r="J360" t="s">
        <v>14</v>
      </c>
    </row>
    <row r="361" spans="1:11" hidden="1" x14ac:dyDescent="0.25">
      <c r="A361">
        <v>360</v>
      </c>
      <c r="B361" s="6" t="s">
        <v>66</v>
      </c>
      <c r="C361">
        <v>1</v>
      </c>
      <c r="D361">
        <v>36.549999999999997</v>
      </c>
      <c r="E361">
        <v>36.549999999999997</v>
      </c>
      <c r="F361" t="s">
        <v>19</v>
      </c>
      <c r="G361" t="s">
        <v>12</v>
      </c>
      <c r="H361" t="s">
        <v>23</v>
      </c>
      <c r="I361" t="s">
        <v>15</v>
      </c>
      <c r="J361" t="s">
        <v>15</v>
      </c>
      <c r="K361" t="s">
        <v>26</v>
      </c>
    </row>
    <row r="362" spans="1:11" hidden="1" x14ac:dyDescent="0.25">
      <c r="A362">
        <v>361</v>
      </c>
      <c r="B362" s="6" t="s">
        <v>74</v>
      </c>
      <c r="C362">
        <v>16</v>
      </c>
      <c r="D362">
        <v>38.630000000000003</v>
      </c>
      <c r="E362">
        <v>618.08000000000004</v>
      </c>
      <c r="F362" t="s">
        <v>11</v>
      </c>
      <c r="G362" t="s">
        <v>21</v>
      </c>
      <c r="H362" t="s">
        <v>13</v>
      </c>
      <c r="I362" t="s">
        <v>15</v>
      </c>
      <c r="J362" t="s">
        <v>14</v>
      </c>
    </row>
    <row r="363" spans="1:11" hidden="1" x14ac:dyDescent="0.25">
      <c r="A363">
        <v>362</v>
      </c>
      <c r="B363" s="6" t="s">
        <v>75</v>
      </c>
      <c r="C363">
        <v>61</v>
      </c>
      <c r="D363">
        <v>103.75</v>
      </c>
      <c r="E363">
        <v>6328.75</v>
      </c>
      <c r="F363" t="s">
        <v>11</v>
      </c>
      <c r="G363" t="s">
        <v>20</v>
      </c>
      <c r="H363" t="s">
        <v>17</v>
      </c>
      <c r="I363" t="s">
        <v>14</v>
      </c>
      <c r="J363" t="s">
        <v>14</v>
      </c>
    </row>
    <row r="364" spans="1:11" hidden="1" x14ac:dyDescent="0.25">
      <c r="A364">
        <v>363</v>
      </c>
      <c r="B364" s="6" t="s">
        <v>76</v>
      </c>
      <c r="C364">
        <v>64</v>
      </c>
      <c r="D364">
        <v>53.21</v>
      </c>
      <c r="E364">
        <v>3405.44</v>
      </c>
      <c r="F364" t="s">
        <v>19</v>
      </c>
      <c r="G364" t="s">
        <v>21</v>
      </c>
      <c r="H364" t="s">
        <v>13</v>
      </c>
      <c r="I364" t="s">
        <v>14</v>
      </c>
      <c r="J364" t="s">
        <v>14</v>
      </c>
    </row>
    <row r="365" spans="1:11" hidden="1" x14ac:dyDescent="0.25">
      <c r="A365">
        <v>364</v>
      </c>
      <c r="B365" s="6" t="s">
        <v>77</v>
      </c>
      <c r="C365">
        <v>63</v>
      </c>
      <c r="D365">
        <v>51.14</v>
      </c>
      <c r="E365">
        <v>3221.82</v>
      </c>
      <c r="F365" t="s">
        <v>11</v>
      </c>
      <c r="G365" t="s">
        <v>20</v>
      </c>
      <c r="H365" t="s">
        <v>23</v>
      </c>
      <c r="I365" t="s">
        <v>14</v>
      </c>
      <c r="J365" t="s">
        <v>14</v>
      </c>
    </row>
    <row r="366" spans="1:11" hidden="1" x14ac:dyDescent="0.25">
      <c r="A366">
        <v>365</v>
      </c>
      <c r="B366" s="6" t="s">
        <v>78</v>
      </c>
      <c r="C366">
        <v>69</v>
      </c>
      <c r="D366">
        <v>42.74</v>
      </c>
      <c r="E366">
        <v>2949.06</v>
      </c>
      <c r="F366" t="s">
        <v>11</v>
      </c>
      <c r="G366" t="s">
        <v>12</v>
      </c>
      <c r="H366" t="s">
        <v>27</v>
      </c>
      <c r="I366" t="s">
        <v>14</v>
      </c>
      <c r="J366" t="s">
        <v>14</v>
      </c>
    </row>
    <row r="367" spans="1:11" hidden="1" x14ac:dyDescent="0.25">
      <c r="A367">
        <v>366</v>
      </c>
      <c r="B367" s="6" t="s">
        <v>66</v>
      </c>
      <c r="C367">
        <v>22</v>
      </c>
      <c r="D367">
        <v>80.790000000000006</v>
      </c>
      <c r="E367">
        <v>1777.38</v>
      </c>
      <c r="F367" t="s">
        <v>11</v>
      </c>
      <c r="G367" t="s">
        <v>20</v>
      </c>
      <c r="H367" t="s">
        <v>13</v>
      </c>
      <c r="I367" t="s">
        <v>14</v>
      </c>
      <c r="J367" t="s">
        <v>14</v>
      </c>
    </row>
    <row r="368" spans="1:11" hidden="1" x14ac:dyDescent="0.25">
      <c r="A368">
        <v>367</v>
      </c>
      <c r="B368" s="6" t="s">
        <v>67</v>
      </c>
      <c r="C368">
        <v>67</v>
      </c>
      <c r="D368">
        <v>57.93</v>
      </c>
      <c r="E368">
        <v>3881.31</v>
      </c>
      <c r="F368" t="s">
        <v>11</v>
      </c>
      <c r="G368" t="s">
        <v>21</v>
      </c>
      <c r="H368" t="s">
        <v>23</v>
      </c>
      <c r="I368" t="s">
        <v>14</v>
      </c>
      <c r="J368" t="s">
        <v>14</v>
      </c>
    </row>
    <row r="369" spans="1:11" hidden="1" x14ac:dyDescent="0.25">
      <c r="A369">
        <v>368</v>
      </c>
      <c r="B369" s="6" t="s">
        <v>68</v>
      </c>
      <c r="C369">
        <v>26</v>
      </c>
      <c r="D369">
        <v>94.42</v>
      </c>
      <c r="E369">
        <v>2454.92</v>
      </c>
      <c r="F369" t="s">
        <v>19</v>
      </c>
      <c r="G369" t="s">
        <v>12</v>
      </c>
      <c r="H369" t="s">
        <v>17</v>
      </c>
      <c r="I369" t="s">
        <v>14</v>
      </c>
      <c r="J369" t="s">
        <v>15</v>
      </c>
      <c r="K369" t="s">
        <v>24</v>
      </c>
    </row>
    <row r="370" spans="1:11" hidden="1" x14ac:dyDescent="0.25">
      <c r="A370">
        <v>369</v>
      </c>
      <c r="B370" s="6" t="s">
        <v>69</v>
      </c>
      <c r="C370">
        <v>16</v>
      </c>
      <c r="D370">
        <v>40.56</v>
      </c>
      <c r="E370">
        <v>648.96</v>
      </c>
      <c r="F370" t="s">
        <v>11</v>
      </c>
      <c r="G370" t="s">
        <v>20</v>
      </c>
      <c r="H370" t="s">
        <v>27</v>
      </c>
      <c r="I370" t="s">
        <v>15</v>
      </c>
      <c r="J370" t="s">
        <v>15</v>
      </c>
      <c r="K370" t="s">
        <v>16</v>
      </c>
    </row>
    <row r="371" spans="1:11" hidden="1" x14ac:dyDescent="0.25">
      <c r="A371">
        <v>370</v>
      </c>
      <c r="B371" s="6" t="s">
        <v>70</v>
      </c>
      <c r="C371">
        <v>51</v>
      </c>
      <c r="D371">
        <v>98.78</v>
      </c>
      <c r="E371">
        <v>5037.78</v>
      </c>
      <c r="F371" t="s">
        <v>19</v>
      </c>
      <c r="G371" t="s">
        <v>21</v>
      </c>
      <c r="H371" t="s">
        <v>17</v>
      </c>
      <c r="I371" t="s">
        <v>15</v>
      </c>
      <c r="J371" t="s">
        <v>15</v>
      </c>
      <c r="K371" t="s">
        <v>18</v>
      </c>
    </row>
    <row r="372" spans="1:11" hidden="1" x14ac:dyDescent="0.25">
      <c r="A372">
        <v>371</v>
      </c>
      <c r="B372" s="6" t="s">
        <v>71</v>
      </c>
      <c r="C372">
        <v>57</v>
      </c>
      <c r="D372">
        <v>80.37</v>
      </c>
      <c r="E372">
        <v>4581.09</v>
      </c>
      <c r="F372" t="s">
        <v>11</v>
      </c>
      <c r="G372" t="s">
        <v>21</v>
      </c>
      <c r="H372" t="s">
        <v>23</v>
      </c>
      <c r="I372" t="s">
        <v>14</v>
      </c>
      <c r="J372" t="s">
        <v>14</v>
      </c>
    </row>
    <row r="373" spans="1:11" hidden="1" x14ac:dyDescent="0.25">
      <c r="A373">
        <v>372</v>
      </c>
      <c r="B373" s="6" t="s">
        <v>72</v>
      </c>
      <c r="C373">
        <v>29</v>
      </c>
      <c r="D373">
        <v>31.43</v>
      </c>
      <c r="E373">
        <v>911.47</v>
      </c>
      <c r="F373" t="s">
        <v>19</v>
      </c>
      <c r="G373" t="s">
        <v>21</v>
      </c>
      <c r="H373" t="s">
        <v>17</v>
      </c>
      <c r="I373" t="s">
        <v>15</v>
      </c>
      <c r="J373" t="s">
        <v>14</v>
      </c>
    </row>
    <row r="374" spans="1:11" hidden="1" x14ac:dyDescent="0.25">
      <c r="A374">
        <v>373</v>
      </c>
      <c r="B374" s="6" t="s">
        <v>73</v>
      </c>
      <c r="C374">
        <v>69</v>
      </c>
      <c r="D374">
        <v>61.45</v>
      </c>
      <c r="E374">
        <v>4240.05</v>
      </c>
      <c r="F374" t="s">
        <v>11</v>
      </c>
      <c r="G374" t="s">
        <v>21</v>
      </c>
      <c r="H374" t="s">
        <v>23</v>
      </c>
      <c r="I374" t="s">
        <v>14</v>
      </c>
      <c r="J374" t="s">
        <v>14</v>
      </c>
    </row>
    <row r="375" spans="1:11" hidden="1" x14ac:dyDescent="0.25">
      <c r="A375">
        <v>374</v>
      </c>
      <c r="B375" s="6" t="s">
        <v>74</v>
      </c>
      <c r="C375">
        <v>47</v>
      </c>
      <c r="D375">
        <v>106.35</v>
      </c>
      <c r="E375">
        <v>4998.45</v>
      </c>
      <c r="F375" t="s">
        <v>11</v>
      </c>
      <c r="G375" t="s">
        <v>12</v>
      </c>
      <c r="H375" t="s">
        <v>17</v>
      </c>
      <c r="I375" t="s">
        <v>15</v>
      </c>
      <c r="J375" t="s">
        <v>14</v>
      </c>
    </row>
    <row r="376" spans="1:11" hidden="1" x14ac:dyDescent="0.25">
      <c r="A376">
        <v>375</v>
      </c>
      <c r="B376" s="6" t="s">
        <v>75</v>
      </c>
      <c r="C376">
        <v>62</v>
      </c>
      <c r="D376">
        <v>112.3</v>
      </c>
      <c r="E376">
        <v>6962.6</v>
      </c>
      <c r="F376" t="s">
        <v>19</v>
      </c>
      <c r="G376" t="s">
        <v>20</v>
      </c>
      <c r="H376" t="s">
        <v>27</v>
      </c>
      <c r="I376" t="s">
        <v>15</v>
      </c>
      <c r="J376" t="s">
        <v>14</v>
      </c>
    </row>
    <row r="377" spans="1:11" hidden="1" x14ac:dyDescent="0.25">
      <c r="A377">
        <v>376</v>
      </c>
      <c r="B377" s="6" t="s">
        <v>76</v>
      </c>
      <c r="C377">
        <v>69</v>
      </c>
      <c r="D377">
        <v>66.569999999999993</v>
      </c>
      <c r="E377">
        <v>4593.33</v>
      </c>
      <c r="F377" t="s">
        <v>25</v>
      </c>
      <c r="G377" t="s">
        <v>12</v>
      </c>
      <c r="H377" t="s">
        <v>17</v>
      </c>
      <c r="I377" t="s">
        <v>14</v>
      </c>
      <c r="J377" t="s">
        <v>14</v>
      </c>
    </row>
    <row r="378" spans="1:11" hidden="1" x14ac:dyDescent="0.25">
      <c r="A378">
        <v>377</v>
      </c>
      <c r="B378" s="6" t="s">
        <v>77</v>
      </c>
      <c r="C378">
        <v>16</v>
      </c>
      <c r="D378">
        <v>68.08</v>
      </c>
      <c r="E378">
        <v>1089.28</v>
      </c>
      <c r="F378" t="s">
        <v>11</v>
      </c>
      <c r="G378" t="s">
        <v>21</v>
      </c>
      <c r="H378" t="s">
        <v>27</v>
      </c>
      <c r="I378" t="s">
        <v>15</v>
      </c>
      <c r="J378" t="s">
        <v>14</v>
      </c>
    </row>
    <row r="379" spans="1:11" hidden="1" x14ac:dyDescent="0.25">
      <c r="A379">
        <v>378</v>
      </c>
      <c r="B379" s="6" t="s">
        <v>78</v>
      </c>
      <c r="C379">
        <v>48</v>
      </c>
      <c r="D379">
        <v>111.85</v>
      </c>
      <c r="E379">
        <v>5368.8</v>
      </c>
      <c r="F379" t="s">
        <v>11</v>
      </c>
      <c r="G379" t="s">
        <v>21</v>
      </c>
      <c r="H379" t="s">
        <v>13</v>
      </c>
      <c r="I379" t="s">
        <v>15</v>
      </c>
      <c r="J379" t="s">
        <v>15</v>
      </c>
      <c r="K379" t="s">
        <v>24</v>
      </c>
    </row>
    <row r="380" spans="1:11" hidden="1" x14ac:dyDescent="0.25">
      <c r="A380">
        <v>379</v>
      </c>
      <c r="B380" s="6" t="s">
        <v>66</v>
      </c>
      <c r="C380">
        <v>39</v>
      </c>
      <c r="D380">
        <v>78.709999999999994</v>
      </c>
      <c r="E380">
        <v>3069.69</v>
      </c>
      <c r="F380" t="s">
        <v>11</v>
      </c>
      <c r="G380" t="s">
        <v>20</v>
      </c>
      <c r="H380" t="s">
        <v>17</v>
      </c>
      <c r="I380" t="s">
        <v>15</v>
      </c>
      <c r="J380" t="s">
        <v>15</v>
      </c>
      <c r="K380" t="s">
        <v>26</v>
      </c>
    </row>
    <row r="381" spans="1:11" hidden="1" x14ac:dyDescent="0.25">
      <c r="A381">
        <v>380</v>
      </c>
      <c r="B381" s="6" t="s">
        <v>74</v>
      </c>
      <c r="C381">
        <v>33</v>
      </c>
      <c r="D381">
        <v>23.28</v>
      </c>
      <c r="E381">
        <v>768.24</v>
      </c>
      <c r="F381" t="s">
        <v>11</v>
      </c>
      <c r="G381" t="s">
        <v>21</v>
      </c>
      <c r="H381" t="s">
        <v>17</v>
      </c>
      <c r="I381" t="s">
        <v>14</v>
      </c>
      <c r="J381" t="s">
        <v>14</v>
      </c>
    </row>
    <row r="382" spans="1:11" hidden="1" x14ac:dyDescent="0.25">
      <c r="A382">
        <v>381</v>
      </c>
      <c r="B382" s="6" t="s">
        <v>75</v>
      </c>
      <c r="C382">
        <v>23</v>
      </c>
      <c r="D382">
        <v>111.27</v>
      </c>
      <c r="E382">
        <v>2559.21</v>
      </c>
      <c r="F382" t="s">
        <v>19</v>
      </c>
      <c r="G382" t="s">
        <v>20</v>
      </c>
      <c r="H382" t="s">
        <v>13</v>
      </c>
      <c r="I382" t="s">
        <v>15</v>
      </c>
      <c r="J382" t="s">
        <v>14</v>
      </c>
    </row>
    <row r="383" spans="1:11" hidden="1" x14ac:dyDescent="0.25">
      <c r="A383">
        <v>382</v>
      </c>
      <c r="B383" s="6" t="s">
        <v>76</v>
      </c>
      <c r="C383">
        <v>10</v>
      </c>
      <c r="D383">
        <v>44.82</v>
      </c>
      <c r="E383">
        <v>448.2</v>
      </c>
      <c r="F383" t="s">
        <v>11</v>
      </c>
      <c r="G383" t="s">
        <v>12</v>
      </c>
      <c r="H383" t="s">
        <v>27</v>
      </c>
      <c r="I383" t="s">
        <v>14</v>
      </c>
      <c r="J383" t="s">
        <v>14</v>
      </c>
    </row>
    <row r="384" spans="1:11" hidden="1" x14ac:dyDescent="0.25">
      <c r="A384">
        <v>383</v>
      </c>
      <c r="B384" s="6" t="s">
        <v>77</v>
      </c>
      <c r="C384">
        <v>69</v>
      </c>
      <c r="D384">
        <v>77.760000000000005</v>
      </c>
      <c r="E384">
        <v>5365.44</v>
      </c>
      <c r="F384" t="s">
        <v>11</v>
      </c>
      <c r="G384" t="s">
        <v>20</v>
      </c>
      <c r="H384" t="s">
        <v>23</v>
      </c>
      <c r="I384" t="s">
        <v>15</v>
      </c>
      <c r="J384" t="s">
        <v>14</v>
      </c>
    </row>
    <row r="385" spans="1:11" hidden="1" x14ac:dyDescent="0.25">
      <c r="A385">
        <v>384</v>
      </c>
      <c r="B385" s="6" t="s">
        <v>78</v>
      </c>
      <c r="C385">
        <v>34</v>
      </c>
      <c r="D385">
        <v>36.549999999999997</v>
      </c>
      <c r="E385">
        <v>1242.7</v>
      </c>
      <c r="F385" t="s">
        <v>11</v>
      </c>
      <c r="G385" t="s">
        <v>20</v>
      </c>
      <c r="H385" t="s">
        <v>17</v>
      </c>
      <c r="I385" t="s">
        <v>14</v>
      </c>
      <c r="J385" t="s">
        <v>14</v>
      </c>
    </row>
    <row r="386" spans="1:11" hidden="1" x14ac:dyDescent="0.25">
      <c r="A386">
        <v>385</v>
      </c>
      <c r="B386" s="6" t="s">
        <v>66</v>
      </c>
      <c r="C386">
        <v>52</v>
      </c>
      <c r="D386">
        <v>23.39</v>
      </c>
      <c r="E386">
        <v>1216.28</v>
      </c>
      <c r="F386" t="s">
        <v>11</v>
      </c>
      <c r="G386" t="s">
        <v>21</v>
      </c>
      <c r="H386" t="s">
        <v>17</v>
      </c>
      <c r="I386" t="s">
        <v>14</v>
      </c>
      <c r="J386" t="s">
        <v>15</v>
      </c>
      <c r="K386" t="s">
        <v>22</v>
      </c>
    </row>
    <row r="387" spans="1:11" hidden="1" x14ac:dyDescent="0.25">
      <c r="A387">
        <v>386</v>
      </c>
      <c r="B387" s="6" t="s">
        <v>67</v>
      </c>
      <c r="C387">
        <v>10</v>
      </c>
      <c r="D387">
        <v>51.15</v>
      </c>
      <c r="E387">
        <v>511.5</v>
      </c>
      <c r="F387" t="s">
        <v>11</v>
      </c>
      <c r="G387" t="s">
        <v>21</v>
      </c>
      <c r="H387" t="s">
        <v>17</v>
      </c>
      <c r="I387" t="s">
        <v>15</v>
      </c>
      <c r="J387" t="s">
        <v>14</v>
      </c>
    </row>
    <row r="388" spans="1:11" hidden="1" x14ac:dyDescent="0.25">
      <c r="A388">
        <v>387</v>
      </c>
      <c r="B388" s="6" t="s">
        <v>68</v>
      </c>
      <c r="C388">
        <v>19</v>
      </c>
      <c r="D388">
        <v>98.05</v>
      </c>
      <c r="E388">
        <v>1862.95</v>
      </c>
      <c r="F388" t="s">
        <v>11</v>
      </c>
      <c r="G388" t="s">
        <v>21</v>
      </c>
      <c r="H388" t="s">
        <v>13</v>
      </c>
      <c r="I388" t="s">
        <v>15</v>
      </c>
      <c r="J388" t="s">
        <v>14</v>
      </c>
    </row>
    <row r="389" spans="1:11" hidden="1" x14ac:dyDescent="0.25">
      <c r="A389">
        <v>388</v>
      </c>
      <c r="B389" s="6" t="s">
        <v>69</v>
      </c>
      <c r="C389">
        <v>58</v>
      </c>
      <c r="D389">
        <v>47.76</v>
      </c>
      <c r="E389">
        <v>2770.08</v>
      </c>
      <c r="F389" t="s">
        <v>11</v>
      </c>
      <c r="G389" t="s">
        <v>20</v>
      </c>
      <c r="H389" t="s">
        <v>23</v>
      </c>
      <c r="I389" t="s">
        <v>15</v>
      </c>
      <c r="J389" t="s">
        <v>14</v>
      </c>
    </row>
    <row r="390" spans="1:11" hidden="1" x14ac:dyDescent="0.25">
      <c r="A390">
        <v>389</v>
      </c>
      <c r="B390" s="6" t="s">
        <v>70</v>
      </c>
      <c r="C390">
        <v>1</v>
      </c>
      <c r="D390">
        <v>42.01</v>
      </c>
      <c r="E390">
        <v>42.01</v>
      </c>
      <c r="F390" t="s">
        <v>11</v>
      </c>
      <c r="G390" t="s">
        <v>21</v>
      </c>
      <c r="H390" t="s">
        <v>23</v>
      </c>
      <c r="I390" t="s">
        <v>14</v>
      </c>
      <c r="J390" t="s">
        <v>14</v>
      </c>
    </row>
    <row r="391" spans="1:11" hidden="1" x14ac:dyDescent="0.25">
      <c r="A391">
        <v>390</v>
      </c>
      <c r="B391" s="6" t="s">
        <v>71</v>
      </c>
      <c r="C391">
        <v>69</v>
      </c>
      <c r="D391">
        <v>41.27</v>
      </c>
      <c r="E391">
        <v>2847.63</v>
      </c>
      <c r="F391" t="s">
        <v>19</v>
      </c>
      <c r="G391" t="s">
        <v>21</v>
      </c>
      <c r="H391" t="s">
        <v>27</v>
      </c>
      <c r="I391" t="s">
        <v>15</v>
      </c>
      <c r="J391" t="s">
        <v>14</v>
      </c>
    </row>
    <row r="392" spans="1:11" hidden="1" x14ac:dyDescent="0.25">
      <c r="A392">
        <v>391</v>
      </c>
      <c r="B392" s="6" t="s">
        <v>72</v>
      </c>
      <c r="C392">
        <v>4</v>
      </c>
      <c r="D392">
        <v>71.52</v>
      </c>
      <c r="E392">
        <v>286.08</v>
      </c>
      <c r="F392" t="s">
        <v>11</v>
      </c>
      <c r="G392" t="s">
        <v>20</v>
      </c>
      <c r="H392" t="s">
        <v>23</v>
      </c>
      <c r="I392" t="s">
        <v>15</v>
      </c>
      <c r="J392" t="s">
        <v>14</v>
      </c>
    </row>
    <row r="393" spans="1:11" hidden="1" x14ac:dyDescent="0.25">
      <c r="A393">
        <v>392</v>
      </c>
      <c r="B393" s="6" t="s">
        <v>73</v>
      </c>
      <c r="C393">
        <v>16</v>
      </c>
      <c r="D393">
        <v>117.55</v>
      </c>
      <c r="E393">
        <v>1880.8</v>
      </c>
      <c r="F393" t="s">
        <v>25</v>
      </c>
      <c r="G393" t="s">
        <v>21</v>
      </c>
      <c r="H393" t="s">
        <v>23</v>
      </c>
      <c r="I393" t="s">
        <v>15</v>
      </c>
      <c r="J393" t="s">
        <v>14</v>
      </c>
    </row>
    <row r="394" spans="1:11" hidden="1" x14ac:dyDescent="0.25">
      <c r="A394">
        <v>393</v>
      </c>
      <c r="B394" s="6" t="s">
        <v>74</v>
      </c>
      <c r="C394">
        <v>24</v>
      </c>
      <c r="D394">
        <v>65.900000000000006</v>
      </c>
      <c r="E394">
        <v>1581.6</v>
      </c>
      <c r="F394" t="s">
        <v>11</v>
      </c>
      <c r="G394" t="s">
        <v>21</v>
      </c>
      <c r="H394" t="s">
        <v>17</v>
      </c>
      <c r="I394" t="s">
        <v>15</v>
      </c>
      <c r="J394" t="s">
        <v>14</v>
      </c>
    </row>
    <row r="395" spans="1:11" hidden="1" x14ac:dyDescent="0.25">
      <c r="A395">
        <v>394</v>
      </c>
      <c r="B395" s="6" t="s">
        <v>75</v>
      </c>
      <c r="C395">
        <v>2</v>
      </c>
      <c r="D395">
        <v>75.73</v>
      </c>
      <c r="E395">
        <v>151.46</v>
      </c>
      <c r="F395" t="s">
        <v>19</v>
      </c>
      <c r="G395" t="s">
        <v>21</v>
      </c>
      <c r="H395" t="s">
        <v>23</v>
      </c>
      <c r="I395" t="s">
        <v>15</v>
      </c>
      <c r="J395" t="s">
        <v>14</v>
      </c>
    </row>
    <row r="396" spans="1:11" hidden="1" x14ac:dyDescent="0.25">
      <c r="A396">
        <v>395</v>
      </c>
      <c r="B396" s="6" t="s">
        <v>76</v>
      </c>
      <c r="C396">
        <v>32</v>
      </c>
      <c r="D396">
        <v>106.06</v>
      </c>
      <c r="E396">
        <v>3393.92</v>
      </c>
      <c r="F396" t="s">
        <v>19</v>
      </c>
      <c r="G396" t="s">
        <v>12</v>
      </c>
      <c r="H396" t="s">
        <v>17</v>
      </c>
      <c r="I396" t="s">
        <v>14</v>
      </c>
      <c r="J396" t="s">
        <v>14</v>
      </c>
    </row>
    <row r="397" spans="1:11" hidden="1" x14ac:dyDescent="0.25">
      <c r="A397">
        <v>396</v>
      </c>
      <c r="B397" s="6" t="s">
        <v>77</v>
      </c>
      <c r="C397">
        <v>24</v>
      </c>
      <c r="D397">
        <v>73.510000000000005</v>
      </c>
      <c r="E397">
        <v>1764.24</v>
      </c>
      <c r="F397" t="s">
        <v>19</v>
      </c>
      <c r="G397" t="s">
        <v>20</v>
      </c>
      <c r="H397" t="s">
        <v>17</v>
      </c>
      <c r="I397" t="s">
        <v>14</v>
      </c>
      <c r="J397" t="s">
        <v>14</v>
      </c>
    </row>
    <row r="398" spans="1:11" hidden="1" x14ac:dyDescent="0.25">
      <c r="A398">
        <v>397</v>
      </c>
      <c r="B398" s="6" t="s">
        <v>78</v>
      </c>
      <c r="C398">
        <v>12</v>
      </c>
      <c r="D398">
        <v>38.450000000000003</v>
      </c>
      <c r="E398">
        <v>461.4</v>
      </c>
      <c r="F398" t="s">
        <v>19</v>
      </c>
      <c r="G398" t="s">
        <v>20</v>
      </c>
      <c r="H398" t="s">
        <v>27</v>
      </c>
      <c r="I398" t="s">
        <v>15</v>
      </c>
      <c r="J398" t="s">
        <v>14</v>
      </c>
    </row>
    <row r="399" spans="1:11" hidden="1" x14ac:dyDescent="0.25">
      <c r="A399">
        <v>398</v>
      </c>
      <c r="B399" s="6" t="s">
        <v>66</v>
      </c>
      <c r="C399">
        <v>50</v>
      </c>
      <c r="D399">
        <v>49.96</v>
      </c>
      <c r="E399">
        <v>2498</v>
      </c>
      <c r="F399" t="s">
        <v>11</v>
      </c>
      <c r="G399" t="s">
        <v>21</v>
      </c>
      <c r="H399" t="s">
        <v>23</v>
      </c>
      <c r="I399" t="s">
        <v>15</v>
      </c>
      <c r="J399" t="s">
        <v>15</v>
      </c>
      <c r="K399" t="s">
        <v>24</v>
      </c>
    </row>
    <row r="400" spans="1:11" hidden="1" x14ac:dyDescent="0.25">
      <c r="A400">
        <v>399</v>
      </c>
      <c r="B400" s="6" t="s">
        <v>67</v>
      </c>
      <c r="C400">
        <v>35</v>
      </c>
      <c r="D400">
        <v>50.99</v>
      </c>
      <c r="E400">
        <v>1784.65</v>
      </c>
      <c r="F400" t="s">
        <v>11</v>
      </c>
      <c r="G400" t="s">
        <v>12</v>
      </c>
      <c r="H400" t="s">
        <v>23</v>
      </c>
      <c r="I400" t="s">
        <v>15</v>
      </c>
      <c r="J400" t="s">
        <v>14</v>
      </c>
    </row>
    <row r="401" spans="1:11" hidden="1" x14ac:dyDescent="0.25">
      <c r="A401">
        <v>400</v>
      </c>
      <c r="B401" s="6" t="s">
        <v>68</v>
      </c>
      <c r="C401">
        <v>33</v>
      </c>
      <c r="D401">
        <v>59.73</v>
      </c>
      <c r="E401">
        <v>1971.09</v>
      </c>
      <c r="F401" t="s">
        <v>11</v>
      </c>
      <c r="G401" t="s">
        <v>20</v>
      </c>
      <c r="H401" t="s">
        <v>13</v>
      </c>
      <c r="I401" t="s">
        <v>14</v>
      </c>
      <c r="J401" t="s">
        <v>14</v>
      </c>
    </row>
    <row r="402" spans="1:11" hidden="1" x14ac:dyDescent="0.25">
      <c r="A402">
        <v>401</v>
      </c>
      <c r="B402" s="6" t="s">
        <v>69</v>
      </c>
      <c r="C402">
        <v>33</v>
      </c>
      <c r="D402">
        <v>62.68</v>
      </c>
      <c r="E402">
        <v>2068.44</v>
      </c>
      <c r="F402" t="s">
        <v>11</v>
      </c>
      <c r="G402" t="s">
        <v>21</v>
      </c>
      <c r="H402" t="s">
        <v>13</v>
      </c>
      <c r="I402" t="s">
        <v>14</v>
      </c>
      <c r="J402" t="s">
        <v>14</v>
      </c>
    </row>
    <row r="403" spans="1:11" hidden="1" x14ac:dyDescent="0.25">
      <c r="A403">
        <v>402</v>
      </c>
      <c r="B403" s="6" t="s">
        <v>70</v>
      </c>
      <c r="C403">
        <v>61</v>
      </c>
      <c r="D403">
        <v>99.98</v>
      </c>
      <c r="E403">
        <v>6098.78</v>
      </c>
      <c r="F403" t="s">
        <v>11</v>
      </c>
      <c r="G403" t="s">
        <v>12</v>
      </c>
      <c r="H403" t="s">
        <v>13</v>
      </c>
      <c r="I403" t="s">
        <v>14</v>
      </c>
      <c r="J403" t="s">
        <v>14</v>
      </c>
    </row>
    <row r="404" spans="1:11" hidden="1" x14ac:dyDescent="0.25">
      <c r="A404">
        <v>403</v>
      </c>
      <c r="B404" s="6" t="s">
        <v>71</v>
      </c>
      <c r="C404">
        <v>51</v>
      </c>
      <c r="D404">
        <v>54.94</v>
      </c>
      <c r="E404">
        <v>2801.94</v>
      </c>
      <c r="F404" t="s">
        <v>11</v>
      </c>
      <c r="G404" t="s">
        <v>21</v>
      </c>
      <c r="H404" t="s">
        <v>13</v>
      </c>
      <c r="I404" t="s">
        <v>14</v>
      </c>
      <c r="J404" t="s">
        <v>14</v>
      </c>
    </row>
    <row r="405" spans="1:11" hidden="1" x14ac:dyDescent="0.25">
      <c r="A405">
        <v>404</v>
      </c>
      <c r="B405" s="6" t="s">
        <v>72</v>
      </c>
      <c r="C405">
        <v>43</v>
      </c>
      <c r="D405">
        <v>66.819999999999993</v>
      </c>
      <c r="E405">
        <v>2873.26</v>
      </c>
      <c r="F405" t="s">
        <v>19</v>
      </c>
      <c r="G405" t="s">
        <v>20</v>
      </c>
      <c r="H405" t="s">
        <v>17</v>
      </c>
      <c r="I405" t="s">
        <v>15</v>
      </c>
      <c r="J405" t="s">
        <v>14</v>
      </c>
    </row>
    <row r="406" spans="1:11" hidden="1" x14ac:dyDescent="0.25">
      <c r="A406">
        <v>405</v>
      </c>
      <c r="B406" s="6" t="s">
        <v>73</v>
      </c>
      <c r="C406">
        <v>12</v>
      </c>
      <c r="D406">
        <v>82.5</v>
      </c>
      <c r="E406">
        <v>990</v>
      </c>
      <c r="F406" t="s">
        <v>11</v>
      </c>
      <c r="G406" t="s">
        <v>20</v>
      </c>
      <c r="H406" t="s">
        <v>17</v>
      </c>
      <c r="I406" t="s">
        <v>14</v>
      </c>
      <c r="J406" t="s">
        <v>14</v>
      </c>
    </row>
    <row r="407" spans="1:11" hidden="1" x14ac:dyDescent="0.25">
      <c r="A407">
        <v>406</v>
      </c>
      <c r="B407" s="6" t="s">
        <v>74</v>
      </c>
      <c r="C407">
        <v>67</v>
      </c>
      <c r="D407">
        <v>57.77</v>
      </c>
      <c r="E407">
        <v>3870.59</v>
      </c>
      <c r="F407" t="s">
        <v>19</v>
      </c>
      <c r="G407" t="s">
        <v>21</v>
      </c>
      <c r="H407" t="s">
        <v>23</v>
      </c>
      <c r="I407" t="s">
        <v>14</v>
      </c>
      <c r="J407" t="s">
        <v>15</v>
      </c>
      <c r="K407" t="s">
        <v>24</v>
      </c>
    </row>
    <row r="408" spans="1:11" hidden="1" x14ac:dyDescent="0.25">
      <c r="A408">
        <v>407</v>
      </c>
      <c r="B408" s="6" t="s">
        <v>75</v>
      </c>
      <c r="C408">
        <v>65</v>
      </c>
      <c r="D408">
        <v>103.66</v>
      </c>
      <c r="E408">
        <v>6737.9</v>
      </c>
      <c r="F408" t="s">
        <v>19</v>
      </c>
      <c r="G408" t="s">
        <v>12</v>
      </c>
      <c r="H408" t="s">
        <v>17</v>
      </c>
      <c r="I408" t="s">
        <v>15</v>
      </c>
      <c r="J408" t="s">
        <v>14</v>
      </c>
    </row>
    <row r="409" spans="1:11" hidden="1" x14ac:dyDescent="0.25">
      <c r="A409">
        <v>408</v>
      </c>
      <c r="B409" s="6" t="s">
        <v>76</v>
      </c>
      <c r="C409">
        <v>33</v>
      </c>
      <c r="D409">
        <v>78.75</v>
      </c>
      <c r="E409">
        <v>2598.75</v>
      </c>
      <c r="F409" t="s">
        <v>25</v>
      </c>
      <c r="G409" t="s">
        <v>20</v>
      </c>
      <c r="H409" t="s">
        <v>27</v>
      </c>
      <c r="I409" t="s">
        <v>14</v>
      </c>
      <c r="J409" t="s">
        <v>14</v>
      </c>
    </row>
    <row r="410" spans="1:11" hidden="1" x14ac:dyDescent="0.25">
      <c r="A410">
        <v>409</v>
      </c>
      <c r="B410" s="6" t="s">
        <v>77</v>
      </c>
      <c r="C410">
        <v>40</v>
      </c>
      <c r="D410">
        <v>49.4</v>
      </c>
      <c r="E410">
        <v>1976</v>
      </c>
      <c r="F410" t="s">
        <v>11</v>
      </c>
      <c r="G410" t="s">
        <v>20</v>
      </c>
      <c r="H410" t="s">
        <v>17</v>
      </c>
      <c r="I410" t="s">
        <v>15</v>
      </c>
      <c r="J410" t="s">
        <v>14</v>
      </c>
    </row>
    <row r="411" spans="1:11" hidden="1" x14ac:dyDescent="0.25">
      <c r="A411">
        <v>410</v>
      </c>
      <c r="B411" s="6" t="s">
        <v>78</v>
      </c>
      <c r="C411">
        <v>43</v>
      </c>
      <c r="D411">
        <v>91.41</v>
      </c>
      <c r="E411">
        <v>3930.63</v>
      </c>
      <c r="F411" t="s">
        <v>11</v>
      </c>
      <c r="G411" t="s">
        <v>21</v>
      </c>
      <c r="H411" t="s">
        <v>17</v>
      </c>
      <c r="I411" t="s">
        <v>14</v>
      </c>
      <c r="J411" t="s">
        <v>14</v>
      </c>
    </row>
    <row r="412" spans="1:11" hidden="1" x14ac:dyDescent="0.25">
      <c r="A412">
        <v>411</v>
      </c>
      <c r="B412" s="6" t="s">
        <v>66</v>
      </c>
      <c r="C412">
        <v>44</v>
      </c>
      <c r="D412">
        <v>72.760000000000005</v>
      </c>
      <c r="E412">
        <v>3201.44</v>
      </c>
      <c r="F412" t="s">
        <v>11</v>
      </c>
      <c r="G412" t="s">
        <v>21</v>
      </c>
      <c r="H412" t="s">
        <v>23</v>
      </c>
      <c r="I412" t="s">
        <v>15</v>
      </c>
      <c r="J412" t="s">
        <v>14</v>
      </c>
    </row>
    <row r="413" spans="1:11" hidden="1" x14ac:dyDescent="0.25">
      <c r="A413">
        <v>412</v>
      </c>
      <c r="B413" s="6" t="s">
        <v>74</v>
      </c>
      <c r="C413">
        <v>29</v>
      </c>
      <c r="D413">
        <v>73.45</v>
      </c>
      <c r="E413">
        <v>2130.0500000000002</v>
      </c>
      <c r="F413" t="s">
        <v>11</v>
      </c>
      <c r="G413" t="s">
        <v>21</v>
      </c>
      <c r="H413" t="s">
        <v>23</v>
      </c>
      <c r="I413" t="s">
        <v>15</v>
      </c>
      <c r="J413" t="s">
        <v>14</v>
      </c>
    </row>
    <row r="414" spans="1:11" hidden="1" x14ac:dyDescent="0.25">
      <c r="A414">
        <v>413</v>
      </c>
      <c r="B414" s="6" t="s">
        <v>75</v>
      </c>
      <c r="C414">
        <v>13</v>
      </c>
      <c r="D414">
        <v>68.11</v>
      </c>
      <c r="E414">
        <v>885.43</v>
      </c>
      <c r="F414" t="s">
        <v>19</v>
      </c>
      <c r="G414" t="s">
        <v>20</v>
      </c>
      <c r="H414" t="s">
        <v>13</v>
      </c>
      <c r="I414" t="s">
        <v>14</v>
      </c>
      <c r="J414" t="s">
        <v>14</v>
      </c>
    </row>
    <row r="415" spans="1:11" hidden="1" x14ac:dyDescent="0.25">
      <c r="A415">
        <v>414</v>
      </c>
      <c r="B415" s="6" t="s">
        <v>76</v>
      </c>
      <c r="C415">
        <v>12</v>
      </c>
      <c r="D415">
        <v>69.7</v>
      </c>
      <c r="E415">
        <v>836.4</v>
      </c>
      <c r="F415" t="s">
        <v>11</v>
      </c>
      <c r="G415" t="s">
        <v>21</v>
      </c>
      <c r="H415" t="s">
        <v>23</v>
      </c>
      <c r="I415" t="s">
        <v>15</v>
      </c>
      <c r="J415" t="s">
        <v>14</v>
      </c>
    </row>
    <row r="416" spans="1:11" hidden="1" x14ac:dyDescent="0.25">
      <c r="A416">
        <v>415</v>
      </c>
      <c r="B416" s="6" t="s">
        <v>77</v>
      </c>
      <c r="C416">
        <v>46</v>
      </c>
      <c r="D416">
        <v>96.54</v>
      </c>
      <c r="E416">
        <v>4440.84</v>
      </c>
      <c r="F416" t="s">
        <v>19</v>
      </c>
      <c r="G416" t="s">
        <v>20</v>
      </c>
      <c r="H416" t="s">
        <v>27</v>
      </c>
      <c r="I416" t="s">
        <v>15</v>
      </c>
      <c r="J416" t="s">
        <v>15</v>
      </c>
      <c r="K416" t="s">
        <v>26</v>
      </c>
    </row>
    <row r="417" spans="1:11" hidden="1" x14ac:dyDescent="0.25">
      <c r="A417">
        <v>416</v>
      </c>
      <c r="B417" s="6" t="s">
        <v>78</v>
      </c>
      <c r="C417">
        <v>2</v>
      </c>
      <c r="D417">
        <v>30.3</v>
      </c>
      <c r="E417">
        <v>60.6</v>
      </c>
      <c r="F417" t="s">
        <v>11</v>
      </c>
      <c r="G417" t="s">
        <v>20</v>
      </c>
      <c r="H417" t="s">
        <v>17</v>
      </c>
      <c r="I417" t="s">
        <v>15</v>
      </c>
      <c r="J417" t="s">
        <v>14</v>
      </c>
    </row>
    <row r="418" spans="1:11" hidden="1" x14ac:dyDescent="0.25">
      <c r="A418">
        <v>417</v>
      </c>
      <c r="B418" s="6" t="s">
        <v>66</v>
      </c>
      <c r="C418">
        <v>35</v>
      </c>
      <c r="D418">
        <v>53.44</v>
      </c>
      <c r="E418">
        <v>1870.4</v>
      </c>
      <c r="F418" t="s">
        <v>19</v>
      </c>
      <c r="G418" t="s">
        <v>21</v>
      </c>
      <c r="H418" t="s">
        <v>13</v>
      </c>
      <c r="I418" t="s">
        <v>14</v>
      </c>
      <c r="J418" t="s">
        <v>14</v>
      </c>
    </row>
    <row r="419" spans="1:11" hidden="1" x14ac:dyDescent="0.25">
      <c r="A419">
        <v>418</v>
      </c>
      <c r="B419" s="6" t="s">
        <v>67</v>
      </c>
      <c r="C419">
        <v>8</v>
      </c>
      <c r="D419">
        <v>27.55</v>
      </c>
      <c r="E419">
        <v>220.4</v>
      </c>
      <c r="F419" t="s">
        <v>19</v>
      </c>
      <c r="G419" t="s">
        <v>20</v>
      </c>
      <c r="H419" t="s">
        <v>23</v>
      </c>
      <c r="I419" t="s">
        <v>15</v>
      </c>
      <c r="J419" t="s">
        <v>14</v>
      </c>
    </row>
    <row r="420" spans="1:11" hidden="1" x14ac:dyDescent="0.25">
      <c r="A420">
        <v>419</v>
      </c>
      <c r="B420" s="6" t="s">
        <v>68</v>
      </c>
      <c r="C420">
        <v>26</v>
      </c>
      <c r="D420">
        <v>95.32</v>
      </c>
      <c r="E420">
        <v>2478.3200000000002</v>
      </c>
      <c r="F420" t="s">
        <v>11</v>
      </c>
      <c r="G420" t="s">
        <v>21</v>
      </c>
      <c r="H420" t="s">
        <v>17</v>
      </c>
      <c r="I420" t="s">
        <v>15</v>
      </c>
      <c r="J420" t="s">
        <v>14</v>
      </c>
    </row>
    <row r="421" spans="1:11" hidden="1" x14ac:dyDescent="0.25">
      <c r="A421">
        <v>420</v>
      </c>
      <c r="B421" s="6" t="s">
        <v>69</v>
      </c>
      <c r="C421">
        <v>34</v>
      </c>
      <c r="D421">
        <v>47.23</v>
      </c>
      <c r="E421">
        <v>1605.82</v>
      </c>
      <c r="F421" t="s">
        <v>11</v>
      </c>
      <c r="G421" t="s">
        <v>12</v>
      </c>
      <c r="H421" t="s">
        <v>13</v>
      </c>
      <c r="I421" t="s">
        <v>14</v>
      </c>
      <c r="J421" t="s">
        <v>14</v>
      </c>
    </row>
    <row r="422" spans="1:11" hidden="1" x14ac:dyDescent="0.25">
      <c r="A422">
        <v>421</v>
      </c>
      <c r="B422" s="6" t="s">
        <v>70</v>
      </c>
      <c r="C422">
        <v>7</v>
      </c>
      <c r="D422">
        <v>109.74</v>
      </c>
      <c r="E422">
        <v>768.18</v>
      </c>
      <c r="F422" t="s">
        <v>11</v>
      </c>
      <c r="G422" t="s">
        <v>20</v>
      </c>
      <c r="H422" t="s">
        <v>23</v>
      </c>
      <c r="I422" t="s">
        <v>14</v>
      </c>
      <c r="J422" t="s">
        <v>14</v>
      </c>
    </row>
    <row r="423" spans="1:11" hidden="1" x14ac:dyDescent="0.25">
      <c r="A423">
        <v>422</v>
      </c>
      <c r="B423" s="6" t="s">
        <v>71</v>
      </c>
      <c r="C423">
        <v>68</v>
      </c>
      <c r="D423">
        <v>72.66</v>
      </c>
      <c r="E423">
        <v>4940.88</v>
      </c>
      <c r="F423" t="s">
        <v>11</v>
      </c>
      <c r="G423" t="s">
        <v>21</v>
      </c>
      <c r="H423" t="s">
        <v>27</v>
      </c>
      <c r="I423" t="s">
        <v>15</v>
      </c>
      <c r="J423" t="s">
        <v>15</v>
      </c>
      <c r="K423" t="s">
        <v>22</v>
      </c>
    </row>
    <row r="424" spans="1:11" hidden="1" x14ac:dyDescent="0.25">
      <c r="A424">
        <v>423</v>
      </c>
      <c r="B424" s="6" t="s">
        <v>72</v>
      </c>
      <c r="C424">
        <v>58</v>
      </c>
      <c r="D424">
        <v>100.07</v>
      </c>
      <c r="E424">
        <v>5804.06</v>
      </c>
      <c r="F424" t="s">
        <v>11</v>
      </c>
      <c r="G424" t="s">
        <v>21</v>
      </c>
      <c r="H424" t="s">
        <v>23</v>
      </c>
      <c r="I424" t="s">
        <v>14</v>
      </c>
      <c r="J424" t="s">
        <v>14</v>
      </c>
    </row>
    <row r="425" spans="1:11" hidden="1" x14ac:dyDescent="0.25">
      <c r="A425">
        <v>424</v>
      </c>
      <c r="B425" s="6" t="s">
        <v>73</v>
      </c>
      <c r="C425">
        <v>29</v>
      </c>
      <c r="D425">
        <v>117.89</v>
      </c>
      <c r="E425">
        <v>3418.81</v>
      </c>
      <c r="F425" t="s">
        <v>11</v>
      </c>
      <c r="G425" t="s">
        <v>20</v>
      </c>
      <c r="H425" t="s">
        <v>13</v>
      </c>
      <c r="I425" t="s">
        <v>14</v>
      </c>
      <c r="J425" t="s">
        <v>14</v>
      </c>
    </row>
    <row r="426" spans="1:11" hidden="1" x14ac:dyDescent="0.25">
      <c r="A426">
        <v>425</v>
      </c>
      <c r="B426" s="6" t="s">
        <v>74</v>
      </c>
      <c r="C426">
        <v>36</v>
      </c>
      <c r="D426">
        <v>103.98</v>
      </c>
      <c r="E426">
        <v>3743.28</v>
      </c>
      <c r="F426" t="s">
        <v>11</v>
      </c>
      <c r="G426" t="s">
        <v>20</v>
      </c>
      <c r="H426" t="s">
        <v>23</v>
      </c>
      <c r="I426" t="s">
        <v>14</v>
      </c>
      <c r="J426" t="s">
        <v>14</v>
      </c>
    </row>
    <row r="427" spans="1:11" hidden="1" x14ac:dyDescent="0.25">
      <c r="A427">
        <v>426</v>
      </c>
      <c r="B427" s="6" t="s">
        <v>75</v>
      </c>
      <c r="C427">
        <v>21</v>
      </c>
      <c r="D427">
        <v>106.7</v>
      </c>
      <c r="E427">
        <v>2240.6999999999998</v>
      </c>
      <c r="F427" t="s">
        <v>11</v>
      </c>
      <c r="G427" t="s">
        <v>20</v>
      </c>
      <c r="H427" t="s">
        <v>27</v>
      </c>
      <c r="I427" t="s">
        <v>15</v>
      </c>
      <c r="J427" t="s">
        <v>14</v>
      </c>
    </row>
    <row r="428" spans="1:11" hidden="1" x14ac:dyDescent="0.25">
      <c r="A428">
        <v>427</v>
      </c>
      <c r="B428" s="6" t="s">
        <v>76</v>
      </c>
      <c r="C428">
        <v>36</v>
      </c>
      <c r="D428">
        <v>60.8</v>
      </c>
      <c r="E428">
        <v>2188.8000000000002</v>
      </c>
      <c r="F428" t="s">
        <v>11</v>
      </c>
      <c r="G428" t="s">
        <v>20</v>
      </c>
      <c r="H428" t="s">
        <v>23</v>
      </c>
      <c r="I428" t="s">
        <v>15</v>
      </c>
      <c r="J428" t="s">
        <v>14</v>
      </c>
    </row>
    <row r="429" spans="1:11" hidden="1" x14ac:dyDescent="0.25">
      <c r="A429">
        <v>428</v>
      </c>
      <c r="B429" s="6" t="s">
        <v>77</v>
      </c>
      <c r="C429">
        <v>10</v>
      </c>
      <c r="D429">
        <v>75.17</v>
      </c>
      <c r="E429">
        <v>751.7</v>
      </c>
      <c r="F429" t="s">
        <v>19</v>
      </c>
      <c r="G429" t="s">
        <v>21</v>
      </c>
      <c r="H429" t="s">
        <v>13</v>
      </c>
      <c r="I429" t="s">
        <v>15</v>
      </c>
      <c r="J429" t="s">
        <v>14</v>
      </c>
    </row>
    <row r="430" spans="1:11" hidden="1" x14ac:dyDescent="0.25">
      <c r="A430">
        <v>429</v>
      </c>
      <c r="B430" s="6" t="s">
        <v>78</v>
      </c>
      <c r="C430">
        <v>24</v>
      </c>
      <c r="D430">
        <v>45.39</v>
      </c>
      <c r="E430">
        <v>1089.3599999999999</v>
      </c>
      <c r="F430" t="s">
        <v>11</v>
      </c>
      <c r="G430" t="s">
        <v>21</v>
      </c>
      <c r="H430" t="s">
        <v>23</v>
      </c>
      <c r="I430" t="s">
        <v>15</v>
      </c>
      <c r="J430" t="s">
        <v>14</v>
      </c>
    </row>
    <row r="431" spans="1:11" hidden="1" x14ac:dyDescent="0.25">
      <c r="A431">
        <v>430</v>
      </c>
      <c r="B431" s="6" t="s">
        <v>66</v>
      </c>
      <c r="C431">
        <v>64</v>
      </c>
      <c r="D431">
        <v>39.61</v>
      </c>
      <c r="E431">
        <v>2535.04</v>
      </c>
      <c r="F431" t="s">
        <v>19</v>
      </c>
      <c r="G431" t="s">
        <v>21</v>
      </c>
      <c r="H431" t="s">
        <v>23</v>
      </c>
      <c r="I431" t="s">
        <v>15</v>
      </c>
      <c r="J431" t="s">
        <v>15</v>
      </c>
      <c r="K431" t="s">
        <v>26</v>
      </c>
    </row>
    <row r="432" spans="1:11" hidden="1" x14ac:dyDescent="0.25">
      <c r="A432">
        <v>431</v>
      </c>
      <c r="B432" s="6" t="s">
        <v>74</v>
      </c>
      <c r="C432">
        <v>49</v>
      </c>
      <c r="D432">
        <v>70.55</v>
      </c>
      <c r="E432">
        <v>3456.95</v>
      </c>
      <c r="F432" t="s">
        <v>11</v>
      </c>
      <c r="G432" t="s">
        <v>20</v>
      </c>
      <c r="H432" t="s">
        <v>23</v>
      </c>
      <c r="I432" t="s">
        <v>15</v>
      </c>
      <c r="J432" t="s">
        <v>15</v>
      </c>
      <c r="K432" t="s">
        <v>26</v>
      </c>
    </row>
    <row r="433" spans="1:11" hidden="1" x14ac:dyDescent="0.25">
      <c r="A433">
        <v>432</v>
      </c>
      <c r="B433" s="6" t="s">
        <v>75</v>
      </c>
      <c r="C433">
        <v>36</v>
      </c>
      <c r="D433">
        <v>79.5</v>
      </c>
      <c r="E433">
        <v>2862</v>
      </c>
      <c r="F433" t="s">
        <v>11</v>
      </c>
      <c r="G433" t="s">
        <v>12</v>
      </c>
      <c r="H433" t="s">
        <v>17</v>
      </c>
      <c r="I433" t="s">
        <v>14</v>
      </c>
      <c r="J433" t="s">
        <v>14</v>
      </c>
    </row>
    <row r="434" spans="1:11" hidden="1" x14ac:dyDescent="0.25">
      <c r="A434">
        <v>433</v>
      </c>
      <c r="B434" s="6" t="s">
        <v>76</v>
      </c>
      <c r="C434">
        <v>24</v>
      </c>
      <c r="D434">
        <v>53.93</v>
      </c>
      <c r="E434">
        <v>1294.32</v>
      </c>
      <c r="F434" t="s">
        <v>25</v>
      </c>
      <c r="G434" t="s">
        <v>20</v>
      </c>
      <c r="H434" t="s">
        <v>13</v>
      </c>
      <c r="I434" t="s">
        <v>15</v>
      </c>
      <c r="J434" t="s">
        <v>14</v>
      </c>
    </row>
    <row r="435" spans="1:11" hidden="1" x14ac:dyDescent="0.25">
      <c r="A435">
        <v>434</v>
      </c>
      <c r="B435" s="6" t="s">
        <v>77</v>
      </c>
      <c r="C435">
        <v>23</v>
      </c>
      <c r="D435">
        <v>76.94</v>
      </c>
      <c r="E435">
        <v>1769.62</v>
      </c>
      <c r="F435" t="s">
        <v>11</v>
      </c>
      <c r="G435" t="s">
        <v>21</v>
      </c>
      <c r="H435" t="s">
        <v>27</v>
      </c>
      <c r="I435" t="s">
        <v>15</v>
      </c>
      <c r="J435" t="s">
        <v>14</v>
      </c>
    </row>
    <row r="436" spans="1:11" hidden="1" x14ac:dyDescent="0.25">
      <c r="A436">
        <v>435</v>
      </c>
      <c r="B436" s="6" t="s">
        <v>78</v>
      </c>
      <c r="C436">
        <v>62</v>
      </c>
      <c r="D436">
        <v>108.75</v>
      </c>
      <c r="E436">
        <v>6742.5</v>
      </c>
      <c r="F436" t="s">
        <v>11</v>
      </c>
      <c r="G436" t="s">
        <v>20</v>
      </c>
      <c r="H436" t="s">
        <v>13</v>
      </c>
      <c r="I436" t="s">
        <v>14</v>
      </c>
      <c r="J436" t="s">
        <v>14</v>
      </c>
    </row>
    <row r="437" spans="1:11" hidden="1" x14ac:dyDescent="0.25">
      <c r="A437">
        <v>436</v>
      </c>
      <c r="B437" s="6" t="s">
        <v>66</v>
      </c>
      <c r="C437">
        <v>37</v>
      </c>
      <c r="D437">
        <v>75.67</v>
      </c>
      <c r="E437">
        <v>2799.79</v>
      </c>
      <c r="F437" t="s">
        <v>11</v>
      </c>
      <c r="G437" t="s">
        <v>12</v>
      </c>
      <c r="H437" t="s">
        <v>23</v>
      </c>
      <c r="I437" t="s">
        <v>15</v>
      </c>
      <c r="J437" t="s">
        <v>14</v>
      </c>
    </row>
    <row r="438" spans="1:11" hidden="1" x14ac:dyDescent="0.25">
      <c r="A438">
        <v>437</v>
      </c>
      <c r="B438" s="6" t="s">
        <v>67</v>
      </c>
      <c r="C438">
        <v>12</v>
      </c>
      <c r="D438">
        <v>92.08</v>
      </c>
      <c r="E438">
        <v>1104.96</v>
      </c>
      <c r="F438" t="s">
        <v>11</v>
      </c>
      <c r="G438" t="s">
        <v>20</v>
      </c>
      <c r="H438" t="s">
        <v>13</v>
      </c>
      <c r="I438" t="s">
        <v>15</v>
      </c>
      <c r="J438" t="s">
        <v>14</v>
      </c>
    </row>
    <row r="439" spans="1:11" hidden="1" x14ac:dyDescent="0.25">
      <c r="A439">
        <v>438</v>
      </c>
      <c r="B439" s="6" t="s">
        <v>68</v>
      </c>
      <c r="C439">
        <v>55</v>
      </c>
      <c r="D439">
        <v>100.53</v>
      </c>
      <c r="E439">
        <v>5529.15</v>
      </c>
      <c r="F439" t="s">
        <v>11</v>
      </c>
      <c r="G439" t="s">
        <v>12</v>
      </c>
      <c r="H439" t="s">
        <v>23</v>
      </c>
      <c r="I439" t="s">
        <v>14</v>
      </c>
      <c r="J439" t="s">
        <v>14</v>
      </c>
    </row>
    <row r="440" spans="1:11" hidden="1" x14ac:dyDescent="0.25">
      <c r="A440">
        <v>439</v>
      </c>
      <c r="B440" s="6" t="s">
        <v>69</v>
      </c>
      <c r="C440">
        <v>13</v>
      </c>
      <c r="D440">
        <v>118.87</v>
      </c>
      <c r="E440">
        <v>1545.31</v>
      </c>
      <c r="F440" t="s">
        <v>11</v>
      </c>
      <c r="G440" t="s">
        <v>21</v>
      </c>
      <c r="H440" t="s">
        <v>23</v>
      </c>
      <c r="I440" t="s">
        <v>15</v>
      </c>
      <c r="J440" t="s">
        <v>14</v>
      </c>
    </row>
    <row r="441" spans="1:11" hidden="1" x14ac:dyDescent="0.25">
      <c r="A441">
        <v>440</v>
      </c>
      <c r="B441" s="6" t="s">
        <v>70</v>
      </c>
      <c r="C441">
        <v>23</v>
      </c>
      <c r="D441">
        <v>80.319999999999993</v>
      </c>
      <c r="E441">
        <v>1847.36</v>
      </c>
      <c r="F441" t="s">
        <v>25</v>
      </c>
      <c r="G441" t="s">
        <v>21</v>
      </c>
      <c r="H441" t="s">
        <v>23</v>
      </c>
      <c r="I441" t="s">
        <v>14</v>
      </c>
      <c r="J441" t="s">
        <v>14</v>
      </c>
    </row>
    <row r="442" spans="1:11" hidden="1" x14ac:dyDescent="0.25">
      <c r="A442">
        <v>441</v>
      </c>
      <c r="B442" s="6" t="s">
        <v>71</v>
      </c>
      <c r="C442">
        <v>30</v>
      </c>
      <c r="D442">
        <v>100.69</v>
      </c>
      <c r="E442">
        <v>3020.7</v>
      </c>
      <c r="F442" t="s">
        <v>11</v>
      </c>
      <c r="G442" t="s">
        <v>12</v>
      </c>
      <c r="H442" t="s">
        <v>13</v>
      </c>
      <c r="I442" t="s">
        <v>14</v>
      </c>
      <c r="J442" t="s">
        <v>15</v>
      </c>
      <c r="K442" t="s">
        <v>24</v>
      </c>
    </row>
    <row r="443" spans="1:11" hidden="1" x14ac:dyDescent="0.25">
      <c r="A443">
        <v>442</v>
      </c>
      <c r="B443" s="6" t="s">
        <v>72</v>
      </c>
      <c r="C443">
        <v>17</v>
      </c>
      <c r="D443">
        <v>116.26</v>
      </c>
      <c r="E443">
        <v>1976.42</v>
      </c>
      <c r="F443" t="s">
        <v>11</v>
      </c>
      <c r="G443" t="s">
        <v>20</v>
      </c>
      <c r="H443" t="s">
        <v>17</v>
      </c>
      <c r="I443" t="s">
        <v>15</v>
      </c>
      <c r="J443" t="s">
        <v>14</v>
      </c>
    </row>
    <row r="444" spans="1:11" hidden="1" x14ac:dyDescent="0.25">
      <c r="A444">
        <v>443</v>
      </c>
      <c r="B444" s="6" t="s">
        <v>73</v>
      </c>
      <c r="C444">
        <v>62</v>
      </c>
      <c r="D444">
        <v>114.44</v>
      </c>
      <c r="E444">
        <v>7095.28</v>
      </c>
      <c r="F444" t="s">
        <v>11</v>
      </c>
      <c r="G444" t="s">
        <v>21</v>
      </c>
      <c r="H444" t="s">
        <v>13</v>
      </c>
      <c r="I444" t="s">
        <v>14</v>
      </c>
      <c r="J444" t="s">
        <v>14</v>
      </c>
    </row>
    <row r="445" spans="1:11" hidden="1" x14ac:dyDescent="0.25">
      <c r="A445">
        <v>444</v>
      </c>
      <c r="B445" s="6" t="s">
        <v>74</v>
      </c>
      <c r="C445">
        <v>13</v>
      </c>
      <c r="D445">
        <v>34.11</v>
      </c>
      <c r="E445">
        <v>443.43</v>
      </c>
      <c r="F445" t="s">
        <v>19</v>
      </c>
      <c r="G445" t="s">
        <v>20</v>
      </c>
      <c r="H445" t="s">
        <v>17</v>
      </c>
      <c r="I445" t="s">
        <v>15</v>
      </c>
      <c r="J445" t="s">
        <v>14</v>
      </c>
    </row>
    <row r="446" spans="1:11" hidden="1" x14ac:dyDescent="0.25">
      <c r="A446">
        <v>445</v>
      </c>
      <c r="B446" s="6" t="s">
        <v>75</v>
      </c>
      <c r="C446">
        <v>59</v>
      </c>
      <c r="D446">
        <v>60.64</v>
      </c>
      <c r="E446">
        <v>3577.76</v>
      </c>
      <c r="F446" t="s">
        <v>11</v>
      </c>
      <c r="G446" t="s">
        <v>12</v>
      </c>
      <c r="H446" t="s">
        <v>27</v>
      </c>
      <c r="I446" t="s">
        <v>15</v>
      </c>
      <c r="J446" t="s">
        <v>14</v>
      </c>
    </row>
    <row r="447" spans="1:11" hidden="1" x14ac:dyDescent="0.25">
      <c r="A447">
        <v>446</v>
      </c>
      <c r="B447" s="6" t="s">
        <v>76</v>
      </c>
      <c r="C447">
        <v>19</v>
      </c>
      <c r="D447">
        <v>52.4</v>
      </c>
      <c r="E447">
        <v>995.6</v>
      </c>
      <c r="F447" t="s">
        <v>11</v>
      </c>
      <c r="G447" t="s">
        <v>20</v>
      </c>
      <c r="H447" t="s">
        <v>23</v>
      </c>
      <c r="I447" t="s">
        <v>15</v>
      </c>
      <c r="J447" t="s">
        <v>15</v>
      </c>
      <c r="K447" t="s">
        <v>18</v>
      </c>
    </row>
    <row r="448" spans="1:11" hidden="1" x14ac:dyDescent="0.25">
      <c r="A448">
        <v>447</v>
      </c>
      <c r="B448" s="6" t="s">
        <v>77</v>
      </c>
      <c r="C448">
        <v>49</v>
      </c>
      <c r="D448">
        <v>28.69</v>
      </c>
      <c r="E448">
        <v>1405.81</v>
      </c>
      <c r="F448" t="s">
        <v>11</v>
      </c>
      <c r="G448" t="s">
        <v>20</v>
      </c>
      <c r="H448" t="s">
        <v>23</v>
      </c>
      <c r="I448" t="s">
        <v>15</v>
      </c>
      <c r="J448" t="s">
        <v>14</v>
      </c>
    </row>
    <row r="449" spans="1:11" hidden="1" x14ac:dyDescent="0.25">
      <c r="A449">
        <v>448</v>
      </c>
      <c r="B449" s="6" t="s">
        <v>66</v>
      </c>
      <c r="C449">
        <v>12</v>
      </c>
      <c r="D449">
        <v>83.32</v>
      </c>
      <c r="E449">
        <v>999.84</v>
      </c>
      <c r="F449" t="s">
        <v>25</v>
      </c>
      <c r="G449" t="s">
        <v>21</v>
      </c>
      <c r="H449" t="s">
        <v>23</v>
      </c>
      <c r="I449" t="s">
        <v>14</v>
      </c>
      <c r="J449" t="s">
        <v>14</v>
      </c>
    </row>
    <row r="450" spans="1:11" hidden="1" x14ac:dyDescent="0.25">
      <c r="A450">
        <v>449</v>
      </c>
      <c r="B450" s="6" t="s">
        <v>67</v>
      </c>
      <c r="C450">
        <v>61</v>
      </c>
      <c r="D450">
        <v>93.59</v>
      </c>
      <c r="E450">
        <v>5708.99</v>
      </c>
      <c r="F450" t="s">
        <v>11</v>
      </c>
      <c r="G450" t="s">
        <v>20</v>
      </c>
      <c r="H450" t="s">
        <v>13</v>
      </c>
      <c r="I450" t="s">
        <v>15</v>
      </c>
      <c r="J450" t="s">
        <v>14</v>
      </c>
    </row>
    <row r="451" spans="1:11" hidden="1" x14ac:dyDescent="0.25">
      <c r="A451">
        <v>450</v>
      </c>
      <c r="B451" s="6" t="s">
        <v>68</v>
      </c>
      <c r="C451">
        <v>19</v>
      </c>
      <c r="D451">
        <v>104.81</v>
      </c>
      <c r="E451">
        <v>1991.39</v>
      </c>
      <c r="F451" t="s">
        <v>11</v>
      </c>
      <c r="G451" t="s">
        <v>20</v>
      </c>
      <c r="H451" t="s">
        <v>23</v>
      </c>
      <c r="I451" t="s">
        <v>15</v>
      </c>
      <c r="J451" t="s">
        <v>14</v>
      </c>
    </row>
    <row r="452" spans="1:11" hidden="1" x14ac:dyDescent="0.25">
      <c r="A452">
        <v>451</v>
      </c>
      <c r="B452" s="6" t="s">
        <v>69</v>
      </c>
      <c r="C452">
        <v>9</v>
      </c>
      <c r="D452">
        <v>32.28</v>
      </c>
      <c r="E452">
        <v>290.52</v>
      </c>
      <c r="F452" t="s">
        <v>11</v>
      </c>
      <c r="G452" t="s">
        <v>12</v>
      </c>
      <c r="H452" t="s">
        <v>17</v>
      </c>
      <c r="I452" t="s">
        <v>15</v>
      </c>
      <c r="J452" t="s">
        <v>14</v>
      </c>
    </row>
    <row r="453" spans="1:11" hidden="1" x14ac:dyDescent="0.25">
      <c r="A453">
        <v>452</v>
      </c>
      <c r="B453" s="6" t="s">
        <v>70</v>
      </c>
      <c r="C453">
        <v>71</v>
      </c>
      <c r="D453">
        <v>107.64</v>
      </c>
      <c r="E453">
        <v>7642.44</v>
      </c>
      <c r="F453" t="s">
        <v>19</v>
      </c>
      <c r="G453" t="s">
        <v>12</v>
      </c>
      <c r="H453" t="s">
        <v>23</v>
      </c>
      <c r="I453" t="s">
        <v>15</v>
      </c>
      <c r="J453" t="s">
        <v>14</v>
      </c>
    </row>
    <row r="454" spans="1:11" hidden="1" x14ac:dyDescent="0.25">
      <c r="A454">
        <v>453</v>
      </c>
      <c r="B454" s="6" t="s">
        <v>71</v>
      </c>
      <c r="C454">
        <v>28</v>
      </c>
      <c r="D454">
        <v>84.29</v>
      </c>
      <c r="E454">
        <v>2360.12</v>
      </c>
      <c r="F454" t="s">
        <v>11</v>
      </c>
      <c r="G454" t="s">
        <v>12</v>
      </c>
      <c r="H454" t="s">
        <v>13</v>
      </c>
      <c r="I454" t="s">
        <v>15</v>
      </c>
      <c r="J454" t="s">
        <v>14</v>
      </c>
    </row>
    <row r="455" spans="1:11" hidden="1" x14ac:dyDescent="0.25">
      <c r="A455">
        <v>454</v>
      </c>
      <c r="B455" s="6" t="s">
        <v>72</v>
      </c>
      <c r="C455">
        <v>52</v>
      </c>
      <c r="D455">
        <v>90.39</v>
      </c>
      <c r="E455">
        <v>4700.28</v>
      </c>
      <c r="F455" t="s">
        <v>11</v>
      </c>
      <c r="G455" t="s">
        <v>21</v>
      </c>
      <c r="H455" t="s">
        <v>17</v>
      </c>
      <c r="I455" t="s">
        <v>15</v>
      </c>
      <c r="J455" t="s">
        <v>14</v>
      </c>
    </row>
    <row r="456" spans="1:11" hidden="1" x14ac:dyDescent="0.25">
      <c r="A456">
        <v>455</v>
      </c>
      <c r="B456" s="6" t="s">
        <v>73</v>
      </c>
      <c r="C456">
        <v>16</v>
      </c>
      <c r="D456">
        <v>111.06</v>
      </c>
      <c r="E456">
        <v>1776.96</v>
      </c>
      <c r="F456" t="s">
        <v>19</v>
      </c>
      <c r="G456" t="s">
        <v>20</v>
      </c>
      <c r="H456" t="s">
        <v>23</v>
      </c>
      <c r="I456" t="s">
        <v>14</v>
      </c>
      <c r="J456" t="s">
        <v>14</v>
      </c>
    </row>
    <row r="457" spans="1:11" hidden="1" x14ac:dyDescent="0.25">
      <c r="A457">
        <v>456</v>
      </c>
      <c r="B457" s="6" t="s">
        <v>74</v>
      </c>
      <c r="C457">
        <v>69</v>
      </c>
      <c r="D457">
        <v>82.48</v>
      </c>
      <c r="E457">
        <v>5691.12</v>
      </c>
      <c r="F457" t="s">
        <v>19</v>
      </c>
      <c r="G457" t="s">
        <v>20</v>
      </c>
      <c r="H457" t="s">
        <v>17</v>
      </c>
      <c r="I457" t="s">
        <v>15</v>
      </c>
      <c r="J457" t="s">
        <v>15</v>
      </c>
      <c r="K457" t="s">
        <v>26</v>
      </c>
    </row>
    <row r="458" spans="1:11" hidden="1" x14ac:dyDescent="0.25">
      <c r="A458">
        <v>457</v>
      </c>
      <c r="B458" s="6" t="s">
        <v>75</v>
      </c>
      <c r="C458">
        <v>12</v>
      </c>
      <c r="D458">
        <v>53.59</v>
      </c>
      <c r="E458">
        <v>643.08000000000004</v>
      </c>
      <c r="F458" t="s">
        <v>11</v>
      </c>
      <c r="G458" t="s">
        <v>20</v>
      </c>
      <c r="H458" t="s">
        <v>23</v>
      </c>
      <c r="I458" t="s">
        <v>15</v>
      </c>
      <c r="J458" t="s">
        <v>14</v>
      </c>
    </row>
    <row r="459" spans="1:11" hidden="1" x14ac:dyDescent="0.25">
      <c r="A459">
        <v>458</v>
      </c>
      <c r="B459" s="6" t="s">
        <v>76</v>
      </c>
      <c r="C459">
        <v>25</v>
      </c>
      <c r="D459">
        <v>102.51</v>
      </c>
      <c r="E459">
        <v>2562.75</v>
      </c>
      <c r="F459" t="s">
        <v>25</v>
      </c>
      <c r="G459" t="s">
        <v>20</v>
      </c>
      <c r="H459" t="s">
        <v>23</v>
      </c>
      <c r="I459" t="s">
        <v>15</v>
      </c>
      <c r="J459" t="s">
        <v>14</v>
      </c>
    </row>
    <row r="460" spans="1:11" hidden="1" x14ac:dyDescent="0.25">
      <c r="A460">
        <v>459</v>
      </c>
      <c r="B460" s="6" t="s">
        <v>77</v>
      </c>
      <c r="C460">
        <v>52</v>
      </c>
      <c r="D460">
        <v>56.31</v>
      </c>
      <c r="E460">
        <v>2928.12</v>
      </c>
      <c r="F460" t="s">
        <v>11</v>
      </c>
      <c r="G460" t="s">
        <v>12</v>
      </c>
      <c r="H460" t="s">
        <v>13</v>
      </c>
      <c r="I460" t="s">
        <v>15</v>
      </c>
      <c r="J460" t="s">
        <v>14</v>
      </c>
    </row>
    <row r="461" spans="1:11" hidden="1" x14ac:dyDescent="0.25">
      <c r="A461">
        <v>460</v>
      </c>
      <c r="B461" s="6" t="s">
        <v>78</v>
      </c>
      <c r="C461">
        <v>53</v>
      </c>
      <c r="D461">
        <v>23.42</v>
      </c>
      <c r="E461">
        <v>1241.26</v>
      </c>
      <c r="F461" t="s">
        <v>11</v>
      </c>
      <c r="G461" t="s">
        <v>20</v>
      </c>
      <c r="H461" t="s">
        <v>13</v>
      </c>
      <c r="I461" t="s">
        <v>14</v>
      </c>
      <c r="J461" t="s">
        <v>14</v>
      </c>
    </row>
    <row r="462" spans="1:11" hidden="1" x14ac:dyDescent="0.25">
      <c r="A462">
        <v>461</v>
      </c>
      <c r="B462" s="6" t="s">
        <v>66</v>
      </c>
      <c r="C462">
        <v>23</v>
      </c>
      <c r="D462">
        <v>103.07</v>
      </c>
      <c r="E462">
        <v>2370.61</v>
      </c>
      <c r="F462" t="s">
        <v>11</v>
      </c>
      <c r="G462" t="s">
        <v>20</v>
      </c>
      <c r="H462" t="s">
        <v>27</v>
      </c>
      <c r="I462" t="s">
        <v>15</v>
      </c>
      <c r="J462" t="s">
        <v>14</v>
      </c>
    </row>
    <row r="463" spans="1:11" hidden="1" x14ac:dyDescent="0.25">
      <c r="A463">
        <v>462</v>
      </c>
      <c r="B463" s="6" t="s">
        <v>74</v>
      </c>
      <c r="C463">
        <v>16</v>
      </c>
      <c r="D463">
        <v>54.52</v>
      </c>
      <c r="E463">
        <v>872.32</v>
      </c>
      <c r="F463" t="s">
        <v>25</v>
      </c>
      <c r="G463" t="s">
        <v>21</v>
      </c>
      <c r="H463" t="s">
        <v>13</v>
      </c>
      <c r="I463" t="s">
        <v>15</v>
      </c>
      <c r="J463" t="s">
        <v>14</v>
      </c>
    </row>
    <row r="464" spans="1:11" hidden="1" x14ac:dyDescent="0.25">
      <c r="A464">
        <v>463</v>
      </c>
      <c r="B464" s="6" t="s">
        <v>75</v>
      </c>
      <c r="C464">
        <v>57</v>
      </c>
      <c r="D464">
        <v>97.38</v>
      </c>
      <c r="E464">
        <v>5550.66</v>
      </c>
      <c r="F464" t="s">
        <v>11</v>
      </c>
      <c r="G464" t="s">
        <v>21</v>
      </c>
      <c r="H464" t="s">
        <v>27</v>
      </c>
      <c r="I464" t="s">
        <v>15</v>
      </c>
      <c r="J464" t="s">
        <v>14</v>
      </c>
    </row>
    <row r="465" spans="1:11" hidden="1" x14ac:dyDescent="0.25">
      <c r="A465">
        <v>464</v>
      </c>
      <c r="B465" s="6" t="s">
        <v>76</v>
      </c>
      <c r="C465">
        <v>39</v>
      </c>
      <c r="D465">
        <v>56.28</v>
      </c>
      <c r="E465">
        <v>2194.92</v>
      </c>
      <c r="F465" t="s">
        <v>11</v>
      </c>
      <c r="G465" t="s">
        <v>20</v>
      </c>
      <c r="H465" t="s">
        <v>23</v>
      </c>
      <c r="I465" t="s">
        <v>14</v>
      </c>
      <c r="J465" t="s">
        <v>14</v>
      </c>
    </row>
    <row r="466" spans="1:11" hidden="1" x14ac:dyDescent="0.25">
      <c r="A466">
        <v>465</v>
      </c>
      <c r="B466" s="6" t="s">
        <v>77</v>
      </c>
      <c r="C466">
        <v>53</v>
      </c>
      <c r="D466">
        <v>106.11</v>
      </c>
      <c r="E466">
        <v>5623.83</v>
      </c>
      <c r="F466" t="s">
        <v>11</v>
      </c>
      <c r="G466" t="s">
        <v>20</v>
      </c>
      <c r="H466" t="s">
        <v>13</v>
      </c>
      <c r="I466" t="s">
        <v>14</v>
      </c>
      <c r="J466" t="s">
        <v>15</v>
      </c>
      <c r="K466" t="s">
        <v>16</v>
      </c>
    </row>
    <row r="467" spans="1:11" hidden="1" x14ac:dyDescent="0.25">
      <c r="A467">
        <v>466</v>
      </c>
      <c r="B467" s="6" t="s">
        <v>78</v>
      </c>
      <c r="C467">
        <v>42</v>
      </c>
      <c r="D467">
        <v>41.95</v>
      </c>
      <c r="E467">
        <v>1761.9</v>
      </c>
      <c r="F467" t="s">
        <v>19</v>
      </c>
      <c r="G467" t="s">
        <v>21</v>
      </c>
      <c r="H467" t="s">
        <v>13</v>
      </c>
      <c r="I467" t="s">
        <v>15</v>
      </c>
      <c r="J467" t="s">
        <v>15</v>
      </c>
      <c r="K467" t="s">
        <v>24</v>
      </c>
    </row>
    <row r="468" spans="1:11" hidden="1" x14ac:dyDescent="0.25">
      <c r="A468">
        <v>467</v>
      </c>
      <c r="B468" s="6" t="s">
        <v>66</v>
      </c>
      <c r="C468">
        <v>58</v>
      </c>
      <c r="D468">
        <v>117.45</v>
      </c>
      <c r="E468">
        <v>6812.1</v>
      </c>
      <c r="F468" t="s">
        <v>11</v>
      </c>
      <c r="G468" t="s">
        <v>21</v>
      </c>
      <c r="H468" t="s">
        <v>13</v>
      </c>
      <c r="I468" t="s">
        <v>14</v>
      </c>
      <c r="J468" t="s">
        <v>14</v>
      </c>
    </row>
    <row r="469" spans="1:11" hidden="1" x14ac:dyDescent="0.25">
      <c r="A469">
        <v>468</v>
      </c>
      <c r="B469" s="6" t="s">
        <v>67</v>
      </c>
      <c r="C469">
        <v>39</v>
      </c>
      <c r="D469">
        <v>97.98</v>
      </c>
      <c r="E469">
        <v>3821.22</v>
      </c>
      <c r="F469" t="s">
        <v>11</v>
      </c>
      <c r="G469" t="s">
        <v>20</v>
      </c>
      <c r="H469" t="s">
        <v>27</v>
      </c>
      <c r="I469" t="s">
        <v>14</v>
      </c>
      <c r="J469" t="s">
        <v>15</v>
      </c>
      <c r="K469" t="s">
        <v>16</v>
      </c>
    </row>
    <row r="470" spans="1:11" hidden="1" x14ac:dyDescent="0.25">
      <c r="A470">
        <v>469</v>
      </c>
      <c r="B470" s="6" t="s">
        <v>68</v>
      </c>
      <c r="C470">
        <v>14</v>
      </c>
      <c r="D470">
        <v>31.42</v>
      </c>
      <c r="E470">
        <v>439.88</v>
      </c>
      <c r="F470" t="s">
        <v>11</v>
      </c>
      <c r="G470" t="s">
        <v>21</v>
      </c>
      <c r="H470" t="s">
        <v>23</v>
      </c>
      <c r="I470" t="s">
        <v>14</v>
      </c>
      <c r="J470" t="s">
        <v>15</v>
      </c>
      <c r="K470" t="s">
        <v>18</v>
      </c>
    </row>
    <row r="471" spans="1:11" hidden="1" x14ac:dyDescent="0.25">
      <c r="A471">
        <v>470</v>
      </c>
      <c r="B471" s="6" t="s">
        <v>69</v>
      </c>
      <c r="C471">
        <v>5</v>
      </c>
      <c r="D471">
        <v>76.58</v>
      </c>
      <c r="E471">
        <v>382.9</v>
      </c>
      <c r="F471" t="s">
        <v>11</v>
      </c>
      <c r="G471" t="s">
        <v>21</v>
      </c>
      <c r="H471" t="s">
        <v>23</v>
      </c>
      <c r="I471" t="s">
        <v>14</v>
      </c>
      <c r="J471" t="s">
        <v>14</v>
      </c>
    </row>
    <row r="472" spans="1:11" hidden="1" x14ac:dyDescent="0.25">
      <c r="A472">
        <v>471</v>
      </c>
      <c r="B472" s="6" t="s">
        <v>70</v>
      </c>
      <c r="C472">
        <v>35</v>
      </c>
      <c r="D472">
        <v>118.54</v>
      </c>
      <c r="E472">
        <v>4148.8999999999996</v>
      </c>
      <c r="F472" t="s">
        <v>11</v>
      </c>
      <c r="G472" t="s">
        <v>21</v>
      </c>
      <c r="H472" t="s">
        <v>23</v>
      </c>
      <c r="I472" t="s">
        <v>15</v>
      </c>
      <c r="J472" t="s">
        <v>14</v>
      </c>
    </row>
    <row r="473" spans="1:11" hidden="1" x14ac:dyDescent="0.25">
      <c r="A473">
        <v>472</v>
      </c>
      <c r="B473" s="6" t="s">
        <v>71</v>
      </c>
      <c r="C473">
        <v>18</v>
      </c>
      <c r="D473">
        <v>67.11</v>
      </c>
      <c r="E473">
        <v>1207.98</v>
      </c>
      <c r="F473" t="s">
        <v>19</v>
      </c>
      <c r="G473" t="s">
        <v>21</v>
      </c>
      <c r="H473" t="s">
        <v>13</v>
      </c>
      <c r="I473" t="s">
        <v>15</v>
      </c>
      <c r="J473" t="s">
        <v>14</v>
      </c>
    </row>
    <row r="474" spans="1:11" hidden="1" x14ac:dyDescent="0.25">
      <c r="A474">
        <v>473</v>
      </c>
      <c r="B474" s="6" t="s">
        <v>72</v>
      </c>
      <c r="C474">
        <v>9</v>
      </c>
      <c r="D474">
        <v>38.21</v>
      </c>
      <c r="E474">
        <v>343.89</v>
      </c>
      <c r="F474" t="s">
        <v>11</v>
      </c>
      <c r="G474" t="s">
        <v>21</v>
      </c>
      <c r="H474" t="s">
        <v>23</v>
      </c>
      <c r="I474" t="s">
        <v>15</v>
      </c>
      <c r="J474" t="s">
        <v>15</v>
      </c>
      <c r="K474" t="s">
        <v>26</v>
      </c>
    </row>
    <row r="475" spans="1:11" hidden="1" x14ac:dyDescent="0.25">
      <c r="A475">
        <v>474</v>
      </c>
      <c r="B475" s="6" t="s">
        <v>73</v>
      </c>
      <c r="C475">
        <v>58</v>
      </c>
      <c r="D475">
        <v>68.48</v>
      </c>
      <c r="E475">
        <v>3971.84</v>
      </c>
      <c r="F475" t="s">
        <v>11</v>
      </c>
      <c r="G475" t="s">
        <v>21</v>
      </c>
      <c r="H475" t="s">
        <v>13</v>
      </c>
      <c r="I475" t="s">
        <v>15</v>
      </c>
      <c r="J475" t="s">
        <v>14</v>
      </c>
    </row>
    <row r="476" spans="1:11" hidden="1" x14ac:dyDescent="0.25">
      <c r="A476">
        <v>475</v>
      </c>
      <c r="B476" s="6" t="s">
        <v>74</v>
      </c>
      <c r="C476">
        <v>17</v>
      </c>
      <c r="D476">
        <v>71.25</v>
      </c>
      <c r="E476">
        <v>1211.25</v>
      </c>
      <c r="F476" t="s">
        <v>19</v>
      </c>
      <c r="G476" t="s">
        <v>20</v>
      </c>
      <c r="H476" t="s">
        <v>17</v>
      </c>
      <c r="I476" t="s">
        <v>14</v>
      </c>
      <c r="J476" t="s">
        <v>15</v>
      </c>
      <c r="K476" t="s">
        <v>18</v>
      </c>
    </row>
    <row r="477" spans="1:11" hidden="1" x14ac:dyDescent="0.25">
      <c r="A477">
        <v>476</v>
      </c>
      <c r="B477" s="6" t="s">
        <v>75</v>
      </c>
      <c r="C477">
        <v>7</v>
      </c>
      <c r="D477">
        <v>94.17</v>
      </c>
      <c r="E477">
        <v>659.19</v>
      </c>
      <c r="F477" t="s">
        <v>11</v>
      </c>
      <c r="G477" t="s">
        <v>12</v>
      </c>
      <c r="H477" t="s">
        <v>23</v>
      </c>
      <c r="I477" t="s">
        <v>15</v>
      </c>
      <c r="J477" t="s">
        <v>14</v>
      </c>
    </row>
    <row r="478" spans="1:11" hidden="1" x14ac:dyDescent="0.25">
      <c r="A478">
        <v>477</v>
      </c>
      <c r="B478" s="6" t="s">
        <v>76</v>
      </c>
      <c r="C478">
        <v>46</v>
      </c>
      <c r="D478">
        <v>89.88</v>
      </c>
      <c r="E478">
        <v>4134.4799999999996</v>
      </c>
      <c r="F478" t="s">
        <v>11</v>
      </c>
      <c r="G478" t="s">
        <v>20</v>
      </c>
      <c r="H478" t="s">
        <v>23</v>
      </c>
      <c r="I478" t="s">
        <v>15</v>
      </c>
      <c r="J478" t="s">
        <v>14</v>
      </c>
    </row>
    <row r="479" spans="1:11" hidden="1" x14ac:dyDescent="0.25">
      <c r="A479">
        <v>478</v>
      </c>
      <c r="B479" s="6" t="s">
        <v>77</v>
      </c>
      <c r="C479">
        <v>13</v>
      </c>
      <c r="D479">
        <v>60.26</v>
      </c>
      <c r="E479">
        <v>783.38</v>
      </c>
      <c r="F479" t="s">
        <v>25</v>
      </c>
      <c r="G479" t="s">
        <v>20</v>
      </c>
      <c r="H479" t="s">
        <v>23</v>
      </c>
      <c r="I479" t="s">
        <v>14</v>
      </c>
      <c r="J479" t="s">
        <v>14</v>
      </c>
    </row>
    <row r="480" spans="1:11" hidden="1" x14ac:dyDescent="0.25">
      <c r="A480">
        <v>479</v>
      </c>
      <c r="B480" s="6" t="s">
        <v>78</v>
      </c>
      <c r="C480">
        <v>40</v>
      </c>
      <c r="D480">
        <v>41.8</v>
      </c>
      <c r="E480">
        <v>1672</v>
      </c>
      <c r="F480" t="s">
        <v>11</v>
      </c>
      <c r="G480" t="s">
        <v>21</v>
      </c>
      <c r="H480" t="s">
        <v>23</v>
      </c>
      <c r="I480" t="s">
        <v>15</v>
      </c>
      <c r="J480" t="s">
        <v>14</v>
      </c>
    </row>
    <row r="481" spans="1:11" hidden="1" x14ac:dyDescent="0.25">
      <c r="A481">
        <v>480</v>
      </c>
      <c r="B481" s="6" t="s">
        <v>66</v>
      </c>
      <c r="C481">
        <v>42</v>
      </c>
      <c r="D481">
        <v>84.51</v>
      </c>
      <c r="E481">
        <v>3549.42</v>
      </c>
      <c r="F481" t="s">
        <v>11</v>
      </c>
      <c r="G481" t="s">
        <v>21</v>
      </c>
      <c r="H481" t="s">
        <v>27</v>
      </c>
      <c r="I481" t="s">
        <v>15</v>
      </c>
      <c r="J481" t="s">
        <v>15</v>
      </c>
      <c r="K481" t="s">
        <v>18</v>
      </c>
    </row>
    <row r="482" spans="1:11" hidden="1" x14ac:dyDescent="0.25">
      <c r="A482">
        <v>481</v>
      </c>
      <c r="B482" s="6" t="s">
        <v>74</v>
      </c>
      <c r="C482">
        <v>9</v>
      </c>
      <c r="D482">
        <v>62.17</v>
      </c>
      <c r="E482">
        <v>559.53</v>
      </c>
      <c r="F482" t="s">
        <v>11</v>
      </c>
      <c r="G482" t="s">
        <v>20</v>
      </c>
      <c r="H482" t="s">
        <v>23</v>
      </c>
      <c r="I482" t="s">
        <v>15</v>
      </c>
      <c r="J482" t="s">
        <v>14</v>
      </c>
    </row>
    <row r="483" spans="1:11" hidden="1" x14ac:dyDescent="0.25">
      <c r="A483">
        <v>482</v>
      </c>
      <c r="B483" s="6" t="s">
        <v>75</v>
      </c>
      <c r="C483">
        <v>50</v>
      </c>
      <c r="D483">
        <v>33.229999999999997</v>
      </c>
      <c r="E483">
        <v>1661.5</v>
      </c>
      <c r="F483" t="s">
        <v>11</v>
      </c>
      <c r="G483" t="s">
        <v>21</v>
      </c>
      <c r="H483" t="s">
        <v>13</v>
      </c>
      <c r="I483" t="s">
        <v>15</v>
      </c>
      <c r="J483" t="s">
        <v>14</v>
      </c>
    </row>
    <row r="484" spans="1:11" hidden="1" x14ac:dyDescent="0.25">
      <c r="A484">
        <v>483</v>
      </c>
      <c r="B484" s="6" t="s">
        <v>76</v>
      </c>
      <c r="C484">
        <v>27</v>
      </c>
      <c r="D484">
        <v>110.06</v>
      </c>
      <c r="E484">
        <v>2971.62</v>
      </c>
      <c r="F484" t="s">
        <v>11</v>
      </c>
      <c r="G484" t="s">
        <v>20</v>
      </c>
      <c r="H484" t="s">
        <v>17</v>
      </c>
      <c r="I484" t="s">
        <v>14</v>
      </c>
      <c r="J484" t="s">
        <v>14</v>
      </c>
    </row>
    <row r="485" spans="1:11" hidden="1" x14ac:dyDescent="0.25">
      <c r="A485">
        <v>484</v>
      </c>
      <c r="B485" s="6" t="s">
        <v>77</v>
      </c>
      <c r="C485">
        <v>66</v>
      </c>
      <c r="D485">
        <v>89.12</v>
      </c>
      <c r="E485">
        <v>5881.92</v>
      </c>
      <c r="F485" t="s">
        <v>11</v>
      </c>
      <c r="G485" t="s">
        <v>20</v>
      </c>
      <c r="H485" t="s">
        <v>13</v>
      </c>
      <c r="I485" t="s">
        <v>15</v>
      </c>
      <c r="J485" t="s">
        <v>15</v>
      </c>
      <c r="K485" t="s">
        <v>24</v>
      </c>
    </row>
    <row r="486" spans="1:11" hidden="1" x14ac:dyDescent="0.25">
      <c r="A486">
        <v>485</v>
      </c>
      <c r="B486" s="6" t="s">
        <v>78</v>
      </c>
      <c r="C486">
        <v>5</v>
      </c>
      <c r="D486">
        <v>88.32</v>
      </c>
      <c r="E486">
        <v>441.6</v>
      </c>
      <c r="F486" t="s">
        <v>11</v>
      </c>
      <c r="G486" t="s">
        <v>20</v>
      </c>
      <c r="H486" t="s">
        <v>13</v>
      </c>
      <c r="I486" t="s">
        <v>15</v>
      </c>
      <c r="J486" t="s">
        <v>14</v>
      </c>
    </row>
    <row r="487" spans="1:11" hidden="1" x14ac:dyDescent="0.25">
      <c r="A487">
        <v>486</v>
      </c>
      <c r="B487" s="6" t="s">
        <v>66</v>
      </c>
      <c r="C487">
        <v>29</v>
      </c>
      <c r="D487">
        <v>102.26</v>
      </c>
      <c r="E487">
        <v>2965.54</v>
      </c>
      <c r="F487" t="s">
        <v>11</v>
      </c>
      <c r="G487" t="s">
        <v>21</v>
      </c>
      <c r="H487" t="s">
        <v>27</v>
      </c>
      <c r="I487" t="s">
        <v>15</v>
      </c>
      <c r="J487" t="s">
        <v>14</v>
      </c>
    </row>
    <row r="488" spans="1:11" hidden="1" x14ac:dyDescent="0.25">
      <c r="A488">
        <v>487</v>
      </c>
      <c r="B488" s="6" t="s">
        <v>67</v>
      </c>
      <c r="C488">
        <v>37</v>
      </c>
      <c r="D488">
        <v>72.97</v>
      </c>
      <c r="E488">
        <v>2699.89</v>
      </c>
      <c r="F488" t="s">
        <v>25</v>
      </c>
      <c r="G488" t="s">
        <v>21</v>
      </c>
      <c r="H488" t="s">
        <v>17</v>
      </c>
      <c r="I488" t="s">
        <v>15</v>
      </c>
      <c r="J488" t="s">
        <v>14</v>
      </c>
    </row>
    <row r="489" spans="1:11" hidden="1" x14ac:dyDescent="0.25">
      <c r="A489">
        <v>488</v>
      </c>
      <c r="B489" s="6" t="s">
        <v>68</v>
      </c>
      <c r="C489">
        <v>38</v>
      </c>
      <c r="D489">
        <v>101.51</v>
      </c>
      <c r="E489">
        <v>3857.38</v>
      </c>
      <c r="F489" t="s">
        <v>19</v>
      </c>
      <c r="G489" t="s">
        <v>20</v>
      </c>
      <c r="H489" t="s">
        <v>27</v>
      </c>
      <c r="I489" t="s">
        <v>14</v>
      </c>
      <c r="J489" t="s">
        <v>14</v>
      </c>
    </row>
    <row r="490" spans="1:11" hidden="1" x14ac:dyDescent="0.25">
      <c r="A490">
        <v>489</v>
      </c>
      <c r="B490" s="6" t="s">
        <v>69</v>
      </c>
      <c r="C490">
        <v>8</v>
      </c>
      <c r="D490">
        <v>69.81</v>
      </c>
      <c r="E490">
        <v>558.48</v>
      </c>
      <c r="F490" t="s">
        <v>11</v>
      </c>
      <c r="G490" t="s">
        <v>21</v>
      </c>
      <c r="H490" t="s">
        <v>23</v>
      </c>
      <c r="I490" t="s">
        <v>15</v>
      </c>
      <c r="J490" t="s">
        <v>14</v>
      </c>
    </row>
    <row r="491" spans="1:11" hidden="1" x14ac:dyDescent="0.25">
      <c r="A491">
        <v>490</v>
      </c>
      <c r="B491" s="6" t="s">
        <v>70</v>
      </c>
      <c r="C491">
        <v>65</v>
      </c>
      <c r="D491">
        <v>26.72</v>
      </c>
      <c r="E491">
        <v>1736.8</v>
      </c>
      <c r="F491" t="s">
        <v>11</v>
      </c>
      <c r="G491" t="s">
        <v>20</v>
      </c>
      <c r="H491" t="s">
        <v>23</v>
      </c>
      <c r="I491" t="s">
        <v>15</v>
      </c>
      <c r="J491" t="s">
        <v>14</v>
      </c>
    </row>
    <row r="492" spans="1:11" hidden="1" x14ac:dyDescent="0.25">
      <c r="A492">
        <v>491</v>
      </c>
      <c r="B492" s="6" t="s">
        <v>71</v>
      </c>
      <c r="C492">
        <v>17</v>
      </c>
      <c r="D492">
        <v>60.52</v>
      </c>
      <c r="E492">
        <v>1028.8399999999999</v>
      </c>
      <c r="F492" t="s">
        <v>19</v>
      </c>
      <c r="G492" t="s">
        <v>20</v>
      </c>
      <c r="H492" t="s">
        <v>13</v>
      </c>
      <c r="I492" t="s">
        <v>14</v>
      </c>
      <c r="J492" t="s">
        <v>14</v>
      </c>
    </row>
    <row r="493" spans="1:11" hidden="1" x14ac:dyDescent="0.25">
      <c r="A493">
        <v>492</v>
      </c>
      <c r="B493" s="6" t="s">
        <v>72</v>
      </c>
      <c r="C493">
        <v>71</v>
      </c>
      <c r="D493">
        <v>69.75</v>
      </c>
      <c r="E493">
        <v>4952.25</v>
      </c>
      <c r="F493" t="s">
        <v>11</v>
      </c>
      <c r="G493" t="s">
        <v>12</v>
      </c>
      <c r="H493" t="s">
        <v>13</v>
      </c>
      <c r="I493" t="s">
        <v>14</v>
      </c>
      <c r="J493" t="s">
        <v>14</v>
      </c>
    </row>
    <row r="494" spans="1:11" hidden="1" x14ac:dyDescent="0.25">
      <c r="A494">
        <v>493</v>
      </c>
      <c r="B494" s="6" t="s">
        <v>73</v>
      </c>
      <c r="C494">
        <v>45</v>
      </c>
      <c r="D494">
        <v>92.02</v>
      </c>
      <c r="E494">
        <v>4140.8999999999996</v>
      </c>
      <c r="F494" t="s">
        <v>11</v>
      </c>
      <c r="G494" t="s">
        <v>21</v>
      </c>
      <c r="H494" t="s">
        <v>17</v>
      </c>
      <c r="I494" t="s">
        <v>15</v>
      </c>
      <c r="J494" t="s">
        <v>14</v>
      </c>
    </row>
    <row r="495" spans="1:11" hidden="1" x14ac:dyDescent="0.25">
      <c r="A495">
        <v>494</v>
      </c>
      <c r="B495" s="6" t="s">
        <v>74</v>
      </c>
      <c r="C495">
        <v>4</v>
      </c>
      <c r="D495">
        <v>30.66</v>
      </c>
      <c r="E495">
        <v>122.64</v>
      </c>
      <c r="F495" t="s">
        <v>25</v>
      </c>
      <c r="G495" t="s">
        <v>12</v>
      </c>
      <c r="H495" t="s">
        <v>23</v>
      </c>
      <c r="I495" t="s">
        <v>15</v>
      </c>
      <c r="J495" t="s">
        <v>14</v>
      </c>
    </row>
    <row r="496" spans="1:11" hidden="1" x14ac:dyDescent="0.25">
      <c r="A496">
        <v>495</v>
      </c>
      <c r="B496" s="6" t="s">
        <v>75</v>
      </c>
      <c r="C496">
        <v>36</v>
      </c>
      <c r="D496">
        <v>34</v>
      </c>
      <c r="E496">
        <v>1224</v>
      </c>
      <c r="F496" t="s">
        <v>11</v>
      </c>
      <c r="G496" t="s">
        <v>20</v>
      </c>
      <c r="H496" t="s">
        <v>17</v>
      </c>
      <c r="I496" t="s">
        <v>14</v>
      </c>
      <c r="J496" t="s">
        <v>14</v>
      </c>
    </row>
    <row r="497" spans="1:10" hidden="1" x14ac:dyDescent="0.25">
      <c r="A497">
        <v>496</v>
      </c>
      <c r="B497" s="6" t="s">
        <v>76</v>
      </c>
      <c r="C497">
        <v>70</v>
      </c>
      <c r="D497">
        <v>46.37</v>
      </c>
      <c r="E497">
        <v>3245.9</v>
      </c>
      <c r="F497" t="s">
        <v>19</v>
      </c>
      <c r="G497" t="s">
        <v>21</v>
      </c>
      <c r="H497" t="s">
        <v>17</v>
      </c>
      <c r="I497" t="s">
        <v>14</v>
      </c>
      <c r="J497" t="s">
        <v>14</v>
      </c>
    </row>
    <row r="498" spans="1:10" hidden="1" x14ac:dyDescent="0.25">
      <c r="A498">
        <v>497</v>
      </c>
      <c r="B498" s="6" t="s">
        <v>77</v>
      </c>
      <c r="C498">
        <v>31</v>
      </c>
      <c r="D498">
        <v>46.65</v>
      </c>
      <c r="E498">
        <v>1446.15</v>
      </c>
      <c r="F498" t="s">
        <v>25</v>
      </c>
      <c r="G498" t="s">
        <v>21</v>
      </c>
      <c r="H498" t="s">
        <v>13</v>
      </c>
      <c r="I498" t="s">
        <v>15</v>
      </c>
      <c r="J498" t="s">
        <v>14</v>
      </c>
    </row>
    <row r="499" spans="1:10" hidden="1" x14ac:dyDescent="0.25">
      <c r="A499">
        <v>498</v>
      </c>
      <c r="B499" s="6" t="s">
        <v>66</v>
      </c>
      <c r="C499">
        <v>19</v>
      </c>
      <c r="D499">
        <v>93.22</v>
      </c>
      <c r="E499">
        <v>1771.18</v>
      </c>
      <c r="F499" t="s">
        <v>11</v>
      </c>
      <c r="G499" t="s">
        <v>20</v>
      </c>
      <c r="H499" t="s">
        <v>23</v>
      </c>
      <c r="I499" t="s">
        <v>14</v>
      </c>
      <c r="J499" t="s">
        <v>14</v>
      </c>
    </row>
    <row r="500" spans="1:10" hidden="1" x14ac:dyDescent="0.25">
      <c r="A500">
        <v>499</v>
      </c>
      <c r="B500" s="6" t="s">
        <v>67</v>
      </c>
      <c r="C500">
        <v>61</v>
      </c>
      <c r="D500">
        <v>45.07</v>
      </c>
      <c r="E500">
        <v>2749.27</v>
      </c>
      <c r="F500" t="s">
        <v>11</v>
      </c>
      <c r="G500" t="s">
        <v>21</v>
      </c>
      <c r="H500" t="s">
        <v>17</v>
      </c>
      <c r="I500" t="s">
        <v>15</v>
      </c>
      <c r="J500" t="s">
        <v>14</v>
      </c>
    </row>
    <row r="501" spans="1:10" hidden="1" x14ac:dyDescent="0.25">
      <c r="A501">
        <v>500</v>
      </c>
      <c r="B501" s="6" t="s">
        <v>68</v>
      </c>
      <c r="C501">
        <v>54</v>
      </c>
      <c r="D501">
        <v>83.31</v>
      </c>
      <c r="E501">
        <v>4498.74</v>
      </c>
      <c r="F501" t="s">
        <v>11</v>
      </c>
      <c r="G501" t="s">
        <v>21</v>
      </c>
      <c r="H501" t="s">
        <v>13</v>
      </c>
      <c r="I501" t="s">
        <v>15</v>
      </c>
      <c r="J501" t="s">
        <v>14</v>
      </c>
    </row>
    <row r="538" spans="2:2" x14ac:dyDescent="0.25">
      <c r="B538" s="6" t="s">
        <v>67</v>
      </c>
    </row>
    <row r="539" spans="2:2" x14ac:dyDescent="0.25">
      <c r="B539" s="6" t="s">
        <v>68</v>
      </c>
    </row>
    <row r="540" spans="2:2" x14ac:dyDescent="0.25">
      <c r="B540" s="6" t="s">
        <v>69</v>
      </c>
    </row>
    <row r="541" spans="2:2" x14ac:dyDescent="0.25">
      <c r="B541" s="6" t="s">
        <v>70</v>
      </c>
    </row>
    <row r="542" spans="2:2" x14ac:dyDescent="0.25">
      <c r="B542" s="6" t="s">
        <v>71</v>
      </c>
    </row>
    <row r="543" spans="2:2" x14ac:dyDescent="0.25">
      <c r="B543" s="6" t="s">
        <v>72</v>
      </c>
    </row>
    <row r="544" spans="2:2" x14ac:dyDescent="0.25">
      <c r="B544" s="6" t="s">
        <v>73</v>
      </c>
    </row>
    <row r="545" spans="2:2" x14ac:dyDescent="0.25">
      <c r="B545" s="6" t="s">
        <v>74</v>
      </c>
    </row>
    <row r="546" spans="2:2" x14ac:dyDescent="0.25">
      <c r="B546" s="6" t="s">
        <v>75</v>
      </c>
    </row>
    <row r="547" spans="2:2" x14ac:dyDescent="0.25">
      <c r="B547" s="6" t="s">
        <v>76</v>
      </c>
    </row>
    <row r="548" spans="2:2" x14ac:dyDescent="0.25">
      <c r="B548" s="6" t="s">
        <v>77</v>
      </c>
    </row>
  </sheetData>
  <autoFilter ref="A1:K501" xr:uid="{57F4B5DF-705E-49BB-A40F-803830D48039}">
    <filterColumn colId="6">
      <filters blank="1"/>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E497D-E199-42E9-8392-00773CE921D4}">
  <dimension ref="A1:B10"/>
  <sheetViews>
    <sheetView workbookViewId="0">
      <selection activeCell="F12" sqref="F12"/>
    </sheetView>
  </sheetViews>
  <sheetFormatPr defaultRowHeight="15" x14ac:dyDescent="0.25"/>
  <cols>
    <col min="1" max="1" width="23.28515625" bestFit="1" customWidth="1"/>
  </cols>
  <sheetData>
    <row r="1" spans="1:2" x14ac:dyDescent="0.25">
      <c r="A1" t="s">
        <v>28</v>
      </c>
      <c r="B1" t="s">
        <v>29</v>
      </c>
    </row>
    <row r="2" spans="1:2" x14ac:dyDescent="0.25">
      <c r="A2" t="s">
        <v>30</v>
      </c>
      <c r="B2" t="s">
        <v>31</v>
      </c>
    </row>
    <row r="3" spans="1:2" x14ac:dyDescent="0.25">
      <c r="A3" t="s">
        <v>32</v>
      </c>
      <c r="B3" t="s">
        <v>33</v>
      </c>
    </row>
    <row r="4" spans="1:2" x14ac:dyDescent="0.25">
      <c r="A4" t="s">
        <v>34</v>
      </c>
      <c r="B4" t="s">
        <v>35</v>
      </c>
    </row>
    <row r="5" spans="1:2" x14ac:dyDescent="0.25">
      <c r="A5" t="s">
        <v>36</v>
      </c>
      <c r="B5" t="s">
        <v>37</v>
      </c>
    </row>
    <row r="6" spans="1:2" x14ac:dyDescent="0.25">
      <c r="A6" t="s">
        <v>38</v>
      </c>
      <c r="B6" t="s">
        <v>39</v>
      </c>
    </row>
    <row r="7" spans="1:2" x14ac:dyDescent="0.25">
      <c r="A7" t="s">
        <v>40</v>
      </c>
      <c r="B7" t="s">
        <v>41</v>
      </c>
    </row>
    <row r="8" spans="1:2" x14ac:dyDescent="0.25">
      <c r="A8" t="s">
        <v>42</v>
      </c>
      <c r="B8" t="s">
        <v>43</v>
      </c>
    </row>
    <row r="9" spans="1:2" x14ac:dyDescent="0.25">
      <c r="A9" t="s">
        <v>44</v>
      </c>
      <c r="B9" t="s">
        <v>45</v>
      </c>
    </row>
    <row r="10" spans="1:2" x14ac:dyDescent="0.25">
      <c r="A10" t="s">
        <v>46</v>
      </c>
      <c r="B10" t="s">
        <v>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901656-C0D8-445F-8F53-AE26DE89EC22}">
  <dimension ref="A3:C75"/>
  <sheetViews>
    <sheetView workbookViewId="0">
      <selection activeCell="F12" sqref="F12"/>
    </sheetView>
  </sheetViews>
  <sheetFormatPr defaultRowHeight="15" x14ac:dyDescent="0.25"/>
  <cols>
    <col min="1" max="1" width="13.140625" bestFit="1" customWidth="1"/>
    <col min="2" max="2" width="18.28515625" bestFit="1" customWidth="1"/>
    <col min="3" max="3" width="22.5703125" bestFit="1" customWidth="1"/>
  </cols>
  <sheetData>
    <row r="3" spans="1:3" x14ac:dyDescent="0.25">
      <c r="A3" s="1" t="s">
        <v>57</v>
      </c>
      <c r="B3" t="s">
        <v>59</v>
      </c>
      <c r="C3" t="s">
        <v>60</v>
      </c>
    </row>
    <row r="4" spans="1:3" x14ac:dyDescent="0.25">
      <c r="A4" s="2">
        <v>1</v>
      </c>
      <c r="B4">
        <v>2339</v>
      </c>
      <c r="C4">
        <v>615.3599999999999</v>
      </c>
    </row>
    <row r="5" spans="1:3" x14ac:dyDescent="0.25">
      <c r="A5" s="2">
        <v>2</v>
      </c>
      <c r="B5">
        <v>2058</v>
      </c>
      <c r="C5">
        <v>701.92</v>
      </c>
    </row>
    <row r="6" spans="1:3" x14ac:dyDescent="0.25">
      <c r="A6" s="2">
        <v>3</v>
      </c>
      <c r="B6">
        <v>829</v>
      </c>
      <c r="C6">
        <v>551.01</v>
      </c>
    </row>
    <row r="7" spans="1:3" x14ac:dyDescent="0.25">
      <c r="A7" s="2">
        <v>4</v>
      </c>
      <c r="B7">
        <v>1400</v>
      </c>
      <c r="C7">
        <v>412.75</v>
      </c>
    </row>
    <row r="8" spans="1:3" x14ac:dyDescent="0.25">
      <c r="A8" s="2">
        <v>5</v>
      </c>
      <c r="B8">
        <v>1479</v>
      </c>
      <c r="C8">
        <v>305.77999999999997</v>
      </c>
    </row>
    <row r="9" spans="1:3" x14ac:dyDescent="0.25">
      <c r="A9" s="2">
        <v>6</v>
      </c>
      <c r="B9">
        <v>786</v>
      </c>
      <c r="C9">
        <v>352.82000000000005</v>
      </c>
    </row>
    <row r="10" spans="1:3" x14ac:dyDescent="0.25">
      <c r="A10" s="2">
        <v>7</v>
      </c>
      <c r="B10">
        <v>1763</v>
      </c>
      <c r="C10">
        <v>491.69</v>
      </c>
    </row>
    <row r="11" spans="1:3" x14ac:dyDescent="0.25">
      <c r="A11" s="2">
        <v>8</v>
      </c>
      <c r="B11">
        <v>2242</v>
      </c>
      <c r="C11">
        <v>675.5</v>
      </c>
    </row>
    <row r="12" spans="1:3" x14ac:dyDescent="0.25">
      <c r="A12" s="2">
        <v>9</v>
      </c>
      <c r="B12">
        <v>2627</v>
      </c>
      <c r="C12">
        <v>508.73</v>
      </c>
    </row>
    <row r="13" spans="1:3" x14ac:dyDescent="0.25">
      <c r="A13" s="2">
        <v>10</v>
      </c>
      <c r="B13">
        <v>1196</v>
      </c>
      <c r="C13">
        <v>171.14</v>
      </c>
    </row>
    <row r="14" spans="1:3" x14ac:dyDescent="0.25">
      <c r="A14" s="2">
        <v>11</v>
      </c>
      <c r="B14">
        <v>455</v>
      </c>
      <c r="C14">
        <v>197.16</v>
      </c>
    </row>
    <row r="15" spans="1:3" x14ac:dyDescent="0.25">
      <c r="A15" s="2">
        <v>12</v>
      </c>
      <c r="B15">
        <v>3363</v>
      </c>
      <c r="C15">
        <v>650.47000000000014</v>
      </c>
    </row>
    <row r="16" spans="1:3" x14ac:dyDescent="0.25">
      <c r="A16" s="2">
        <v>13</v>
      </c>
      <c r="B16">
        <v>2537</v>
      </c>
      <c r="C16">
        <v>512.64</v>
      </c>
    </row>
    <row r="17" spans="1:3" x14ac:dyDescent="0.25">
      <c r="A17" s="2">
        <v>14</v>
      </c>
      <c r="B17">
        <v>1219</v>
      </c>
      <c r="C17">
        <v>497.67</v>
      </c>
    </row>
    <row r="18" spans="1:3" x14ac:dyDescent="0.25">
      <c r="A18" s="2">
        <v>15</v>
      </c>
      <c r="B18">
        <v>1025</v>
      </c>
      <c r="C18">
        <v>439.61</v>
      </c>
    </row>
    <row r="19" spans="1:3" x14ac:dyDescent="0.25">
      <c r="A19" s="2">
        <v>16</v>
      </c>
      <c r="B19">
        <v>3451</v>
      </c>
      <c r="C19">
        <v>663.14</v>
      </c>
    </row>
    <row r="20" spans="1:3" x14ac:dyDescent="0.25">
      <c r="A20" s="2">
        <v>17</v>
      </c>
      <c r="B20">
        <v>2722</v>
      </c>
      <c r="C20">
        <v>517.61</v>
      </c>
    </row>
    <row r="21" spans="1:3" x14ac:dyDescent="0.25">
      <c r="A21" s="2">
        <v>18</v>
      </c>
      <c r="B21">
        <v>1068</v>
      </c>
      <c r="C21">
        <v>429.95</v>
      </c>
    </row>
    <row r="22" spans="1:3" x14ac:dyDescent="0.25">
      <c r="A22" s="2">
        <v>19</v>
      </c>
      <c r="B22">
        <v>3483</v>
      </c>
      <c r="C22">
        <v>792.44</v>
      </c>
    </row>
    <row r="23" spans="1:3" x14ac:dyDescent="0.25">
      <c r="A23" s="2">
        <v>20</v>
      </c>
      <c r="B23">
        <v>1132</v>
      </c>
      <c r="C23">
        <v>275.03999999999996</v>
      </c>
    </row>
    <row r="24" spans="1:3" x14ac:dyDescent="0.25">
      <c r="A24" s="2">
        <v>21</v>
      </c>
      <c r="B24">
        <v>965</v>
      </c>
      <c r="C24">
        <v>453.62</v>
      </c>
    </row>
    <row r="25" spans="1:3" x14ac:dyDescent="0.25">
      <c r="A25" s="2">
        <v>22</v>
      </c>
      <c r="B25">
        <v>957</v>
      </c>
      <c r="C25">
        <v>392.69</v>
      </c>
    </row>
    <row r="26" spans="1:3" x14ac:dyDescent="0.25">
      <c r="A26" s="2">
        <v>23</v>
      </c>
      <c r="B26">
        <v>2761</v>
      </c>
      <c r="C26">
        <v>704.92999999999984</v>
      </c>
    </row>
    <row r="27" spans="1:3" x14ac:dyDescent="0.25">
      <c r="A27" s="2">
        <v>24</v>
      </c>
      <c r="B27">
        <v>3337</v>
      </c>
      <c r="C27">
        <v>869.11999999999989</v>
      </c>
    </row>
    <row r="28" spans="1:3" x14ac:dyDescent="0.25">
      <c r="A28" s="2">
        <v>25</v>
      </c>
      <c r="B28">
        <v>1578</v>
      </c>
      <c r="C28">
        <v>320.28000000000003</v>
      </c>
    </row>
    <row r="29" spans="1:3" x14ac:dyDescent="0.25">
      <c r="A29" s="2">
        <v>26</v>
      </c>
      <c r="B29">
        <v>1154</v>
      </c>
      <c r="C29">
        <v>290.31</v>
      </c>
    </row>
    <row r="30" spans="1:3" x14ac:dyDescent="0.25">
      <c r="A30" s="2">
        <v>27</v>
      </c>
      <c r="B30">
        <v>1654</v>
      </c>
      <c r="C30">
        <v>598.83999999999992</v>
      </c>
    </row>
    <row r="31" spans="1:3" x14ac:dyDescent="0.25">
      <c r="A31" s="2">
        <v>28</v>
      </c>
      <c r="B31">
        <v>1176</v>
      </c>
      <c r="C31">
        <v>300.69</v>
      </c>
    </row>
    <row r="32" spans="1:3" x14ac:dyDescent="0.25">
      <c r="A32" s="2">
        <v>29</v>
      </c>
      <c r="B32">
        <v>1882</v>
      </c>
      <c r="C32">
        <v>503.43</v>
      </c>
    </row>
    <row r="33" spans="1:3" x14ac:dyDescent="0.25">
      <c r="A33" s="2">
        <v>30</v>
      </c>
      <c r="B33">
        <v>1691</v>
      </c>
      <c r="C33">
        <v>616.55999999999995</v>
      </c>
    </row>
    <row r="34" spans="1:3" x14ac:dyDescent="0.25">
      <c r="A34" s="2">
        <v>31</v>
      </c>
      <c r="B34">
        <v>697</v>
      </c>
      <c r="C34">
        <v>125.07</v>
      </c>
    </row>
    <row r="35" spans="1:3" x14ac:dyDescent="0.25">
      <c r="A35" s="2">
        <v>32</v>
      </c>
      <c r="B35">
        <v>2084</v>
      </c>
      <c r="C35">
        <v>731.16000000000008</v>
      </c>
    </row>
    <row r="36" spans="1:3" x14ac:dyDescent="0.25">
      <c r="A36" s="2">
        <v>33</v>
      </c>
      <c r="B36">
        <v>3464</v>
      </c>
      <c r="C36">
        <v>1002.18</v>
      </c>
    </row>
    <row r="37" spans="1:3" x14ac:dyDescent="0.25">
      <c r="A37" s="2">
        <v>34</v>
      </c>
      <c r="B37">
        <v>1313</v>
      </c>
      <c r="C37">
        <v>268.7</v>
      </c>
    </row>
    <row r="38" spans="1:3" x14ac:dyDescent="0.25">
      <c r="A38" s="2">
        <v>35</v>
      </c>
      <c r="B38">
        <v>2088</v>
      </c>
      <c r="C38">
        <v>652.62</v>
      </c>
    </row>
    <row r="39" spans="1:3" x14ac:dyDescent="0.25">
      <c r="A39" s="2">
        <v>36</v>
      </c>
      <c r="B39">
        <v>2657</v>
      </c>
      <c r="C39">
        <v>601.88000000000011</v>
      </c>
    </row>
    <row r="40" spans="1:3" x14ac:dyDescent="0.25">
      <c r="A40" s="2">
        <v>37</v>
      </c>
      <c r="B40">
        <v>1641</v>
      </c>
      <c r="C40">
        <v>420.93999999999994</v>
      </c>
    </row>
    <row r="41" spans="1:3" x14ac:dyDescent="0.25">
      <c r="A41" s="2">
        <v>38</v>
      </c>
      <c r="B41">
        <v>1141</v>
      </c>
      <c r="C41">
        <v>345.82</v>
      </c>
    </row>
    <row r="42" spans="1:3" x14ac:dyDescent="0.25">
      <c r="A42" s="2">
        <v>39</v>
      </c>
      <c r="B42">
        <v>1990</v>
      </c>
      <c r="C42">
        <v>516.63</v>
      </c>
    </row>
    <row r="43" spans="1:3" x14ac:dyDescent="0.25">
      <c r="A43" s="2">
        <v>40</v>
      </c>
      <c r="B43">
        <v>1487</v>
      </c>
      <c r="C43">
        <v>373.68</v>
      </c>
    </row>
    <row r="44" spans="1:3" x14ac:dyDescent="0.25">
      <c r="A44" s="2">
        <v>41</v>
      </c>
      <c r="B44">
        <v>387</v>
      </c>
      <c r="C44">
        <v>123.94</v>
      </c>
    </row>
    <row r="45" spans="1:3" x14ac:dyDescent="0.25">
      <c r="A45" s="2">
        <v>42</v>
      </c>
      <c r="B45">
        <v>2024</v>
      </c>
      <c r="C45">
        <v>607.82000000000005</v>
      </c>
    </row>
    <row r="46" spans="1:3" x14ac:dyDescent="0.25">
      <c r="A46" s="2">
        <v>43</v>
      </c>
      <c r="B46">
        <v>1223</v>
      </c>
      <c r="C46">
        <v>297.42999999999995</v>
      </c>
    </row>
    <row r="47" spans="1:3" x14ac:dyDescent="0.25">
      <c r="A47" s="2">
        <v>44</v>
      </c>
      <c r="B47">
        <v>1319</v>
      </c>
      <c r="C47">
        <v>542.56999999999994</v>
      </c>
    </row>
    <row r="48" spans="1:3" x14ac:dyDescent="0.25">
      <c r="A48" s="2">
        <v>45</v>
      </c>
      <c r="B48">
        <v>999</v>
      </c>
      <c r="C48">
        <v>312.17</v>
      </c>
    </row>
    <row r="49" spans="1:3" x14ac:dyDescent="0.25">
      <c r="A49" s="2">
        <v>46</v>
      </c>
      <c r="B49">
        <v>1713</v>
      </c>
      <c r="C49">
        <v>415.98</v>
      </c>
    </row>
    <row r="50" spans="1:3" x14ac:dyDescent="0.25">
      <c r="A50" s="2">
        <v>47</v>
      </c>
      <c r="B50">
        <v>1171</v>
      </c>
      <c r="C50">
        <v>395.55000000000007</v>
      </c>
    </row>
    <row r="51" spans="1:3" x14ac:dyDescent="0.25">
      <c r="A51" s="2">
        <v>48</v>
      </c>
      <c r="B51">
        <v>2344</v>
      </c>
      <c r="C51">
        <v>738.94</v>
      </c>
    </row>
    <row r="52" spans="1:3" x14ac:dyDescent="0.25">
      <c r="A52" s="2">
        <v>49</v>
      </c>
      <c r="B52">
        <v>1485</v>
      </c>
      <c r="C52">
        <v>367.52</v>
      </c>
    </row>
    <row r="53" spans="1:3" x14ac:dyDescent="0.25">
      <c r="A53" s="2">
        <v>50</v>
      </c>
      <c r="B53">
        <v>1427</v>
      </c>
      <c r="C53">
        <v>265.58</v>
      </c>
    </row>
    <row r="54" spans="1:3" x14ac:dyDescent="0.25">
      <c r="A54" s="2">
        <v>51</v>
      </c>
      <c r="B54">
        <v>1650</v>
      </c>
      <c r="C54">
        <v>658.28</v>
      </c>
    </row>
    <row r="55" spans="1:3" x14ac:dyDescent="0.25">
      <c r="A55" s="2">
        <v>52</v>
      </c>
      <c r="B55">
        <v>2569</v>
      </c>
      <c r="C55">
        <v>695.15999999999985</v>
      </c>
    </row>
    <row r="56" spans="1:3" x14ac:dyDescent="0.25">
      <c r="A56" s="2">
        <v>53</v>
      </c>
      <c r="B56">
        <v>1811</v>
      </c>
      <c r="C56">
        <v>618.29</v>
      </c>
    </row>
    <row r="57" spans="1:3" x14ac:dyDescent="0.25">
      <c r="A57" s="2">
        <v>54</v>
      </c>
      <c r="B57">
        <v>2073</v>
      </c>
      <c r="C57">
        <v>592.98</v>
      </c>
    </row>
    <row r="58" spans="1:3" x14ac:dyDescent="0.25">
      <c r="A58" s="2">
        <v>55</v>
      </c>
      <c r="B58">
        <v>1327</v>
      </c>
      <c r="C58">
        <v>377.45000000000005</v>
      </c>
    </row>
    <row r="59" spans="1:3" x14ac:dyDescent="0.25">
      <c r="A59" s="2">
        <v>56</v>
      </c>
      <c r="B59">
        <v>329</v>
      </c>
      <c r="C59">
        <v>145.27000000000001</v>
      </c>
    </row>
    <row r="60" spans="1:3" x14ac:dyDescent="0.25">
      <c r="A60" s="2">
        <v>57</v>
      </c>
      <c r="B60">
        <v>1463</v>
      </c>
      <c r="C60">
        <v>445.33</v>
      </c>
    </row>
    <row r="61" spans="1:3" x14ac:dyDescent="0.25">
      <c r="A61" s="2">
        <v>58</v>
      </c>
      <c r="B61">
        <v>3872</v>
      </c>
      <c r="C61">
        <v>849.1400000000001</v>
      </c>
    </row>
    <row r="62" spans="1:3" x14ac:dyDescent="0.25">
      <c r="A62" s="2">
        <v>59</v>
      </c>
      <c r="B62">
        <v>1498</v>
      </c>
      <c r="C62">
        <v>691.1</v>
      </c>
    </row>
    <row r="63" spans="1:3" x14ac:dyDescent="0.25">
      <c r="A63" s="2">
        <v>60</v>
      </c>
      <c r="B63">
        <v>1632</v>
      </c>
      <c r="C63">
        <v>783.23</v>
      </c>
    </row>
    <row r="64" spans="1:3" x14ac:dyDescent="0.25">
      <c r="A64" s="2">
        <v>61</v>
      </c>
      <c r="B64">
        <v>2200</v>
      </c>
      <c r="C64">
        <v>535.95000000000005</v>
      </c>
    </row>
    <row r="65" spans="1:3" x14ac:dyDescent="0.25">
      <c r="A65" s="2">
        <v>62</v>
      </c>
      <c r="B65">
        <v>3044</v>
      </c>
      <c r="C65">
        <v>1343.46</v>
      </c>
    </row>
    <row r="66" spans="1:3" x14ac:dyDescent="0.25">
      <c r="A66" s="2">
        <v>63</v>
      </c>
      <c r="B66">
        <v>1868</v>
      </c>
      <c r="C66">
        <v>603.09</v>
      </c>
    </row>
    <row r="67" spans="1:3" x14ac:dyDescent="0.25">
      <c r="A67" s="2">
        <v>64</v>
      </c>
      <c r="B67">
        <v>1353</v>
      </c>
      <c r="C67">
        <v>299.03000000000003</v>
      </c>
    </row>
    <row r="68" spans="1:3" x14ac:dyDescent="0.25">
      <c r="A68" s="2">
        <v>65</v>
      </c>
      <c r="B68">
        <v>1380</v>
      </c>
      <c r="C68">
        <v>376.97</v>
      </c>
    </row>
    <row r="69" spans="1:3" x14ac:dyDescent="0.25">
      <c r="A69" s="2">
        <v>66</v>
      </c>
      <c r="B69">
        <v>1434</v>
      </c>
      <c r="C69">
        <v>413.04</v>
      </c>
    </row>
    <row r="70" spans="1:3" x14ac:dyDescent="0.25">
      <c r="A70" s="2">
        <v>67</v>
      </c>
      <c r="B70">
        <v>1758</v>
      </c>
      <c r="C70">
        <v>441.41999999999996</v>
      </c>
    </row>
    <row r="71" spans="1:3" x14ac:dyDescent="0.25">
      <c r="A71" s="2">
        <v>68</v>
      </c>
      <c r="B71">
        <v>1159</v>
      </c>
      <c r="C71">
        <v>303.10000000000002</v>
      </c>
    </row>
    <row r="72" spans="1:3" x14ac:dyDescent="0.25">
      <c r="A72" s="2">
        <v>69</v>
      </c>
      <c r="B72">
        <v>2984</v>
      </c>
      <c r="C72">
        <v>597.22</v>
      </c>
    </row>
    <row r="73" spans="1:3" x14ac:dyDescent="0.25">
      <c r="A73" s="2">
        <v>70</v>
      </c>
      <c r="B73">
        <v>1489</v>
      </c>
      <c r="C73">
        <v>286.74</v>
      </c>
    </row>
    <row r="74" spans="1:3" x14ac:dyDescent="0.25">
      <c r="A74" s="2">
        <v>71</v>
      </c>
      <c r="B74">
        <v>1374</v>
      </c>
      <c r="C74">
        <v>411.1</v>
      </c>
    </row>
    <row r="75" spans="1:3" x14ac:dyDescent="0.25">
      <c r="A75" s="2" t="s">
        <v>58</v>
      </c>
      <c r="B75">
        <v>125250</v>
      </c>
      <c r="C75">
        <v>35386.429999999993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8E791-C73E-461C-BDD5-FA5548E88F16}">
  <dimension ref="A3:B8"/>
  <sheetViews>
    <sheetView workbookViewId="0">
      <selection activeCell="F12" sqref="F12"/>
    </sheetView>
  </sheetViews>
  <sheetFormatPr defaultRowHeight="15" x14ac:dyDescent="0.25"/>
  <cols>
    <col min="1" max="1" width="13.140625" bestFit="1" customWidth="1"/>
    <col min="2" max="2" width="18.28515625" bestFit="1" customWidth="1"/>
  </cols>
  <sheetData>
    <row r="3" spans="1:2" x14ac:dyDescent="0.25">
      <c r="A3" s="1" t="s">
        <v>57</v>
      </c>
      <c r="B3" t="s">
        <v>61</v>
      </c>
    </row>
    <row r="4" spans="1:2" x14ac:dyDescent="0.25">
      <c r="A4" s="2" t="s">
        <v>17</v>
      </c>
      <c r="B4">
        <v>29683</v>
      </c>
    </row>
    <row r="5" spans="1:2" x14ac:dyDescent="0.25">
      <c r="A5" s="2" t="s">
        <v>13</v>
      </c>
      <c r="B5">
        <v>32800</v>
      </c>
    </row>
    <row r="6" spans="1:2" x14ac:dyDescent="0.25">
      <c r="A6" s="2" t="s">
        <v>23</v>
      </c>
      <c r="B6">
        <v>45123</v>
      </c>
    </row>
    <row r="7" spans="1:2" x14ac:dyDescent="0.25">
      <c r="A7" s="2" t="s">
        <v>27</v>
      </c>
      <c r="B7">
        <v>17644</v>
      </c>
    </row>
    <row r="8" spans="1:2" x14ac:dyDescent="0.25">
      <c r="A8" s="2" t="s">
        <v>58</v>
      </c>
      <c r="B8">
        <v>125250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D2A49-9C75-4750-B42C-1B36470CECB9}">
  <dimension ref="A3:B7"/>
  <sheetViews>
    <sheetView workbookViewId="0">
      <selection activeCell="F12" sqref="F12"/>
    </sheetView>
  </sheetViews>
  <sheetFormatPr defaultRowHeight="15" x14ac:dyDescent="0.25"/>
  <cols>
    <col min="1" max="1" width="13.140625" bestFit="1" customWidth="1"/>
    <col min="2" max="2" width="19.42578125" bestFit="1" customWidth="1"/>
  </cols>
  <sheetData>
    <row r="3" spans="1:2" x14ac:dyDescent="0.25">
      <c r="A3" s="1" t="s">
        <v>57</v>
      </c>
      <c r="B3" t="s">
        <v>61</v>
      </c>
    </row>
    <row r="4" spans="1:2" x14ac:dyDescent="0.25">
      <c r="A4" s="2" t="s">
        <v>20</v>
      </c>
      <c r="B4" s="5">
        <v>50394</v>
      </c>
    </row>
    <row r="5" spans="1:2" x14ac:dyDescent="0.25">
      <c r="A5" s="2" t="s">
        <v>21</v>
      </c>
      <c r="B5" s="5">
        <v>53154</v>
      </c>
    </row>
    <row r="6" spans="1:2" x14ac:dyDescent="0.25">
      <c r="A6" s="2" t="s">
        <v>12</v>
      </c>
      <c r="B6" s="5">
        <v>21702</v>
      </c>
    </row>
    <row r="7" spans="1:2" x14ac:dyDescent="0.25">
      <c r="A7" s="2" t="s">
        <v>58</v>
      </c>
      <c r="B7" s="5">
        <v>125250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09964-566A-42FD-82B9-C2BBC24D6E6E}">
  <dimension ref="A3:B10"/>
  <sheetViews>
    <sheetView workbookViewId="0">
      <selection activeCell="J26" sqref="J26"/>
    </sheetView>
  </sheetViews>
  <sheetFormatPr defaultRowHeight="15" x14ac:dyDescent="0.25"/>
  <cols>
    <col min="1" max="1" width="14" bestFit="1" customWidth="1"/>
    <col min="2" max="2" width="18.28515625" bestFit="1" customWidth="1"/>
  </cols>
  <sheetData>
    <row r="3" spans="1:2" x14ac:dyDescent="0.25">
      <c r="A3" s="1" t="s">
        <v>57</v>
      </c>
      <c r="B3" t="s">
        <v>59</v>
      </c>
    </row>
    <row r="4" spans="1:2" x14ac:dyDescent="0.25">
      <c r="A4" s="2" t="s">
        <v>24</v>
      </c>
      <c r="B4">
        <v>6438</v>
      </c>
    </row>
    <row r="5" spans="1:2" x14ac:dyDescent="0.25">
      <c r="A5" s="2" t="s">
        <v>16</v>
      </c>
      <c r="B5">
        <v>3023</v>
      </c>
    </row>
    <row r="6" spans="1:2" x14ac:dyDescent="0.25">
      <c r="A6" s="2" t="s">
        <v>18</v>
      </c>
      <c r="B6">
        <v>4516</v>
      </c>
    </row>
    <row r="7" spans="1:2" x14ac:dyDescent="0.25">
      <c r="A7" s="2" t="s">
        <v>22</v>
      </c>
      <c r="B7">
        <v>4586</v>
      </c>
    </row>
    <row r="8" spans="1:2" x14ac:dyDescent="0.25">
      <c r="A8" s="2" t="s">
        <v>26</v>
      </c>
      <c r="B8">
        <v>5172</v>
      </c>
    </row>
    <row r="9" spans="1:2" x14ac:dyDescent="0.25">
      <c r="A9" s="2" t="s">
        <v>62</v>
      </c>
      <c r="B9">
        <v>101515</v>
      </c>
    </row>
    <row r="10" spans="1:2" x14ac:dyDescent="0.25">
      <c r="A10" s="2" t="s">
        <v>58</v>
      </c>
      <c r="B10">
        <v>125250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8B9D6-1401-47B1-A8BE-C8F04DDEEE60}">
  <dimension ref="A1:B4"/>
  <sheetViews>
    <sheetView workbookViewId="0">
      <selection activeCell="I23" sqref="I23"/>
    </sheetView>
  </sheetViews>
  <sheetFormatPr defaultRowHeight="15" x14ac:dyDescent="0.25"/>
  <cols>
    <col min="1" max="1" width="19.28515625" bestFit="1" customWidth="1"/>
    <col min="2" max="2" width="6.28515625" bestFit="1" customWidth="1"/>
  </cols>
  <sheetData>
    <row r="1" spans="1:2" x14ac:dyDescent="0.25">
      <c r="A1" s="1" t="s">
        <v>9</v>
      </c>
      <c r="B1" t="s">
        <v>15</v>
      </c>
    </row>
    <row r="3" spans="1:2" x14ac:dyDescent="0.25">
      <c r="A3" t="s">
        <v>63</v>
      </c>
    </row>
    <row r="4" spans="1:2" x14ac:dyDescent="0.25">
      <c r="A4">
        <v>299835.50000000006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BA8344-C269-467F-AE52-3C6674FEDC34}">
  <dimension ref="A1:U548"/>
  <sheetViews>
    <sheetView workbookViewId="0">
      <selection activeCell="F25" sqref="F25"/>
    </sheetView>
  </sheetViews>
  <sheetFormatPr defaultRowHeight="15" x14ac:dyDescent="0.25"/>
  <cols>
    <col min="2" max="2" width="14.42578125" style="6" bestFit="1" customWidth="1"/>
    <col min="4" max="4" width="15.5703125" bestFit="1" customWidth="1"/>
    <col min="5" max="5" width="16.140625" bestFit="1" customWidth="1"/>
    <col min="6" max="6" width="16" bestFit="1" customWidth="1"/>
    <col min="7" max="7" width="12.5703125" bestFit="1" customWidth="1"/>
    <col min="10" max="10" width="14.28515625" bestFit="1" customWidth="1"/>
  </cols>
  <sheetData>
    <row r="1" spans="1:21" x14ac:dyDescent="0.25">
      <c r="A1" t="s">
        <v>1</v>
      </c>
      <c r="B1" s="7" t="s">
        <v>64</v>
      </c>
      <c r="C1" t="s">
        <v>2</v>
      </c>
      <c r="D1" t="s">
        <v>3</v>
      </c>
      <c r="E1" t="s">
        <v>4</v>
      </c>
      <c r="F1" t="s">
        <v>5</v>
      </c>
      <c r="G1" t="s">
        <v>6</v>
      </c>
      <c r="H1" t="s">
        <v>7</v>
      </c>
      <c r="I1" t="s">
        <v>8</v>
      </c>
      <c r="J1" t="s">
        <v>9</v>
      </c>
      <c r="K1" t="s">
        <v>10</v>
      </c>
      <c r="M1" t="s">
        <v>48</v>
      </c>
      <c r="N1" t="s">
        <v>49</v>
      </c>
      <c r="O1" t="s">
        <v>50</v>
      </c>
      <c r="P1" t="s">
        <v>51</v>
      </c>
      <c r="Q1" t="s">
        <v>52</v>
      </c>
      <c r="R1" t="s">
        <v>53</v>
      </c>
      <c r="S1" t="s">
        <v>54</v>
      </c>
      <c r="T1" t="s">
        <v>55</v>
      </c>
      <c r="U1" t="s">
        <v>56</v>
      </c>
    </row>
    <row r="2" spans="1:21" x14ac:dyDescent="0.25">
      <c r="A2">
        <v>1</v>
      </c>
      <c r="B2" s="6" t="s">
        <v>65</v>
      </c>
      <c r="C2">
        <v>52</v>
      </c>
      <c r="D2">
        <v>90.51</v>
      </c>
      <c r="E2">
        <v>4706.5200000000004</v>
      </c>
      <c r="F2" t="s">
        <v>11</v>
      </c>
      <c r="G2" t="s">
        <v>12</v>
      </c>
      <c r="H2" t="s">
        <v>13</v>
      </c>
      <c r="I2" t="s">
        <v>14</v>
      </c>
      <c r="J2" t="s">
        <v>15</v>
      </c>
      <c r="K2" t="s">
        <v>16</v>
      </c>
      <c r="M2">
        <v>500</v>
      </c>
      <c r="N2">
        <v>109</v>
      </c>
      <c r="O2">
        <v>391</v>
      </c>
      <c r="P2">
        <v>35386.429999999993</v>
      </c>
      <c r="Q2">
        <v>70.77285999999998</v>
      </c>
      <c r="R2">
        <v>35.68</v>
      </c>
      <c r="S2">
        <v>299835.5</v>
      </c>
      <c r="T2">
        <v>285</v>
      </c>
      <c r="U2">
        <v>73</v>
      </c>
    </row>
    <row r="3" spans="1:21" x14ac:dyDescent="0.25">
      <c r="A3">
        <v>2</v>
      </c>
      <c r="B3" s="6" t="s">
        <v>66</v>
      </c>
      <c r="C3">
        <v>15</v>
      </c>
      <c r="D3">
        <v>44.87</v>
      </c>
      <c r="E3">
        <v>673.05</v>
      </c>
      <c r="F3" t="s">
        <v>11</v>
      </c>
      <c r="G3" t="s">
        <v>12</v>
      </c>
      <c r="H3" t="s">
        <v>17</v>
      </c>
      <c r="I3" t="s">
        <v>15</v>
      </c>
      <c r="J3" t="s">
        <v>15</v>
      </c>
      <c r="K3" t="s">
        <v>18</v>
      </c>
    </row>
    <row r="4" spans="1:21" x14ac:dyDescent="0.25">
      <c r="A4">
        <v>3</v>
      </c>
      <c r="B4" s="6" t="s">
        <v>67</v>
      </c>
      <c r="C4">
        <v>61</v>
      </c>
      <c r="D4">
        <v>53.03</v>
      </c>
      <c r="E4">
        <v>3234.83</v>
      </c>
      <c r="F4" t="s">
        <v>19</v>
      </c>
      <c r="G4" t="s">
        <v>20</v>
      </c>
      <c r="H4" t="s">
        <v>17</v>
      </c>
      <c r="I4" t="s">
        <v>15</v>
      </c>
      <c r="J4" t="s">
        <v>14</v>
      </c>
    </row>
    <row r="5" spans="1:21" x14ac:dyDescent="0.25">
      <c r="A5">
        <v>4</v>
      </c>
      <c r="B5" s="6" t="s">
        <v>68</v>
      </c>
      <c r="C5">
        <v>21</v>
      </c>
      <c r="D5">
        <v>63.45</v>
      </c>
      <c r="E5">
        <v>1332.45</v>
      </c>
      <c r="F5" t="s">
        <v>11</v>
      </c>
      <c r="G5" t="s">
        <v>21</v>
      </c>
      <c r="H5" t="s">
        <v>17</v>
      </c>
      <c r="I5" t="s">
        <v>15</v>
      </c>
      <c r="J5" t="s">
        <v>15</v>
      </c>
      <c r="K5" t="s">
        <v>22</v>
      </c>
    </row>
    <row r="6" spans="1:21" x14ac:dyDescent="0.25">
      <c r="A6">
        <v>5</v>
      </c>
      <c r="B6" s="6" t="s">
        <v>69</v>
      </c>
      <c r="C6">
        <v>24</v>
      </c>
      <c r="D6">
        <v>45.37</v>
      </c>
      <c r="E6">
        <v>1088.8800000000001</v>
      </c>
      <c r="F6" t="s">
        <v>19</v>
      </c>
      <c r="G6" t="s">
        <v>20</v>
      </c>
      <c r="H6" t="s">
        <v>23</v>
      </c>
      <c r="I6" t="s">
        <v>14</v>
      </c>
      <c r="J6" t="s">
        <v>15</v>
      </c>
      <c r="K6" t="s">
        <v>24</v>
      </c>
    </row>
    <row r="7" spans="1:21" x14ac:dyDescent="0.25">
      <c r="A7">
        <v>6</v>
      </c>
      <c r="B7" s="6" t="s">
        <v>70</v>
      </c>
      <c r="C7">
        <v>3</v>
      </c>
      <c r="D7">
        <v>60.52</v>
      </c>
      <c r="E7">
        <v>181.56</v>
      </c>
      <c r="F7" t="s">
        <v>11</v>
      </c>
      <c r="G7" t="s">
        <v>12</v>
      </c>
      <c r="H7" t="s">
        <v>13</v>
      </c>
      <c r="I7" t="s">
        <v>15</v>
      </c>
      <c r="J7" t="s">
        <v>14</v>
      </c>
    </row>
    <row r="8" spans="1:21" x14ac:dyDescent="0.25">
      <c r="A8">
        <v>7</v>
      </c>
      <c r="B8" s="6" t="s">
        <v>71</v>
      </c>
      <c r="C8">
        <v>22</v>
      </c>
      <c r="D8">
        <v>77.150000000000006</v>
      </c>
      <c r="E8">
        <v>1697.3</v>
      </c>
      <c r="F8" t="s">
        <v>11</v>
      </c>
      <c r="G8" t="s">
        <v>20</v>
      </c>
      <c r="H8" t="s">
        <v>17</v>
      </c>
      <c r="I8" t="s">
        <v>14</v>
      </c>
      <c r="J8" t="s">
        <v>14</v>
      </c>
    </row>
    <row r="9" spans="1:21" x14ac:dyDescent="0.25">
      <c r="A9">
        <v>8</v>
      </c>
      <c r="B9" s="6" t="s">
        <v>72</v>
      </c>
      <c r="C9">
        <v>53</v>
      </c>
      <c r="D9">
        <v>94.1</v>
      </c>
      <c r="E9">
        <v>4987.3</v>
      </c>
      <c r="F9" t="s">
        <v>25</v>
      </c>
      <c r="G9" t="s">
        <v>12</v>
      </c>
      <c r="H9" t="s">
        <v>23</v>
      </c>
      <c r="I9" t="s">
        <v>15</v>
      </c>
      <c r="J9" t="s">
        <v>15</v>
      </c>
      <c r="K9" t="s">
        <v>16</v>
      </c>
    </row>
    <row r="10" spans="1:21" x14ac:dyDescent="0.25">
      <c r="A10">
        <v>9</v>
      </c>
      <c r="B10" s="6" t="s">
        <v>73</v>
      </c>
      <c r="C10">
        <v>2</v>
      </c>
      <c r="D10">
        <v>96.72</v>
      </c>
      <c r="E10">
        <v>193.44</v>
      </c>
      <c r="F10" t="s">
        <v>11</v>
      </c>
      <c r="G10" t="s">
        <v>12</v>
      </c>
      <c r="H10" t="s">
        <v>13</v>
      </c>
      <c r="I10" t="s">
        <v>14</v>
      </c>
      <c r="J10" t="s">
        <v>15</v>
      </c>
      <c r="K10" t="s">
        <v>26</v>
      </c>
    </row>
    <row r="11" spans="1:21" x14ac:dyDescent="0.25">
      <c r="A11">
        <v>10</v>
      </c>
      <c r="B11" s="6" t="s">
        <v>74</v>
      </c>
      <c r="C11">
        <v>30</v>
      </c>
      <c r="D11">
        <v>102.28</v>
      </c>
      <c r="E11">
        <v>3068.4</v>
      </c>
      <c r="F11" t="s">
        <v>11</v>
      </c>
      <c r="G11" t="s">
        <v>20</v>
      </c>
      <c r="H11" t="s">
        <v>17</v>
      </c>
      <c r="I11" t="s">
        <v>14</v>
      </c>
      <c r="J11" t="s">
        <v>15</v>
      </c>
      <c r="K11" t="s">
        <v>26</v>
      </c>
    </row>
    <row r="12" spans="1:21" x14ac:dyDescent="0.25">
      <c r="A12">
        <v>11</v>
      </c>
      <c r="B12" s="6" t="s">
        <v>75</v>
      </c>
      <c r="C12">
        <v>38</v>
      </c>
      <c r="D12">
        <v>94.42</v>
      </c>
      <c r="E12">
        <v>3587.96</v>
      </c>
      <c r="F12" t="s">
        <v>19</v>
      </c>
      <c r="G12" t="s">
        <v>20</v>
      </c>
      <c r="H12" t="s">
        <v>27</v>
      </c>
      <c r="I12" t="s">
        <v>15</v>
      </c>
      <c r="J12" t="s">
        <v>15</v>
      </c>
      <c r="K12" t="s">
        <v>18</v>
      </c>
    </row>
    <row r="13" spans="1:21" x14ac:dyDescent="0.25">
      <c r="A13">
        <v>12</v>
      </c>
      <c r="B13" s="6" t="s">
        <v>76</v>
      </c>
      <c r="C13">
        <v>2</v>
      </c>
      <c r="D13">
        <v>88.1</v>
      </c>
      <c r="E13">
        <v>176.2</v>
      </c>
      <c r="F13" t="s">
        <v>11</v>
      </c>
      <c r="G13" t="s">
        <v>21</v>
      </c>
      <c r="H13" t="s">
        <v>17</v>
      </c>
      <c r="I13" t="s">
        <v>15</v>
      </c>
      <c r="J13" t="s">
        <v>14</v>
      </c>
    </row>
    <row r="14" spans="1:21" x14ac:dyDescent="0.25">
      <c r="A14">
        <v>13</v>
      </c>
      <c r="B14" s="6" t="s">
        <v>77</v>
      </c>
      <c r="C14">
        <v>64</v>
      </c>
      <c r="D14">
        <v>43.75</v>
      </c>
      <c r="E14">
        <v>2800</v>
      </c>
      <c r="F14" t="s">
        <v>19</v>
      </c>
      <c r="G14" t="s">
        <v>21</v>
      </c>
      <c r="H14" t="s">
        <v>17</v>
      </c>
      <c r="I14" t="s">
        <v>14</v>
      </c>
      <c r="J14" t="s">
        <v>15</v>
      </c>
      <c r="K14" t="s">
        <v>26</v>
      </c>
    </row>
    <row r="15" spans="1:21" x14ac:dyDescent="0.25">
      <c r="A15">
        <v>14</v>
      </c>
      <c r="B15" s="6" t="s">
        <v>78</v>
      </c>
      <c r="C15">
        <v>60</v>
      </c>
      <c r="D15">
        <v>60.02</v>
      </c>
      <c r="E15">
        <v>3601.2</v>
      </c>
      <c r="F15" t="s">
        <v>11</v>
      </c>
      <c r="G15" t="s">
        <v>20</v>
      </c>
      <c r="H15" t="s">
        <v>27</v>
      </c>
      <c r="I15" t="s">
        <v>15</v>
      </c>
      <c r="J15" t="s">
        <v>15</v>
      </c>
      <c r="K15" t="s">
        <v>24</v>
      </c>
    </row>
    <row r="16" spans="1:21" x14ac:dyDescent="0.25">
      <c r="A16">
        <v>15</v>
      </c>
      <c r="B16" s="6" t="s">
        <v>67</v>
      </c>
      <c r="C16">
        <v>21</v>
      </c>
      <c r="D16">
        <v>67.77</v>
      </c>
      <c r="E16">
        <v>1423.17</v>
      </c>
      <c r="F16" t="s">
        <v>25</v>
      </c>
      <c r="G16" t="s">
        <v>21</v>
      </c>
      <c r="H16" t="s">
        <v>13</v>
      </c>
      <c r="I16" t="s">
        <v>14</v>
      </c>
      <c r="J16" t="s">
        <v>14</v>
      </c>
    </row>
    <row r="17" spans="1:11" x14ac:dyDescent="0.25">
      <c r="A17">
        <v>16</v>
      </c>
      <c r="B17" s="6" t="s">
        <v>65</v>
      </c>
      <c r="C17">
        <v>33</v>
      </c>
      <c r="D17">
        <v>28.29</v>
      </c>
      <c r="E17">
        <v>933.57</v>
      </c>
      <c r="F17" t="s">
        <v>19</v>
      </c>
      <c r="G17" t="s">
        <v>12</v>
      </c>
      <c r="H17" t="s">
        <v>23</v>
      </c>
      <c r="I17" t="s">
        <v>15</v>
      </c>
      <c r="J17" t="s">
        <v>14</v>
      </c>
    </row>
    <row r="18" spans="1:11" x14ac:dyDescent="0.25">
      <c r="A18">
        <v>17</v>
      </c>
      <c r="B18" s="6" t="s">
        <v>66</v>
      </c>
      <c r="C18">
        <v>58</v>
      </c>
      <c r="D18">
        <v>72.84</v>
      </c>
      <c r="E18">
        <v>4224.72</v>
      </c>
      <c r="F18" t="s">
        <v>19</v>
      </c>
      <c r="G18" t="s">
        <v>12</v>
      </c>
      <c r="H18" t="s">
        <v>27</v>
      </c>
      <c r="I18" t="s">
        <v>14</v>
      </c>
      <c r="J18" t="s">
        <v>14</v>
      </c>
    </row>
    <row r="19" spans="1:11" x14ac:dyDescent="0.25">
      <c r="A19">
        <v>18</v>
      </c>
      <c r="B19" s="6" t="s">
        <v>74</v>
      </c>
      <c r="C19">
        <v>22</v>
      </c>
      <c r="D19">
        <v>63.63</v>
      </c>
      <c r="E19">
        <v>1399.86</v>
      </c>
      <c r="F19" t="s">
        <v>25</v>
      </c>
      <c r="G19" t="s">
        <v>20</v>
      </c>
      <c r="H19" t="s">
        <v>13</v>
      </c>
      <c r="I19" t="s">
        <v>14</v>
      </c>
      <c r="J19" t="s">
        <v>14</v>
      </c>
    </row>
    <row r="20" spans="1:11" x14ac:dyDescent="0.25">
      <c r="A20">
        <v>19</v>
      </c>
      <c r="B20" s="6" t="s">
        <v>75</v>
      </c>
      <c r="C20">
        <v>49</v>
      </c>
      <c r="D20">
        <v>100.21</v>
      </c>
      <c r="E20">
        <v>4910.29</v>
      </c>
      <c r="F20" t="s">
        <v>11</v>
      </c>
      <c r="G20" t="s">
        <v>21</v>
      </c>
      <c r="H20" t="s">
        <v>17</v>
      </c>
      <c r="I20" t="s">
        <v>14</v>
      </c>
      <c r="J20" t="s">
        <v>14</v>
      </c>
    </row>
    <row r="21" spans="1:11" x14ac:dyDescent="0.25">
      <c r="A21">
        <v>20</v>
      </c>
      <c r="B21" s="6" t="s">
        <v>76</v>
      </c>
      <c r="C21">
        <v>59</v>
      </c>
      <c r="D21">
        <v>117.79</v>
      </c>
      <c r="E21">
        <v>6949.61</v>
      </c>
      <c r="F21" t="s">
        <v>25</v>
      </c>
      <c r="G21" t="s">
        <v>21</v>
      </c>
      <c r="H21" t="s">
        <v>23</v>
      </c>
      <c r="I21" t="s">
        <v>15</v>
      </c>
      <c r="J21" t="s">
        <v>14</v>
      </c>
    </row>
    <row r="22" spans="1:11" x14ac:dyDescent="0.25">
      <c r="A22">
        <v>21</v>
      </c>
      <c r="B22" s="6" t="s">
        <v>77</v>
      </c>
      <c r="C22">
        <v>42</v>
      </c>
      <c r="D22">
        <v>75.599999999999994</v>
      </c>
      <c r="E22">
        <v>3175.2</v>
      </c>
      <c r="F22" t="s">
        <v>11</v>
      </c>
      <c r="G22" t="s">
        <v>21</v>
      </c>
      <c r="H22" t="s">
        <v>23</v>
      </c>
      <c r="I22" t="s">
        <v>15</v>
      </c>
      <c r="J22" t="s">
        <v>14</v>
      </c>
    </row>
    <row r="23" spans="1:11" x14ac:dyDescent="0.25">
      <c r="A23">
        <v>22</v>
      </c>
      <c r="B23" s="6" t="s">
        <v>78</v>
      </c>
      <c r="C23">
        <v>60</v>
      </c>
      <c r="D23">
        <v>52.27</v>
      </c>
      <c r="E23">
        <v>3136.2</v>
      </c>
      <c r="F23" t="s">
        <v>11</v>
      </c>
      <c r="G23" t="s">
        <v>20</v>
      </c>
      <c r="H23" t="s">
        <v>17</v>
      </c>
      <c r="I23" t="s">
        <v>15</v>
      </c>
      <c r="J23" t="s">
        <v>14</v>
      </c>
    </row>
    <row r="24" spans="1:11" x14ac:dyDescent="0.25">
      <c r="A24">
        <v>23</v>
      </c>
      <c r="B24" s="6" t="s">
        <v>66</v>
      </c>
      <c r="C24">
        <v>15</v>
      </c>
      <c r="D24">
        <v>24.34</v>
      </c>
      <c r="E24">
        <v>365.1</v>
      </c>
      <c r="F24" t="s">
        <v>11</v>
      </c>
      <c r="G24" t="s">
        <v>20</v>
      </c>
      <c r="H24" t="s">
        <v>27</v>
      </c>
      <c r="I24" t="s">
        <v>15</v>
      </c>
      <c r="J24" t="s">
        <v>14</v>
      </c>
    </row>
    <row r="25" spans="1:11" x14ac:dyDescent="0.25">
      <c r="A25">
        <v>24</v>
      </c>
      <c r="B25" s="6" t="s">
        <v>67</v>
      </c>
      <c r="C25">
        <v>62</v>
      </c>
      <c r="D25">
        <v>112.46</v>
      </c>
      <c r="E25">
        <v>6972.52</v>
      </c>
      <c r="F25" t="s">
        <v>11</v>
      </c>
      <c r="G25" t="s">
        <v>12</v>
      </c>
      <c r="H25" t="s">
        <v>17</v>
      </c>
      <c r="I25" t="s">
        <v>15</v>
      </c>
      <c r="J25" t="s">
        <v>15</v>
      </c>
      <c r="K25" t="s">
        <v>16</v>
      </c>
    </row>
    <row r="26" spans="1:11" x14ac:dyDescent="0.25">
      <c r="A26">
        <v>25</v>
      </c>
      <c r="B26" s="6" t="s">
        <v>68</v>
      </c>
      <c r="C26">
        <v>62</v>
      </c>
      <c r="D26">
        <v>111.91</v>
      </c>
      <c r="E26">
        <v>6938.42</v>
      </c>
      <c r="F26" t="s">
        <v>11</v>
      </c>
      <c r="G26" t="s">
        <v>20</v>
      </c>
      <c r="H26" t="s">
        <v>13</v>
      </c>
      <c r="I26" t="s">
        <v>15</v>
      </c>
      <c r="J26" t="s">
        <v>14</v>
      </c>
    </row>
    <row r="27" spans="1:11" x14ac:dyDescent="0.25">
      <c r="A27">
        <v>26</v>
      </c>
      <c r="B27" s="6" t="s">
        <v>69</v>
      </c>
      <c r="C27">
        <v>47</v>
      </c>
      <c r="D27">
        <v>45.3</v>
      </c>
      <c r="E27">
        <v>2129.1</v>
      </c>
      <c r="F27" t="s">
        <v>19</v>
      </c>
      <c r="G27" t="s">
        <v>12</v>
      </c>
      <c r="H27" t="s">
        <v>27</v>
      </c>
      <c r="I27" t="s">
        <v>14</v>
      </c>
      <c r="J27" t="s">
        <v>15</v>
      </c>
      <c r="K27" t="s">
        <v>24</v>
      </c>
    </row>
    <row r="28" spans="1:11" x14ac:dyDescent="0.25">
      <c r="A28">
        <v>27</v>
      </c>
      <c r="B28" s="6" t="s">
        <v>70</v>
      </c>
      <c r="C28">
        <v>62</v>
      </c>
      <c r="D28">
        <v>89.54</v>
      </c>
      <c r="E28">
        <v>5551.48</v>
      </c>
      <c r="F28" t="s">
        <v>19</v>
      </c>
      <c r="G28" t="s">
        <v>12</v>
      </c>
      <c r="H28" t="s">
        <v>13</v>
      </c>
      <c r="I28" t="s">
        <v>15</v>
      </c>
      <c r="J28" t="s">
        <v>14</v>
      </c>
    </row>
    <row r="29" spans="1:11" x14ac:dyDescent="0.25">
      <c r="A29">
        <v>28</v>
      </c>
      <c r="B29" s="6" t="s">
        <v>71</v>
      </c>
      <c r="C29">
        <v>51</v>
      </c>
      <c r="D29">
        <v>27.54</v>
      </c>
      <c r="E29">
        <v>1404.54</v>
      </c>
      <c r="F29" t="s">
        <v>25</v>
      </c>
      <c r="G29" t="s">
        <v>21</v>
      </c>
      <c r="H29" t="s">
        <v>23</v>
      </c>
      <c r="I29" t="s">
        <v>15</v>
      </c>
      <c r="J29" t="s">
        <v>14</v>
      </c>
    </row>
    <row r="30" spans="1:11" x14ac:dyDescent="0.25">
      <c r="A30">
        <v>29</v>
      </c>
      <c r="B30" s="6" t="s">
        <v>72</v>
      </c>
      <c r="C30">
        <v>55</v>
      </c>
      <c r="D30">
        <v>36.619999999999997</v>
      </c>
      <c r="E30">
        <v>2014.1</v>
      </c>
      <c r="F30" t="s">
        <v>11</v>
      </c>
      <c r="G30" t="s">
        <v>12</v>
      </c>
      <c r="H30" t="s">
        <v>23</v>
      </c>
      <c r="I30" t="s">
        <v>14</v>
      </c>
      <c r="J30" t="s">
        <v>14</v>
      </c>
    </row>
    <row r="31" spans="1:11" x14ac:dyDescent="0.25">
      <c r="A31">
        <v>30</v>
      </c>
      <c r="B31" s="6" t="s">
        <v>73</v>
      </c>
      <c r="C31">
        <v>64</v>
      </c>
      <c r="D31">
        <v>41.68</v>
      </c>
      <c r="E31">
        <v>2667.52</v>
      </c>
      <c r="F31" t="s">
        <v>19</v>
      </c>
      <c r="G31" t="s">
        <v>21</v>
      </c>
      <c r="H31" t="s">
        <v>23</v>
      </c>
      <c r="I31" t="s">
        <v>15</v>
      </c>
      <c r="J31" t="s">
        <v>15</v>
      </c>
      <c r="K31" t="s">
        <v>18</v>
      </c>
    </row>
    <row r="32" spans="1:11" x14ac:dyDescent="0.25">
      <c r="A32">
        <v>31</v>
      </c>
      <c r="B32" s="6" t="s">
        <v>74</v>
      </c>
      <c r="C32">
        <v>3</v>
      </c>
      <c r="D32">
        <v>49.45</v>
      </c>
      <c r="E32">
        <v>148.35</v>
      </c>
      <c r="F32" t="s">
        <v>11</v>
      </c>
      <c r="G32" t="s">
        <v>21</v>
      </c>
      <c r="H32" t="s">
        <v>23</v>
      </c>
      <c r="I32" t="s">
        <v>15</v>
      </c>
      <c r="J32" t="s">
        <v>14</v>
      </c>
    </row>
    <row r="33" spans="1:11" x14ac:dyDescent="0.25">
      <c r="A33">
        <v>32</v>
      </c>
      <c r="B33" s="6" t="s">
        <v>75</v>
      </c>
      <c r="C33">
        <v>51</v>
      </c>
      <c r="D33">
        <v>119.58</v>
      </c>
      <c r="E33">
        <v>6098.58</v>
      </c>
      <c r="F33" t="s">
        <v>11</v>
      </c>
      <c r="G33" t="s">
        <v>20</v>
      </c>
      <c r="H33" t="s">
        <v>27</v>
      </c>
      <c r="I33" t="s">
        <v>14</v>
      </c>
      <c r="J33" t="s">
        <v>14</v>
      </c>
    </row>
    <row r="34" spans="1:11" x14ac:dyDescent="0.25">
      <c r="A34">
        <v>33</v>
      </c>
      <c r="B34" s="6" t="s">
        <v>76</v>
      </c>
      <c r="C34">
        <v>7</v>
      </c>
      <c r="D34">
        <v>89.69</v>
      </c>
      <c r="E34">
        <v>627.83000000000004</v>
      </c>
      <c r="F34" t="s">
        <v>11</v>
      </c>
      <c r="G34" t="s">
        <v>21</v>
      </c>
      <c r="H34" t="s">
        <v>17</v>
      </c>
      <c r="I34" t="s">
        <v>14</v>
      </c>
      <c r="J34" t="s">
        <v>14</v>
      </c>
    </row>
    <row r="35" spans="1:11" x14ac:dyDescent="0.25">
      <c r="A35">
        <v>34</v>
      </c>
      <c r="B35" s="6" t="s">
        <v>77</v>
      </c>
      <c r="C35">
        <v>21</v>
      </c>
      <c r="D35">
        <v>58.42</v>
      </c>
      <c r="E35">
        <v>1226.82</v>
      </c>
      <c r="F35" t="s">
        <v>11</v>
      </c>
      <c r="G35" t="s">
        <v>20</v>
      </c>
      <c r="H35" t="s">
        <v>17</v>
      </c>
      <c r="I35" t="s">
        <v>15</v>
      </c>
      <c r="J35" t="s">
        <v>14</v>
      </c>
    </row>
    <row r="36" spans="1:11" x14ac:dyDescent="0.25">
      <c r="A36">
        <v>35</v>
      </c>
      <c r="B36" s="6" t="s">
        <v>78</v>
      </c>
      <c r="C36">
        <v>39</v>
      </c>
      <c r="D36">
        <v>93.71</v>
      </c>
      <c r="E36">
        <v>3654.69</v>
      </c>
      <c r="F36" t="s">
        <v>19</v>
      </c>
      <c r="G36" t="s">
        <v>20</v>
      </c>
      <c r="H36" t="s">
        <v>13</v>
      </c>
      <c r="I36" t="s">
        <v>15</v>
      </c>
      <c r="J36" t="s">
        <v>14</v>
      </c>
    </row>
    <row r="37" spans="1:11" x14ac:dyDescent="0.25">
      <c r="A37">
        <v>36</v>
      </c>
      <c r="B37" s="6" t="s">
        <v>67</v>
      </c>
      <c r="C37">
        <v>18</v>
      </c>
      <c r="D37">
        <v>111.53</v>
      </c>
      <c r="E37">
        <v>2007.54</v>
      </c>
      <c r="F37" t="s">
        <v>11</v>
      </c>
      <c r="G37" t="s">
        <v>20</v>
      </c>
      <c r="H37" t="s">
        <v>27</v>
      </c>
      <c r="I37" t="s">
        <v>14</v>
      </c>
      <c r="J37" t="s">
        <v>14</v>
      </c>
    </row>
    <row r="38" spans="1:11" x14ac:dyDescent="0.25">
      <c r="A38">
        <v>37</v>
      </c>
      <c r="B38" s="6" t="s">
        <v>66</v>
      </c>
      <c r="C38">
        <v>4</v>
      </c>
      <c r="D38">
        <v>115.87</v>
      </c>
      <c r="E38">
        <v>463.48</v>
      </c>
      <c r="F38" t="s">
        <v>11</v>
      </c>
      <c r="G38" t="s">
        <v>21</v>
      </c>
      <c r="H38" t="s">
        <v>27</v>
      </c>
      <c r="I38" t="s">
        <v>15</v>
      </c>
      <c r="J38" t="s">
        <v>14</v>
      </c>
    </row>
    <row r="39" spans="1:11" x14ac:dyDescent="0.25">
      <c r="A39">
        <v>38</v>
      </c>
      <c r="B39" s="6" t="s">
        <v>74</v>
      </c>
      <c r="C39">
        <v>60</v>
      </c>
      <c r="D39">
        <v>25.79</v>
      </c>
      <c r="E39">
        <v>1547.4</v>
      </c>
      <c r="F39" t="s">
        <v>11</v>
      </c>
      <c r="G39" t="s">
        <v>20</v>
      </c>
      <c r="H39" t="s">
        <v>17</v>
      </c>
      <c r="I39" t="s">
        <v>15</v>
      </c>
      <c r="J39" t="s">
        <v>14</v>
      </c>
    </row>
    <row r="40" spans="1:11" x14ac:dyDescent="0.25">
      <c r="A40">
        <v>39</v>
      </c>
      <c r="B40" s="6" t="s">
        <v>75</v>
      </c>
      <c r="C40">
        <v>14</v>
      </c>
      <c r="D40">
        <v>59.45</v>
      </c>
      <c r="E40">
        <v>832.3</v>
      </c>
      <c r="F40" t="s">
        <v>11</v>
      </c>
      <c r="G40" t="s">
        <v>20</v>
      </c>
      <c r="H40" t="s">
        <v>13</v>
      </c>
      <c r="I40" t="s">
        <v>15</v>
      </c>
      <c r="J40" t="s">
        <v>15</v>
      </c>
      <c r="K40" t="s">
        <v>16</v>
      </c>
    </row>
    <row r="41" spans="1:11" x14ac:dyDescent="0.25">
      <c r="A41">
        <v>40</v>
      </c>
      <c r="B41" s="6" t="s">
        <v>76</v>
      </c>
      <c r="C41">
        <v>9</v>
      </c>
      <c r="D41">
        <v>30.68</v>
      </c>
      <c r="E41">
        <v>276.12</v>
      </c>
      <c r="F41" t="s">
        <v>11</v>
      </c>
      <c r="G41" t="s">
        <v>20</v>
      </c>
      <c r="H41" t="s">
        <v>13</v>
      </c>
      <c r="I41" t="s">
        <v>15</v>
      </c>
      <c r="J41" t="s">
        <v>14</v>
      </c>
    </row>
    <row r="42" spans="1:11" x14ac:dyDescent="0.25">
      <c r="A42">
        <v>41</v>
      </c>
      <c r="B42" s="6" t="s">
        <v>77</v>
      </c>
      <c r="C42">
        <v>53</v>
      </c>
      <c r="D42">
        <v>53.57</v>
      </c>
      <c r="E42">
        <v>2839.21</v>
      </c>
      <c r="F42" t="s">
        <v>25</v>
      </c>
      <c r="G42" t="s">
        <v>20</v>
      </c>
      <c r="H42" t="s">
        <v>13</v>
      </c>
      <c r="I42" t="s">
        <v>15</v>
      </c>
      <c r="J42" t="s">
        <v>14</v>
      </c>
    </row>
    <row r="43" spans="1:11" x14ac:dyDescent="0.25">
      <c r="A43">
        <v>42</v>
      </c>
      <c r="B43" s="6" t="s">
        <v>78</v>
      </c>
      <c r="C43">
        <v>2</v>
      </c>
      <c r="D43">
        <v>36.97</v>
      </c>
      <c r="E43">
        <v>73.94</v>
      </c>
      <c r="F43" t="s">
        <v>11</v>
      </c>
      <c r="G43" t="s">
        <v>21</v>
      </c>
      <c r="H43" t="s">
        <v>13</v>
      </c>
      <c r="I43" t="s">
        <v>15</v>
      </c>
      <c r="J43" t="s">
        <v>14</v>
      </c>
    </row>
    <row r="44" spans="1:11" x14ac:dyDescent="0.25">
      <c r="A44">
        <v>43</v>
      </c>
      <c r="B44" s="6" t="s">
        <v>66</v>
      </c>
      <c r="C44">
        <v>60</v>
      </c>
      <c r="D44">
        <v>84.68</v>
      </c>
      <c r="E44">
        <v>5080.8</v>
      </c>
      <c r="F44" t="s">
        <v>11</v>
      </c>
      <c r="G44" t="s">
        <v>20</v>
      </c>
      <c r="H44" t="s">
        <v>23</v>
      </c>
      <c r="I44" t="s">
        <v>14</v>
      </c>
      <c r="J44" t="s">
        <v>15</v>
      </c>
      <c r="K44" t="s">
        <v>22</v>
      </c>
    </row>
    <row r="45" spans="1:11" x14ac:dyDescent="0.25">
      <c r="A45">
        <v>44</v>
      </c>
      <c r="B45" s="6" t="s">
        <v>67</v>
      </c>
      <c r="C45">
        <v>71</v>
      </c>
      <c r="D45">
        <v>58.83</v>
      </c>
      <c r="E45">
        <v>4176.93</v>
      </c>
      <c r="F45" t="s">
        <v>11</v>
      </c>
      <c r="G45" t="s">
        <v>21</v>
      </c>
      <c r="H45" t="s">
        <v>27</v>
      </c>
      <c r="I45" t="s">
        <v>14</v>
      </c>
      <c r="J45" t="s">
        <v>14</v>
      </c>
    </row>
    <row r="46" spans="1:11" x14ac:dyDescent="0.25">
      <c r="A46">
        <v>45</v>
      </c>
      <c r="B46" s="6" t="s">
        <v>68</v>
      </c>
      <c r="C46">
        <v>44</v>
      </c>
      <c r="D46">
        <v>42.94</v>
      </c>
      <c r="E46">
        <v>1889.36</v>
      </c>
      <c r="F46" t="s">
        <v>19</v>
      </c>
      <c r="G46" t="s">
        <v>20</v>
      </c>
      <c r="H46" t="s">
        <v>23</v>
      </c>
      <c r="I46" t="s">
        <v>15</v>
      </c>
      <c r="J46" t="s">
        <v>14</v>
      </c>
    </row>
    <row r="47" spans="1:11" x14ac:dyDescent="0.25">
      <c r="A47">
        <v>46</v>
      </c>
      <c r="B47" s="6" t="s">
        <v>69</v>
      </c>
      <c r="C47">
        <v>8</v>
      </c>
      <c r="D47">
        <v>46.59</v>
      </c>
      <c r="E47">
        <v>372.72</v>
      </c>
      <c r="F47" t="s">
        <v>25</v>
      </c>
      <c r="G47" t="s">
        <v>20</v>
      </c>
      <c r="H47" t="s">
        <v>13</v>
      </c>
      <c r="I47" t="s">
        <v>14</v>
      </c>
      <c r="J47" t="s">
        <v>14</v>
      </c>
    </row>
    <row r="48" spans="1:11" x14ac:dyDescent="0.25">
      <c r="A48">
        <v>47</v>
      </c>
      <c r="B48" s="6" t="s">
        <v>70</v>
      </c>
      <c r="C48">
        <v>47</v>
      </c>
      <c r="D48">
        <v>56.03</v>
      </c>
      <c r="E48">
        <v>2633.41</v>
      </c>
      <c r="F48" t="s">
        <v>19</v>
      </c>
      <c r="G48" t="s">
        <v>20</v>
      </c>
      <c r="H48" t="s">
        <v>23</v>
      </c>
      <c r="I48" t="s">
        <v>14</v>
      </c>
      <c r="J48" t="s">
        <v>14</v>
      </c>
    </row>
    <row r="49" spans="1:11" x14ac:dyDescent="0.25">
      <c r="A49">
        <v>48</v>
      </c>
      <c r="B49" s="6" t="s">
        <v>71</v>
      </c>
      <c r="C49">
        <v>35</v>
      </c>
      <c r="D49">
        <v>45.99</v>
      </c>
      <c r="E49">
        <v>1609.65</v>
      </c>
      <c r="F49" t="s">
        <v>19</v>
      </c>
      <c r="G49" t="s">
        <v>20</v>
      </c>
      <c r="H49" t="s">
        <v>13</v>
      </c>
      <c r="I49" t="s">
        <v>15</v>
      </c>
      <c r="J49" t="s">
        <v>14</v>
      </c>
    </row>
    <row r="50" spans="1:11" x14ac:dyDescent="0.25">
      <c r="A50">
        <v>49</v>
      </c>
      <c r="B50" s="6" t="s">
        <v>72</v>
      </c>
      <c r="C50">
        <v>36</v>
      </c>
      <c r="D50">
        <v>65.319999999999993</v>
      </c>
      <c r="E50">
        <v>2351.52</v>
      </c>
      <c r="F50" t="s">
        <v>11</v>
      </c>
      <c r="G50" t="s">
        <v>12</v>
      </c>
      <c r="H50" t="s">
        <v>13</v>
      </c>
      <c r="I50" t="s">
        <v>15</v>
      </c>
      <c r="J50" t="s">
        <v>14</v>
      </c>
    </row>
    <row r="51" spans="1:11" x14ac:dyDescent="0.25">
      <c r="A51">
        <v>50</v>
      </c>
      <c r="B51" s="6" t="s">
        <v>73</v>
      </c>
      <c r="C51">
        <v>50</v>
      </c>
      <c r="D51">
        <v>23.23</v>
      </c>
      <c r="E51">
        <v>1161.5</v>
      </c>
      <c r="F51" t="s">
        <v>11</v>
      </c>
      <c r="G51" t="s">
        <v>12</v>
      </c>
      <c r="H51" t="s">
        <v>23</v>
      </c>
      <c r="I51" t="s">
        <v>14</v>
      </c>
      <c r="J51" t="s">
        <v>14</v>
      </c>
    </row>
    <row r="52" spans="1:11" x14ac:dyDescent="0.25">
      <c r="A52">
        <v>51</v>
      </c>
      <c r="B52" s="6" t="s">
        <v>74</v>
      </c>
      <c r="C52">
        <v>4</v>
      </c>
      <c r="D52">
        <v>47.98</v>
      </c>
      <c r="E52">
        <v>191.92</v>
      </c>
      <c r="F52" t="s">
        <v>25</v>
      </c>
      <c r="G52" t="s">
        <v>12</v>
      </c>
      <c r="H52" t="s">
        <v>23</v>
      </c>
      <c r="I52" t="s">
        <v>15</v>
      </c>
      <c r="J52" t="s">
        <v>15</v>
      </c>
      <c r="K52" t="s">
        <v>16</v>
      </c>
    </row>
    <row r="53" spans="1:11" x14ac:dyDescent="0.25">
      <c r="A53">
        <v>52</v>
      </c>
      <c r="B53" s="6" t="s">
        <v>75</v>
      </c>
      <c r="C53">
        <v>2</v>
      </c>
      <c r="D53">
        <v>61.12</v>
      </c>
      <c r="E53">
        <v>122.24</v>
      </c>
      <c r="F53" t="s">
        <v>19</v>
      </c>
      <c r="G53" t="s">
        <v>12</v>
      </c>
      <c r="H53" t="s">
        <v>17</v>
      </c>
      <c r="I53" t="s">
        <v>14</v>
      </c>
      <c r="J53" t="s">
        <v>14</v>
      </c>
    </row>
    <row r="54" spans="1:11" x14ac:dyDescent="0.25">
      <c r="A54">
        <v>53</v>
      </c>
      <c r="B54" s="6" t="s">
        <v>76</v>
      </c>
      <c r="C54">
        <v>6</v>
      </c>
      <c r="D54">
        <v>80.28</v>
      </c>
      <c r="E54">
        <v>481.68</v>
      </c>
      <c r="F54" t="s">
        <v>19</v>
      </c>
      <c r="G54" t="s">
        <v>21</v>
      </c>
      <c r="H54" t="s">
        <v>27</v>
      </c>
      <c r="I54" t="s">
        <v>15</v>
      </c>
      <c r="J54" t="s">
        <v>14</v>
      </c>
    </row>
    <row r="55" spans="1:11" x14ac:dyDescent="0.25">
      <c r="A55">
        <v>54</v>
      </c>
      <c r="B55" s="6" t="s">
        <v>77</v>
      </c>
      <c r="C55">
        <v>54</v>
      </c>
      <c r="D55">
        <v>47.1</v>
      </c>
      <c r="E55">
        <v>2543.4</v>
      </c>
      <c r="F55" t="s">
        <v>19</v>
      </c>
      <c r="G55" t="s">
        <v>21</v>
      </c>
      <c r="H55" t="s">
        <v>23</v>
      </c>
      <c r="I55" t="s">
        <v>14</v>
      </c>
      <c r="J55" t="s">
        <v>14</v>
      </c>
    </row>
    <row r="56" spans="1:11" x14ac:dyDescent="0.25">
      <c r="A56">
        <v>55</v>
      </c>
      <c r="B56" s="6" t="s">
        <v>78</v>
      </c>
      <c r="C56">
        <v>4</v>
      </c>
      <c r="D56">
        <v>33.32</v>
      </c>
      <c r="E56">
        <v>133.28</v>
      </c>
      <c r="F56" t="s">
        <v>19</v>
      </c>
      <c r="G56" t="s">
        <v>20</v>
      </c>
      <c r="H56" t="s">
        <v>23</v>
      </c>
      <c r="I56" t="s">
        <v>15</v>
      </c>
      <c r="J56" t="s">
        <v>14</v>
      </c>
    </row>
    <row r="57" spans="1:11" x14ac:dyDescent="0.25">
      <c r="A57">
        <v>56</v>
      </c>
      <c r="B57" s="6" t="s">
        <v>66</v>
      </c>
      <c r="C57">
        <v>54</v>
      </c>
      <c r="D57">
        <v>27.62</v>
      </c>
      <c r="E57">
        <v>1491.48</v>
      </c>
      <c r="F57" t="s">
        <v>19</v>
      </c>
      <c r="G57" t="s">
        <v>21</v>
      </c>
      <c r="H57" t="s">
        <v>17</v>
      </c>
      <c r="I57" t="s">
        <v>15</v>
      </c>
      <c r="J57" t="s">
        <v>14</v>
      </c>
    </row>
    <row r="58" spans="1:11" x14ac:dyDescent="0.25">
      <c r="A58">
        <v>57</v>
      </c>
      <c r="B58" s="6" t="s">
        <v>74</v>
      </c>
      <c r="C58">
        <v>63</v>
      </c>
      <c r="D58">
        <v>114.05</v>
      </c>
      <c r="E58">
        <v>7185.15</v>
      </c>
      <c r="F58" t="s">
        <v>25</v>
      </c>
      <c r="G58" t="s">
        <v>20</v>
      </c>
      <c r="H58" t="s">
        <v>23</v>
      </c>
      <c r="I58" t="s">
        <v>14</v>
      </c>
      <c r="J58" t="s">
        <v>15</v>
      </c>
      <c r="K58" t="s">
        <v>22</v>
      </c>
    </row>
    <row r="59" spans="1:11" x14ac:dyDescent="0.25">
      <c r="A59">
        <v>58</v>
      </c>
      <c r="B59" s="6" t="s">
        <v>75</v>
      </c>
      <c r="C59">
        <v>18</v>
      </c>
      <c r="D59">
        <v>61.66</v>
      </c>
      <c r="E59">
        <v>1109.8800000000001</v>
      </c>
      <c r="F59" t="s">
        <v>25</v>
      </c>
      <c r="G59" t="s">
        <v>21</v>
      </c>
      <c r="H59" t="s">
        <v>13</v>
      </c>
      <c r="I59" t="s">
        <v>15</v>
      </c>
      <c r="J59" t="s">
        <v>15</v>
      </c>
      <c r="K59" t="s">
        <v>18</v>
      </c>
    </row>
    <row r="60" spans="1:11" x14ac:dyDescent="0.25">
      <c r="A60">
        <v>59</v>
      </c>
      <c r="B60" s="6" t="s">
        <v>76</v>
      </c>
      <c r="C60">
        <v>44</v>
      </c>
      <c r="D60">
        <v>78.12</v>
      </c>
      <c r="E60">
        <v>3437.28</v>
      </c>
      <c r="F60" t="s">
        <v>19</v>
      </c>
      <c r="G60" t="s">
        <v>20</v>
      </c>
      <c r="H60" t="s">
        <v>27</v>
      </c>
      <c r="I60" t="s">
        <v>15</v>
      </c>
      <c r="J60" t="s">
        <v>15</v>
      </c>
      <c r="K60" t="s">
        <v>26</v>
      </c>
    </row>
    <row r="61" spans="1:11" x14ac:dyDescent="0.25">
      <c r="A61">
        <v>60</v>
      </c>
      <c r="B61" s="6" t="s">
        <v>77</v>
      </c>
      <c r="C61">
        <v>34</v>
      </c>
      <c r="D61">
        <v>111.92</v>
      </c>
      <c r="E61">
        <v>3805.28</v>
      </c>
      <c r="F61" t="s">
        <v>19</v>
      </c>
      <c r="G61" t="s">
        <v>20</v>
      </c>
      <c r="H61" t="s">
        <v>13</v>
      </c>
      <c r="I61" t="s">
        <v>15</v>
      </c>
      <c r="J61" t="s">
        <v>15</v>
      </c>
      <c r="K61" t="s">
        <v>26</v>
      </c>
    </row>
    <row r="62" spans="1:11" x14ac:dyDescent="0.25">
      <c r="A62">
        <v>61</v>
      </c>
      <c r="B62" s="6" t="s">
        <v>78</v>
      </c>
      <c r="C62">
        <v>62</v>
      </c>
      <c r="D62">
        <v>28.27</v>
      </c>
      <c r="E62">
        <v>1752.74</v>
      </c>
      <c r="F62" t="s">
        <v>11</v>
      </c>
      <c r="G62" t="s">
        <v>20</v>
      </c>
      <c r="H62" t="s">
        <v>17</v>
      </c>
      <c r="I62" t="s">
        <v>15</v>
      </c>
      <c r="J62" t="s">
        <v>14</v>
      </c>
    </row>
    <row r="63" spans="1:11" x14ac:dyDescent="0.25">
      <c r="A63">
        <v>62</v>
      </c>
      <c r="B63" s="6" t="s">
        <v>66</v>
      </c>
      <c r="C63">
        <v>14</v>
      </c>
      <c r="D63">
        <v>107.67</v>
      </c>
      <c r="E63">
        <v>1507.38</v>
      </c>
      <c r="F63" t="s">
        <v>19</v>
      </c>
      <c r="G63" t="s">
        <v>20</v>
      </c>
      <c r="H63" t="s">
        <v>23</v>
      </c>
      <c r="I63" t="s">
        <v>15</v>
      </c>
      <c r="J63" t="s">
        <v>15</v>
      </c>
      <c r="K63" t="s">
        <v>24</v>
      </c>
    </row>
    <row r="64" spans="1:11" x14ac:dyDescent="0.25">
      <c r="A64">
        <v>63</v>
      </c>
      <c r="B64" s="6" t="s">
        <v>67</v>
      </c>
      <c r="C64">
        <v>48</v>
      </c>
      <c r="D64">
        <v>75.16</v>
      </c>
      <c r="E64">
        <v>3607.68</v>
      </c>
      <c r="F64" t="s">
        <v>11</v>
      </c>
      <c r="G64" t="s">
        <v>12</v>
      </c>
      <c r="H64" t="s">
        <v>23</v>
      </c>
      <c r="I64" t="s">
        <v>14</v>
      </c>
      <c r="J64" t="s">
        <v>14</v>
      </c>
    </row>
    <row r="65" spans="1:11" x14ac:dyDescent="0.25">
      <c r="A65">
        <v>64</v>
      </c>
      <c r="B65" s="6" t="s">
        <v>68</v>
      </c>
      <c r="C65">
        <v>15</v>
      </c>
      <c r="D65">
        <v>36.479999999999997</v>
      </c>
      <c r="E65">
        <v>547.20000000000005</v>
      </c>
      <c r="F65" t="s">
        <v>11</v>
      </c>
      <c r="G65" t="s">
        <v>20</v>
      </c>
      <c r="H65" t="s">
        <v>23</v>
      </c>
      <c r="I65" t="s">
        <v>15</v>
      </c>
      <c r="J65" t="s">
        <v>14</v>
      </c>
    </row>
    <row r="66" spans="1:11" x14ac:dyDescent="0.25">
      <c r="A66">
        <v>65</v>
      </c>
      <c r="B66" s="6" t="s">
        <v>69</v>
      </c>
      <c r="C66">
        <v>62</v>
      </c>
      <c r="D66">
        <v>61.13</v>
      </c>
      <c r="E66">
        <v>3790.06</v>
      </c>
      <c r="F66" t="s">
        <v>25</v>
      </c>
      <c r="G66" t="s">
        <v>12</v>
      </c>
      <c r="H66" t="s">
        <v>17</v>
      </c>
      <c r="I66" t="s">
        <v>14</v>
      </c>
      <c r="J66" t="s">
        <v>14</v>
      </c>
    </row>
    <row r="67" spans="1:11" x14ac:dyDescent="0.25">
      <c r="A67">
        <v>66</v>
      </c>
      <c r="B67" s="6" t="s">
        <v>70</v>
      </c>
      <c r="C67">
        <v>40</v>
      </c>
      <c r="D67">
        <v>97.76</v>
      </c>
      <c r="E67">
        <v>3910.4</v>
      </c>
      <c r="F67" t="s">
        <v>11</v>
      </c>
      <c r="G67" t="s">
        <v>21</v>
      </c>
      <c r="H67" t="s">
        <v>13</v>
      </c>
      <c r="I67" t="s">
        <v>14</v>
      </c>
      <c r="J67" t="s">
        <v>14</v>
      </c>
    </row>
    <row r="68" spans="1:11" x14ac:dyDescent="0.25">
      <c r="A68">
        <v>67</v>
      </c>
      <c r="B68" s="6" t="s">
        <v>71</v>
      </c>
      <c r="C68">
        <v>53</v>
      </c>
      <c r="D68">
        <v>68.040000000000006</v>
      </c>
      <c r="E68">
        <v>3606.12</v>
      </c>
      <c r="F68" t="s">
        <v>11</v>
      </c>
      <c r="G68" t="s">
        <v>12</v>
      </c>
      <c r="H68" t="s">
        <v>13</v>
      </c>
      <c r="I68" t="s">
        <v>14</v>
      </c>
      <c r="J68" t="s">
        <v>14</v>
      </c>
    </row>
    <row r="69" spans="1:11" x14ac:dyDescent="0.25">
      <c r="A69">
        <v>68</v>
      </c>
      <c r="B69" s="6" t="s">
        <v>72</v>
      </c>
      <c r="C69">
        <v>24</v>
      </c>
      <c r="D69">
        <v>118.53</v>
      </c>
      <c r="E69">
        <v>2844.72</v>
      </c>
      <c r="F69" t="s">
        <v>11</v>
      </c>
      <c r="G69" t="s">
        <v>20</v>
      </c>
      <c r="H69" t="s">
        <v>17</v>
      </c>
      <c r="I69" t="s">
        <v>15</v>
      </c>
      <c r="J69" t="s">
        <v>15</v>
      </c>
      <c r="K69" t="s">
        <v>18</v>
      </c>
    </row>
    <row r="70" spans="1:11" x14ac:dyDescent="0.25">
      <c r="A70">
        <v>69</v>
      </c>
      <c r="B70" s="6" t="s">
        <v>73</v>
      </c>
      <c r="C70">
        <v>26</v>
      </c>
      <c r="D70">
        <v>57.67</v>
      </c>
      <c r="E70">
        <v>1499.42</v>
      </c>
      <c r="F70" t="s">
        <v>11</v>
      </c>
      <c r="G70" t="s">
        <v>21</v>
      </c>
      <c r="H70" t="s">
        <v>23</v>
      </c>
      <c r="I70" t="s">
        <v>14</v>
      </c>
      <c r="J70" t="s">
        <v>14</v>
      </c>
    </row>
    <row r="71" spans="1:11" x14ac:dyDescent="0.25">
      <c r="A71">
        <v>70</v>
      </c>
      <c r="B71" s="6" t="s">
        <v>74</v>
      </c>
      <c r="C71">
        <v>60</v>
      </c>
      <c r="D71">
        <v>94.96</v>
      </c>
      <c r="E71">
        <v>5697.6</v>
      </c>
      <c r="F71" t="s">
        <v>19</v>
      </c>
      <c r="G71" t="s">
        <v>21</v>
      </c>
      <c r="H71" t="s">
        <v>13</v>
      </c>
      <c r="I71" t="s">
        <v>15</v>
      </c>
      <c r="J71" t="s">
        <v>15</v>
      </c>
      <c r="K71" t="s">
        <v>16</v>
      </c>
    </row>
    <row r="72" spans="1:11" x14ac:dyDescent="0.25">
      <c r="A72">
        <v>71</v>
      </c>
      <c r="B72" s="6" t="s">
        <v>75</v>
      </c>
      <c r="C72">
        <v>41</v>
      </c>
      <c r="D72">
        <v>59.3</v>
      </c>
      <c r="E72">
        <v>2431.3000000000002</v>
      </c>
      <c r="F72" t="s">
        <v>11</v>
      </c>
      <c r="G72" t="s">
        <v>20</v>
      </c>
      <c r="H72" t="s">
        <v>27</v>
      </c>
      <c r="I72" t="s">
        <v>14</v>
      </c>
      <c r="J72" t="s">
        <v>14</v>
      </c>
    </row>
    <row r="73" spans="1:11" x14ac:dyDescent="0.25">
      <c r="A73">
        <v>72</v>
      </c>
      <c r="B73" s="6" t="s">
        <v>76</v>
      </c>
      <c r="C73">
        <v>29</v>
      </c>
      <c r="D73">
        <v>102.92</v>
      </c>
      <c r="E73">
        <v>2984.68</v>
      </c>
      <c r="F73" t="s">
        <v>11</v>
      </c>
      <c r="G73" t="s">
        <v>21</v>
      </c>
      <c r="H73" t="s">
        <v>23</v>
      </c>
      <c r="I73" t="s">
        <v>14</v>
      </c>
      <c r="J73" t="s">
        <v>14</v>
      </c>
    </row>
    <row r="74" spans="1:11" x14ac:dyDescent="0.25">
      <c r="A74">
        <v>73</v>
      </c>
      <c r="B74" s="6" t="s">
        <v>77</v>
      </c>
      <c r="C74">
        <v>15</v>
      </c>
      <c r="D74">
        <v>76.91</v>
      </c>
      <c r="E74">
        <v>1153.6500000000001</v>
      </c>
      <c r="F74" t="s">
        <v>11</v>
      </c>
      <c r="G74" t="s">
        <v>21</v>
      </c>
      <c r="H74" t="s">
        <v>17</v>
      </c>
      <c r="I74" t="s">
        <v>14</v>
      </c>
      <c r="J74" t="s">
        <v>15</v>
      </c>
      <c r="K74" t="s">
        <v>18</v>
      </c>
    </row>
    <row r="75" spans="1:11" x14ac:dyDescent="0.25">
      <c r="A75">
        <v>74</v>
      </c>
      <c r="B75" s="6" t="s">
        <v>78</v>
      </c>
      <c r="C75">
        <v>45</v>
      </c>
      <c r="D75">
        <v>26.35</v>
      </c>
      <c r="E75">
        <v>1185.75</v>
      </c>
      <c r="F75" t="s">
        <v>19</v>
      </c>
      <c r="G75" t="s">
        <v>20</v>
      </c>
      <c r="H75" t="s">
        <v>17</v>
      </c>
      <c r="I75" t="s">
        <v>15</v>
      </c>
      <c r="J75" t="s">
        <v>15</v>
      </c>
      <c r="K75" t="s">
        <v>24</v>
      </c>
    </row>
    <row r="76" spans="1:11" x14ac:dyDescent="0.25">
      <c r="A76">
        <v>75</v>
      </c>
      <c r="B76" s="6" t="s">
        <v>66</v>
      </c>
      <c r="C76">
        <v>65</v>
      </c>
      <c r="D76">
        <v>23.68</v>
      </c>
      <c r="E76">
        <v>1539.2</v>
      </c>
      <c r="F76" t="s">
        <v>19</v>
      </c>
      <c r="G76" t="s">
        <v>20</v>
      </c>
      <c r="H76" t="s">
        <v>17</v>
      </c>
      <c r="I76" t="s">
        <v>14</v>
      </c>
      <c r="J76" t="s">
        <v>14</v>
      </c>
    </row>
    <row r="77" spans="1:11" x14ac:dyDescent="0.25">
      <c r="A77">
        <v>76</v>
      </c>
      <c r="B77" s="6" t="s">
        <v>74</v>
      </c>
      <c r="C77">
        <v>71</v>
      </c>
      <c r="D77">
        <v>33.39</v>
      </c>
      <c r="E77">
        <v>2370.69</v>
      </c>
      <c r="F77" t="s">
        <v>11</v>
      </c>
      <c r="G77" t="s">
        <v>20</v>
      </c>
      <c r="H77" t="s">
        <v>23</v>
      </c>
      <c r="I77" t="s">
        <v>15</v>
      </c>
      <c r="J77" t="s">
        <v>14</v>
      </c>
    </row>
    <row r="78" spans="1:11" x14ac:dyDescent="0.25">
      <c r="A78">
        <v>77</v>
      </c>
      <c r="B78" s="6" t="s">
        <v>75</v>
      </c>
      <c r="C78">
        <v>9</v>
      </c>
      <c r="D78">
        <v>21.37</v>
      </c>
      <c r="E78">
        <v>192.33</v>
      </c>
      <c r="F78" t="s">
        <v>11</v>
      </c>
      <c r="G78" t="s">
        <v>12</v>
      </c>
      <c r="H78" t="s">
        <v>27</v>
      </c>
      <c r="I78" t="s">
        <v>14</v>
      </c>
      <c r="J78" t="s">
        <v>14</v>
      </c>
    </row>
    <row r="79" spans="1:11" x14ac:dyDescent="0.25">
      <c r="A79">
        <v>78</v>
      </c>
      <c r="B79" s="6" t="s">
        <v>76</v>
      </c>
      <c r="C79">
        <v>1</v>
      </c>
      <c r="D79">
        <v>27.54</v>
      </c>
      <c r="E79">
        <v>27.54</v>
      </c>
      <c r="F79" t="s">
        <v>11</v>
      </c>
      <c r="G79" t="s">
        <v>20</v>
      </c>
      <c r="H79" t="s">
        <v>13</v>
      </c>
      <c r="I79" t="s">
        <v>14</v>
      </c>
      <c r="J79" t="s">
        <v>14</v>
      </c>
    </row>
    <row r="80" spans="1:11" x14ac:dyDescent="0.25">
      <c r="A80">
        <v>79</v>
      </c>
      <c r="B80" s="6" t="s">
        <v>77</v>
      </c>
      <c r="C80">
        <v>8</v>
      </c>
      <c r="D80">
        <v>89.17</v>
      </c>
      <c r="E80">
        <v>713.36</v>
      </c>
      <c r="F80" t="s">
        <v>19</v>
      </c>
      <c r="G80" t="s">
        <v>20</v>
      </c>
      <c r="H80" t="s">
        <v>17</v>
      </c>
      <c r="I80" t="s">
        <v>15</v>
      </c>
      <c r="J80" t="s">
        <v>15</v>
      </c>
      <c r="K80" t="s">
        <v>18</v>
      </c>
    </row>
    <row r="81" spans="1:11" x14ac:dyDescent="0.25">
      <c r="A81">
        <v>80</v>
      </c>
      <c r="B81" s="6" t="s">
        <v>78</v>
      </c>
      <c r="C81">
        <v>63</v>
      </c>
      <c r="D81">
        <v>73.430000000000007</v>
      </c>
      <c r="E81">
        <v>4626.09</v>
      </c>
      <c r="F81" t="s">
        <v>19</v>
      </c>
      <c r="G81" t="s">
        <v>21</v>
      </c>
      <c r="H81" t="s">
        <v>13</v>
      </c>
      <c r="I81" t="s">
        <v>14</v>
      </c>
      <c r="J81" t="s">
        <v>14</v>
      </c>
    </row>
    <row r="82" spans="1:11" x14ac:dyDescent="0.25">
      <c r="A82">
        <v>81</v>
      </c>
      <c r="B82" s="6" t="s">
        <v>66</v>
      </c>
      <c r="C82">
        <v>11</v>
      </c>
      <c r="D82">
        <v>94.99</v>
      </c>
      <c r="E82">
        <v>1044.8900000000001</v>
      </c>
      <c r="F82" t="s">
        <v>11</v>
      </c>
      <c r="G82" t="s">
        <v>20</v>
      </c>
      <c r="H82" t="s">
        <v>23</v>
      </c>
      <c r="I82" t="s">
        <v>15</v>
      </c>
      <c r="J82" t="s">
        <v>14</v>
      </c>
    </row>
    <row r="83" spans="1:11" x14ac:dyDescent="0.25">
      <c r="A83">
        <v>82</v>
      </c>
      <c r="B83" s="6" t="s">
        <v>67</v>
      </c>
      <c r="C83">
        <v>8</v>
      </c>
      <c r="D83">
        <v>111.32</v>
      </c>
      <c r="E83">
        <v>890.56</v>
      </c>
      <c r="F83" t="s">
        <v>11</v>
      </c>
      <c r="G83" t="s">
        <v>21</v>
      </c>
      <c r="H83" t="s">
        <v>23</v>
      </c>
      <c r="I83" t="s">
        <v>15</v>
      </c>
      <c r="J83" t="s">
        <v>14</v>
      </c>
    </row>
    <row r="84" spans="1:11" x14ac:dyDescent="0.25">
      <c r="A84">
        <v>83</v>
      </c>
      <c r="B84" s="6" t="s">
        <v>68</v>
      </c>
      <c r="C84">
        <v>35</v>
      </c>
      <c r="D84">
        <v>78.510000000000005</v>
      </c>
      <c r="E84">
        <v>2747.85</v>
      </c>
      <c r="F84" t="s">
        <v>11</v>
      </c>
      <c r="G84" t="s">
        <v>12</v>
      </c>
      <c r="H84" t="s">
        <v>27</v>
      </c>
      <c r="I84" t="s">
        <v>15</v>
      </c>
      <c r="J84" t="s">
        <v>14</v>
      </c>
    </row>
    <row r="85" spans="1:11" x14ac:dyDescent="0.25">
      <c r="A85">
        <v>84</v>
      </c>
      <c r="B85" s="6" t="s">
        <v>69</v>
      </c>
      <c r="C85">
        <v>35</v>
      </c>
      <c r="D85">
        <v>92.61</v>
      </c>
      <c r="E85">
        <v>3241.35</v>
      </c>
      <c r="F85" t="s">
        <v>25</v>
      </c>
      <c r="G85" t="s">
        <v>12</v>
      </c>
      <c r="H85" t="s">
        <v>27</v>
      </c>
      <c r="I85" t="s">
        <v>15</v>
      </c>
      <c r="J85" t="s">
        <v>14</v>
      </c>
    </row>
    <row r="86" spans="1:11" x14ac:dyDescent="0.25">
      <c r="A86">
        <v>85</v>
      </c>
      <c r="B86" s="6" t="s">
        <v>70</v>
      </c>
      <c r="C86">
        <v>33</v>
      </c>
      <c r="D86">
        <v>95.71</v>
      </c>
      <c r="E86">
        <v>3158.43</v>
      </c>
      <c r="F86" t="s">
        <v>11</v>
      </c>
      <c r="G86" t="s">
        <v>20</v>
      </c>
      <c r="H86" t="s">
        <v>13</v>
      </c>
      <c r="I86" t="s">
        <v>14</v>
      </c>
      <c r="J86" t="s">
        <v>14</v>
      </c>
    </row>
    <row r="87" spans="1:11" x14ac:dyDescent="0.25">
      <c r="A87">
        <v>86</v>
      </c>
      <c r="B87" s="6" t="s">
        <v>71</v>
      </c>
      <c r="C87">
        <v>5</v>
      </c>
      <c r="D87">
        <v>57.79</v>
      </c>
      <c r="E87">
        <v>288.95</v>
      </c>
      <c r="F87" t="s">
        <v>11</v>
      </c>
      <c r="G87" t="s">
        <v>21</v>
      </c>
      <c r="H87" t="s">
        <v>13</v>
      </c>
      <c r="I87" t="s">
        <v>15</v>
      </c>
      <c r="J87" t="s">
        <v>14</v>
      </c>
    </row>
    <row r="88" spans="1:11" x14ac:dyDescent="0.25">
      <c r="A88">
        <v>87</v>
      </c>
      <c r="B88" s="6" t="s">
        <v>72</v>
      </c>
      <c r="C88">
        <v>41</v>
      </c>
      <c r="D88">
        <v>44.11</v>
      </c>
      <c r="E88">
        <v>1808.51</v>
      </c>
      <c r="F88" t="s">
        <v>11</v>
      </c>
      <c r="G88" t="s">
        <v>12</v>
      </c>
      <c r="H88" t="s">
        <v>17</v>
      </c>
      <c r="I88" t="s">
        <v>15</v>
      </c>
      <c r="J88" t="s">
        <v>15</v>
      </c>
      <c r="K88" t="s">
        <v>24</v>
      </c>
    </row>
    <row r="89" spans="1:11" x14ac:dyDescent="0.25">
      <c r="A89">
        <v>88</v>
      </c>
      <c r="B89" s="6" t="s">
        <v>73</v>
      </c>
      <c r="C89">
        <v>28</v>
      </c>
      <c r="D89">
        <v>40.5</v>
      </c>
      <c r="E89">
        <v>1134</v>
      </c>
      <c r="F89" t="s">
        <v>11</v>
      </c>
      <c r="G89" t="s">
        <v>20</v>
      </c>
      <c r="H89" t="s">
        <v>23</v>
      </c>
      <c r="I89" t="s">
        <v>14</v>
      </c>
      <c r="J89" t="s">
        <v>14</v>
      </c>
    </row>
    <row r="90" spans="1:11" x14ac:dyDescent="0.25">
      <c r="A90">
        <v>89</v>
      </c>
      <c r="B90" s="6" t="s">
        <v>74</v>
      </c>
      <c r="C90">
        <v>7</v>
      </c>
      <c r="D90">
        <v>45.14</v>
      </c>
      <c r="E90">
        <v>315.98</v>
      </c>
      <c r="F90" t="s">
        <v>19</v>
      </c>
      <c r="G90" t="s">
        <v>21</v>
      </c>
      <c r="H90" t="s">
        <v>13</v>
      </c>
      <c r="I90" t="s">
        <v>14</v>
      </c>
      <c r="J90" t="s">
        <v>14</v>
      </c>
    </row>
    <row r="91" spans="1:11" x14ac:dyDescent="0.25">
      <c r="A91">
        <v>90</v>
      </c>
      <c r="B91" s="6" t="s">
        <v>75</v>
      </c>
      <c r="C91">
        <v>12</v>
      </c>
      <c r="D91">
        <v>47.47</v>
      </c>
      <c r="E91">
        <v>569.64</v>
      </c>
      <c r="F91" t="s">
        <v>11</v>
      </c>
      <c r="G91" t="s">
        <v>21</v>
      </c>
      <c r="H91" t="s">
        <v>17</v>
      </c>
      <c r="I91" t="s">
        <v>14</v>
      </c>
      <c r="J91" t="s">
        <v>15</v>
      </c>
      <c r="K91" t="s">
        <v>24</v>
      </c>
    </row>
    <row r="92" spans="1:11" x14ac:dyDescent="0.25">
      <c r="A92">
        <v>91</v>
      </c>
      <c r="B92" s="6" t="s">
        <v>76</v>
      </c>
      <c r="C92">
        <v>34</v>
      </c>
      <c r="D92">
        <v>40.72</v>
      </c>
      <c r="E92">
        <v>1384.48</v>
      </c>
      <c r="F92" t="s">
        <v>19</v>
      </c>
      <c r="G92" t="s">
        <v>20</v>
      </c>
      <c r="H92" t="s">
        <v>23</v>
      </c>
      <c r="I92" t="s">
        <v>14</v>
      </c>
      <c r="J92" t="s">
        <v>14</v>
      </c>
    </row>
    <row r="93" spans="1:11" x14ac:dyDescent="0.25">
      <c r="A93">
        <v>92</v>
      </c>
      <c r="B93" s="6" t="s">
        <v>77</v>
      </c>
      <c r="C93">
        <v>33</v>
      </c>
      <c r="D93">
        <v>107.82</v>
      </c>
      <c r="E93">
        <v>3558.06</v>
      </c>
      <c r="F93" t="s">
        <v>19</v>
      </c>
      <c r="G93" t="s">
        <v>21</v>
      </c>
      <c r="H93" t="s">
        <v>27</v>
      </c>
      <c r="I93" t="s">
        <v>14</v>
      </c>
      <c r="J93" t="s">
        <v>14</v>
      </c>
    </row>
    <row r="94" spans="1:11" x14ac:dyDescent="0.25">
      <c r="A94">
        <v>93</v>
      </c>
      <c r="B94" s="6" t="s">
        <v>78</v>
      </c>
      <c r="C94">
        <v>48</v>
      </c>
      <c r="D94">
        <v>95.7</v>
      </c>
      <c r="E94">
        <v>4593.6000000000004</v>
      </c>
      <c r="F94" t="s">
        <v>11</v>
      </c>
      <c r="G94" t="s">
        <v>12</v>
      </c>
      <c r="H94" t="s">
        <v>13</v>
      </c>
      <c r="I94" t="s">
        <v>15</v>
      </c>
      <c r="J94" t="s">
        <v>14</v>
      </c>
    </row>
    <row r="95" spans="1:11" x14ac:dyDescent="0.25">
      <c r="A95">
        <v>94</v>
      </c>
      <c r="B95" s="6" t="s">
        <v>66</v>
      </c>
      <c r="C95">
        <v>23</v>
      </c>
      <c r="D95">
        <v>24.69</v>
      </c>
      <c r="E95">
        <v>567.87</v>
      </c>
      <c r="F95" t="s">
        <v>11</v>
      </c>
      <c r="G95" t="s">
        <v>20</v>
      </c>
      <c r="H95" t="s">
        <v>23</v>
      </c>
      <c r="I95" t="s">
        <v>15</v>
      </c>
      <c r="J95" t="s">
        <v>15</v>
      </c>
      <c r="K95" t="s">
        <v>24</v>
      </c>
    </row>
    <row r="96" spans="1:11" x14ac:dyDescent="0.25">
      <c r="A96">
        <v>95</v>
      </c>
      <c r="B96" s="6" t="s">
        <v>74</v>
      </c>
      <c r="C96">
        <v>62</v>
      </c>
      <c r="D96">
        <v>46.87</v>
      </c>
      <c r="E96">
        <v>2905.94</v>
      </c>
      <c r="F96" t="s">
        <v>25</v>
      </c>
      <c r="G96" t="s">
        <v>21</v>
      </c>
      <c r="H96" t="s">
        <v>23</v>
      </c>
      <c r="I96" t="s">
        <v>14</v>
      </c>
      <c r="J96" t="s">
        <v>14</v>
      </c>
    </row>
    <row r="97" spans="1:11" x14ac:dyDescent="0.25">
      <c r="A97">
        <v>96</v>
      </c>
      <c r="B97" s="6" t="s">
        <v>75</v>
      </c>
      <c r="C97">
        <v>37</v>
      </c>
      <c r="D97">
        <v>22.22</v>
      </c>
      <c r="E97">
        <v>822.14</v>
      </c>
      <c r="F97" t="s">
        <v>11</v>
      </c>
      <c r="G97" t="s">
        <v>12</v>
      </c>
      <c r="H97" t="s">
        <v>17</v>
      </c>
      <c r="I97" t="s">
        <v>15</v>
      </c>
      <c r="J97" t="s">
        <v>15</v>
      </c>
      <c r="K97" t="s">
        <v>22</v>
      </c>
    </row>
    <row r="98" spans="1:11" x14ac:dyDescent="0.25">
      <c r="A98">
        <v>97</v>
      </c>
      <c r="B98" s="6" t="s">
        <v>76</v>
      </c>
      <c r="C98">
        <v>44</v>
      </c>
      <c r="D98">
        <v>69.819999999999993</v>
      </c>
      <c r="E98">
        <v>3072.08</v>
      </c>
      <c r="F98" t="s">
        <v>11</v>
      </c>
      <c r="G98" t="s">
        <v>21</v>
      </c>
      <c r="H98" t="s">
        <v>23</v>
      </c>
      <c r="I98" t="s">
        <v>14</v>
      </c>
      <c r="J98" t="s">
        <v>14</v>
      </c>
    </row>
    <row r="99" spans="1:11" x14ac:dyDescent="0.25">
      <c r="A99">
        <v>98</v>
      </c>
      <c r="B99" s="6" t="s">
        <v>77</v>
      </c>
      <c r="C99">
        <v>35</v>
      </c>
      <c r="D99">
        <v>67.62</v>
      </c>
      <c r="E99">
        <v>2366.6999999999998</v>
      </c>
      <c r="F99" t="s">
        <v>25</v>
      </c>
      <c r="G99" t="s">
        <v>20</v>
      </c>
      <c r="H99" t="s">
        <v>17</v>
      </c>
      <c r="I99" t="s">
        <v>15</v>
      </c>
      <c r="J99" t="s">
        <v>15</v>
      </c>
      <c r="K99" t="s">
        <v>22</v>
      </c>
    </row>
    <row r="100" spans="1:11" x14ac:dyDescent="0.25">
      <c r="A100">
        <v>99</v>
      </c>
      <c r="B100" s="6" t="s">
        <v>78</v>
      </c>
      <c r="C100">
        <v>65</v>
      </c>
      <c r="D100">
        <v>103.14</v>
      </c>
      <c r="E100">
        <v>6704.1</v>
      </c>
      <c r="F100" t="s">
        <v>11</v>
      </c>
      <c r="G100" t="s">
        <v>21</v>
      </c>
      <c r="H100" t="s">
        <v>13</v>
      </c>
      <c r="I100" t="s">
        <v>15</v>
      </c>
      <c r="J100" t="s">
        <v>14</v>
      </c>
    </row>
    <row r="101" spans="1:11" x14ac:dyDescent="0.25">
      <c r="A101">
        <v>100</v>
      </c>
      <c r="B101" s="6" t="s">
        <v>66</v>
      </c>
      <c r="C101">
        <v>47</v>
      </c>
      <c r="D101">
        <v>50.78</v>
      </c>
      <c r="E101">
        <v>2386.66</v>
      </c>
      <c r="F101" t="s">
        <v>11</v>
      </c>
      <c r="G101" t="s">
        <v>21</v>
      </c>
      <c r="H101" t="s">
        <v>17</v>
      </c>
      <c r="I101" t="s">
        <v>15</v>
      </c>
      <c r="J101" t="s">
        <v>14</v>
      </c>
    </row>
    <row r="102" spans="1:11" x14ac:dyDescent="0.25">
      <c r="A102">
        <v>101</v>
      </c>
      <c r="B102" s="6" t="s">
        <v>67</v>
      </c>
      <c r="C102">
        <v>3</v>
      </c>
      <c r="D102">
        <v>101.64</v>
      </c>
      <c r="E102">
        <v>304.92</v>
      </c>
      <c r="F102" t="s">
        <v>11</v>
      </c>
      <c r="G102" t="s">
        <v>20</v>
      </c>
      <c r="H102" t="s">
        <v>23</v>
      </c>
      <c r="I102" t="s">
        <v>14</v>
      </c>
      <c r="J102" t="s">
        <v>14</v>
      </c>
    </row>
    <row r="103" spans="1:11" x14ac:dyDescent="0.25">
      <c r="A103">
        <v>102</v>
      </c>
      <c r="B103" s="6" t="s">
        <v>68</v>
      </c>
      <c r="C103">
        <v>1</v>
      </c>
      <c r="D103">
        <v>116.8</v>
      </c>
      <c r="E103">
        <v>116.8</v>
      </c>
      <c r="F103" t="s">
        <v>25</v>
      </c>
      <c r="G103" t="s">
        <v>20</v>
      </c>
      <c r="H103" t="s">
        <v>13</v>
      </c>
      <c r="I103" t="s">
        <v>15</v>
      </c>
      <c r="J103" t="s">
        <v>14</v>
      </c>
    </row>
    <row r="104" spans="1:11" x14ac:dyDescent="0.25">
      <c r="A104">
        <v>103</v>
      </c>
      <c r="B104" s="6" t="s">
        <v>69</v>
      </c>
      <c r="C104">
        <v>5</v>
      </c>
      <c r="D104">
        <v>28.84</v>
      </c>
      <c r="E104">
        <v>144.19999999999999</v>
      </c>
      <c r="F104" t="s">
        <v>11</v>
      </c>
      <c r="G104" t="s">
        <v>20</v>
      </c>
      <c r="H104" t="s">
        <v>17</v>
      </c>
      <c r="I104" t="s">
        <v>14</v>
      </c>
      <c r="J104" t="s">
        <v>14</v>
      </c>
    </row>
    <row r="105" spans="1:11" x14ac:dyDescent="0.25">
      <c r="A105">
        <v>104</v>
      </c>
      <c r="B105" s="6" t="s">
        <v>70</v>
      </c>
      <c r="C105">
        <v>14</v>
      </c>
      <c r="D105">
        <v>99.18</v>
      </c>
      <c r="E105">
        <v>1388.52</v>
      </c>
      <c r="F105" t="s">
        <v>11</v>
      </c>
      <c r="G105" t="s">
        <v>20</v>
      </c>
      <c r="H105" t="s">
        <v>13</v>
      </c>
      <c r="I105" t="s">
        <v>15</v>
      </c>
      <c r="J105" t="s">
        <v>14</v>
      </c>
    </row>
    <row r="106" spans="1:11" x14ac:dyDescent="0.25">
      <c r="A106">
        <v>105</v>
      </c>
      <c r="B106" s="6" t="s">
        <v>71</v>
      </c>
      <c r="C106">
        <v>27</v>
      </c>
      <c r="D106">
        <v>79</v>
      </c>
      <c r="E106">
        <v>2133</v>
      </c>
      <c r="F106" t="s">
        <v>11</v>
      </c>
      <c r="G106" t="s">
        <v>20</v>
      </c>
      <c r="H106" t="s">
        <v>13</v>
      </c>
      <c r="I106" t="s">
        <v>15</v>
      </c>
      <c r="J106" t="s">
        <v>15</v>
      </c>
      <c r="K106" t="s">
        <v>22</v>
      </c>
    </row>
    <row r="107" spans="1:11" x14ac:dyDescent="0.25">
      <c r="A107">
        <v>106</v>
      </c>
      <c r="B107" s="6" t="s">
        <v>72</v>
      </c>
      <c r="C107">
        <v>9</v>
      </c>
      <c r="D107">
        <v>68</v>
      </c>
      <c r="E107">
        <v>612</v>
      </c>
      <c r="F107" t="s">
        <v>11</v>
      </c>
      <c r="G107" t="s">
        <v>21</v>
      </c>
      <c r="H107" t="s">
        <v>27</v>
      </c>
      <c r="I107" t="s">
        <v>14</v>
      </c>
      <c r="J107" t="s">
        <v>14</v>
      </c>
    </row>
    <row r="108" spans="1:11" x14ac:dyDescent="0.25">
      <c r="A108">
        <v>107</v>
      </c>
      <c r="B108" s="6" t="s">
        <v>73</v>
      </c>
      <c r="C108">
        <v>15</v>
      </c>
      <c r="D108">
        <v>62.05</v>
      </c>
      <c r="E108">
        <v>930.75</v>
      </c>
      <c r="F108" t="s">
        <v>11</v>
      </c>
      <c r="G108" t="s">
        <v>21</v>
      </c>
      <c r="H108" t="s">
        <v>23</v>
      </c>
      <c r="I108" t="s">
        <v>14</v>
      </c>
      <c r="J108" t="s">
        <v>15</v>
      </c>
      <c r="K108" t="s">
        <v>16</v>
      </c>
    </row>
    <row r="109" spans="1:11" x14ac:dyDescent="0.25">
      <c r="A109">
        <v>108</v>
      </c>
      <c r="B109" s="6" t="s">
        <v>74</v>
      </c>
      <c r="C109">
        <v>42</v>
      </c>
      <c r="D109">
        <v>98.47</v>
      </c>
      <c r="E109">
        <v>4135.74</v>
      </c>
      <c r="F109" t="s">
        <v>11</v>
      </c>
      <c r="G109" t="s">
        <v>12</v>
      </c>
      <c r="H109" t="s">
        <v>17</v>
      </c>
      <c r="I109" t="s">
        <v>15</v>
      </c>
      <c r="J109" t="s">
        <v>14</v>
      </c>
    </row>
    <row r="110" spans="1:11" x14ac:dyDescent="0.25">
      <c r="A110">
        <v>109</v>
      </c>
      <c r="B110" s="6" t="s">
        <v>75</v>
      </c>
      <c r="C110">
        <v>51</v>
      </c>
      <c r="D110">
        <v>83.94</v>
      </c>
      <c r="E110">
        <v>4280.9399999999996</v>
      </c>
      <c r="F110" t="s">
        <v>11</v>
      </c>
      <c r="G110" t="s">
        <v>20</v>
      </c>
      <c r="H110" t="s">
        <v>23</v>
      </c>
      <c r="I110" t="s">
        <v>14</v>
      </c>
      <c r="J110" t="s">
        <v>15</v>
      </c>
      <c r="K110" t="s">
        <v>24</v>
      </c>
    </row>
    <row r="111" spans="1:11" x14ac:dyDescent="0.25">
      <c r="A111">
        <v>110</v>
      </c>
      <c r="B111" s="6" t="s">
        <v>76</v>
      </c>
      <c r="C111">
        <v>63</v>
      </c>
      <c r="D111">
        <v>100.5</v>
      </c>
      <c r="E111">
        <v>6331.5</v>
      </c>
      <c r="F111" t="s">
        <v>11</v>
      </c>
      <c r="G111" t="s">
        <v>20</v>
      </c>
      <c r="H111" t="s">
        <v>17</v>
      </c>
      <c r="I111" t="s">
        <v>15</v>
      </c>
      <c r="J111" t="s">
        <v>14</v>
      </c>
    </row>
    <row r="112" spans="1:11" x14ac:dyDescent="0.25">
      <c r="A112">
        <v>111</v>
      </c>
      <c r="B112" s="6" t="s">
        <v>77</v>
      </c>
      <c r="C112">
        <v>52</v>
      </c>
      <c r="D112">
        <v>110.32</v>
      </c>
      <c r="E112">
        <v>5736.64</v>
      </c>
      <c r="F112" t="s">
        <v>11</v>
      </c>
      <c r="G112" t="s">
        <v>21</v>
      </c>
      <c r="H112" t="s">
        <v>13</v>
      </c>
      <c r="I112" t="s">
        <v>15</v>
      </c>
      <c r="J112" t="s">
        <v>14</v>
      </c>
    </row>
    <row r="113" spans="1:11" x14ac:dyDescent="0.25">
      <c r="A113">
        <v>112</v>
      </c>
      <c r="B113" s="6" t="s">
        <v>78</v>
      </c>
      <c r="C113">
        <v>4</v>
      </c>
      <c r="D113">
        <v>81.73</v>
      </c>
      <c r="E113">
        <v>326.92</v>
      </c>
      <c r="F113" t="s">
        <v>11</v>
      </c>
      <c r="G113" t="s">
        <v>21</v>
      </c>
      <c r="H113" t="s">
        <v>23</v>
      </c>
      <c r="I113" t="s">
        <v>15</v>
      </c>
      <c r="J113" t="s">
        <v>14</v>
      </c>
    </row>
    <row r="114" spans="1:11" x14ac:dyDescent="0.25">
      <c r="A114">
        <v>113</v>
      </c>
      <c r="B114" s="6" t="s">
        <v>66</v>
      </c>
      <c r="C114">
        <v>23</v>
      </c>
      <c r="D114">
        <v>118.05</v>
      </c>
      <c r="E114">
        <v>2715.15</v>
      </c>
      <c r="F114" t="s">
        <v>11</v>
      </c>
      <c r="G114" t="s">
        <v>20</v>
      </c>
      <c r="H114" t="s">
        <v>27</v>
      </c>
      <c r="I114" t="s">
        <v>14</v>
      </c>
      <c r="J114" t="s">
        <v>15</v>
      </c>
      <c r="K114" t="s">
        <v>26</v>
      </c>
    </row>
    <row r="115" spans="1:11" x14ac:dyDescent="0.25">
      <c r="A115">
        <v>114</v>
      </c>
      <c r="B115" s="6" t="s">
        <v>74</v>
      </c>
      <c r="C115">
        <v>15</v>
      </c>
      <c r="D115">
        <v>80.81</v>
      </c>
      <c r="E115">
        <v>1212.1500000000001</v>
      </c>
      <c r="F115" t="s">
        <v>11</v>
      </c>
      <c r="G115" t="s">
        <v>12</v>
      </c>
      <c r="H115" t="s">
        <v>17</v>
      </c>
      <c r="I115" t="s">
        <v>14</v>
      </c>
      <c r="J115" t="s">
        <v>14</v>
      </c>
    </row>
    <row r="116" spans="1:11" x14ac:dyDescent="0.25">
      <c r="A116">
        <v>115</v>
      </c>
      <c r="B116" s="6" t="s">
        <v>75</v>
      </c>
      <c r="C116">
        <v>43</v>
      </c>
      <c r="D116">
        <v>83.66</v>
      </c>
      <c r="E116">
        <v>3597.38</v>
      </c>
      <c r="F116" t="s">
        <v>19</v>
      </c>
      <c r="G116" t="s">
        <v>20</v>
      </c>
      <c r="H116" t="s">
        <v>23</v>
      </c>
      <c r="I116" t="s">
        <v>15</v>
      </c>
      <c r="J116" t="s">
        <v>14</v>
      </c>
    </row>
    <row r="117" spans="1:11" x14ac:dyDescent="0.25">
      <c r="A117">
        <v>116</v>
      </c>
      <c r="B117" s="6" t="s">
        <v>76</v>
      </c>
      <c r="C117">
        <v>29</v>
      </c>
      <c r="D117">
        <v>75.48</v>
      </c>
      <c r="E117">
        <v>2188.92</v>
      </c>
      <c r="F117" t="s">
        <v>11</v>
      </c>
      <c r="G117" t="s">
        <v>12</v>
      </c>
      <c r="H117" t="s">
        <v>23</v>
      </c>
      <c r="I117" t="s">
        <v>14</v>
      </c>
      <c r="J117" t="s">
        <v>14</v>
      </c>
    </row>
    <row r="118" spans="1:11" x14ac:dyDescent="0.25">
      <c r="A118">
        <v>117</v>
      </c>
      <c r="B118" s="6" t="s">
        <v>77</v>
      </c>
      <c r="C118">
        <v>36</v>
      </c>
      <c r="D118">
        <v>29.1</v>
      </c>
      <c r="E118">
        <v>1047.5999999999999</v>
      </c>
      <c r="F118" t="s">
        <v>11</v>
      </c>
      <c r="G118" t="s">
        <v>20</v>
      </c>
      <c r="H118" t="s">
        <v>27</v>
      </c>
      <c r="I118" t="s">
        <v>15</v>
      </c>
      <c r="J118" t="s">
        <v>14</v>
      </c>
    </row>
    <row r="119" spans="1:11" x14ac:dyDescent="0.25">
      <c r="A119">
        <v>118</v>
      </c>
      <c r="B119" s="6" t="s">
        <v>78</v>
      </c>
      <c r="C119">
        <v>13</v>
      </c>
      <c r="D119">
        <v>92.64</v>
      </c>
      <c r="E119">
        <v>1204.32</v>
      </c>
      <c r="F119" t="s">
        <v>11</v>
      </c>
      <c r="G119" t="s">
        <v>21</v>
      </c>
      <c r="H119" t="s">
        <v>23</v>
      </c>
      <c r="I119" t="s">
        <v>15</v>
      </c>
      <c r="J119" t="s">
        <v>14</v>
      </c>
    </row>
    <row r="120" spans="1:11" x14ac:dyDescent="0.25">
      <c r="A120">
        <v>119</v>
      </c>
      <c r="B120" s="6" t="s">
        <v>66</v>
      </c>
      <c r="C120">
        <v>32</v>
      </c>
      <c r="D120">
        <v>74.739999999999995</v>
      </c>
      <c r="E120">
        <v>2391.6799999999998</v>
      </c>
      <c r="F120" t="s">
        <v>25</v>
      </c>
      <c r="G120" t="s">
        <v>20</v>
      </c>
      <c r="H120" t="s">
        <v>17</v>
      </c>
      <c r="I120" t="s">
        <v>15</v>
      </c>
      <c r="J120" t="s">
        <v>14</v>
      </c>
    </row>
    <row r="121" spans="1:11" x14ac:dyDescent="0.25">
      <c r="A121">
        <v>120</v>
      </c>
      <c r="B121" s="6" t="s">
        <v>67</v>
      </c>
      <c r="C121">
        <v>71</v>
      </c>
      <c r="D121">
        <v>65.09</v>
      </c>
      <c r="E121">
        <v>4621.3900000000003</v>
      </c>
      <c r="F121" t="s">
        <v>19</v>
      </c>
      <c r="G121" t="s">
        <v>21</v>
      </c>
      <c r="H121" t="s">
        <v>17</v>
      </c>
      <c r="I121" t="s">
        <v>15</v>
      </c>
      <c r="J121" t="s">
        <v>14</v>
      </c>
    </row>
    <row r="122" spans="1:11" x14ac:dyDescent="0.25">
      <c r="A122">
        <v>121</v>
      </c>
      <c r="B122" s="6" t="s">
        <v>68</v>
      </c>
      <c r="C122">
        <v>59</v>
      </c>
      <c r="D122">
        <v>111.05</v>
      </c>
      <c r="E122">
        <v>6551.95</v>
      </c>
      <c r="F122" t="s">
        <v>11</v>
      </c>
      <c r="G122" t="s">
        <v>21</v>
      </c>
      <c r="H122" t="s">
        <v>13</v>
      </c>
      <c r="I122" t="s">
        <v>15</v>
      </c>
      <c r="J122" t="s">
        <v>14</v>
      </c>
    </row>
    <row r="123" spans="1:11" x14ac:dyDescent="0.25">
      <c r="A123">
        <v>122</v>
      </c>
      <c r="B123" s="6" t="s">
        <v>69</v>
      </c>
      <c r="C123">
        <v>28</v>
      </c>
      <c r="D123">
        <v>49.8</v>
      </c>
      <c r="E123">
        <v>1394.4</v>
      </c>
      <c r="F123" t="s">
        <v>11</v>
      </c>
      <c r="G123" t="s">
        <v>12</v>
      </c>
      <c r="H123" t="s">
        <v>13</v>
      </c>
      <c r="I123" t="s">
        <v>15</v>
      </c>
      <c r="J123" t="s">
        <v>14</v>
      </c>
    </row>
    <row r="124" spans="1:11" x14ac:dyDescent="0.25">
      <c r="A124">
        <v>123</v>
      </c>
      <c r="B124" s="6" t="s">
        <v>70</v>
      </c>
      <c r="C124">
        <v>66</v>
      </c>
      <c r="D124">
        <v>72.36</v>
      </c>
      <c r="E124">
        <v>4775.76</v>
      </c>
      <c r="F124" t="s">
        <v>25</v>
      </c>
      <c r="G124" t="s">
        <v>20</v>
      </c>
      <c r="H124" t="s">
        <v>17</v>
      </c>
      <c r="I124" t="s">
        <v>14</v>
      </c>
      <c r="J124" t="s">
        <v>15</v>
      </c>
      <c r="K124" t="s">
        <v>26</v>
      </c>
    </row>
    <row r="125" spans="1:11" x14ac:dyDescent="0.25">
      <c r="A125">
        <v>124</v>
      </c>
      <c r="B125" s="6" t="s">
        <v>71</v>
      </c>
      <c r="C125">
        <v>42</v>
      </c>
      <c r="D125">
        <v>89.76</v>
      </c>
      <c r="E125">
        <v>3769.92</v>
      </c>
      <c r="F125" t="s">
        <v>11</v>
      </c>
      <c r="G125" t="s">
        <v>20</v>
      </c>
      <c r="H125" t="s">
        <v>13</v>
      </c>
      <c r="I125" t="s">
        <v>15</v>
      </c>
      <c r="J125" t="s">
        <v>15</v>
      </c>
      <c r="K125" t="s">
        <v>18</v>
      </c>
    </row>
    <row r="126" spans="1:11" x14ac:dyDescent="0.25">
      <c r="A126">
        <v>125</v>
      </c>
      <c r="B126" s="6" t="s">
        <v>72</v>
      </c>
      <c r="C126">
        <v>45</v>
      </c>
      <c r="D126">
        <v>99.65</v>
      </c>
      <c r="E126">
        <v>4484.25</v>
      </c>
      <c r="F126" t="s">
        <v>11</v>
      </c>
      <c r="G126" t="s">
        <v>21</v>
      </c>
      <c r="H126" t="s">
        <v>23</v>
      </c>
      <c r="I126" t="s">
        <v>15</v>
      </c>
      <c r="J126" t="s">
        <v>15</v>
      </c>
      <c r="K126" t="s">
        <v>22</v>
      </c>
    </row>
    <row r="127" spans="1:11" x14ac:dyDescent="0.25">
      <c r="A127">
        <v>126</v>
      </c>
      <c r="B127" s="6" t="s">
        <v>73</v>
      </c>
      <c r="C127">
        <v>62</v>
      </c>
      <c r="D127">
        <v>65.930000000000007</v>
      </c>
      <c r="E127">
        <v>4087.66</v>
      </c>
      <c r="F127" t="s">
        <v>11</v>
      </c>
      <c r="G127" t="s">
        <v>21</v>
      </c>
      <c r="H127" t="s">
        <v>27</v>
      </c>
      <c r="I127" t="s">
        <v>15</v>
      </c>
      <c r="J127" t="s">
        <v>15</v>
      </c>
      <c r="K127" t="s">
        <v>26</v>
      </c>
    </row>
    <row r="128" spans="1:11" x14ac:dyDescent="0.25">
      <c r="A128">
        <v>127</v>
      </c>
      <c r="B128" s="6" t="s">
        <v>74</v>
      </c>
      <c r="C128">
        <v>57</v>
      </c>
      <c r="D128">
        <v>104.21</v>
      </c>
      <c r="E128">
        <v>5939.97</v>
      </c>
      <c r="F128" t="s">
        <v>11</v>
      </c>
      <c r="G128" t="s">
        <v>21</v>
      </c>
      <c r="H128" t="s">
        <v>23</v>
      </c>
      <c r="I128" t="s">
        <v>15</v>
      </c>
      <c r="J128" t="s">
        <v>14</v>
      </c>
    </row>
    <row r="129" spans="1:11" x14ac:dyDescent="0.25">
      <c r="A129">
        <v>128</v>
      </c>
      <c r="B129" s="6" t="s">
        <v>75</v>
      </c>
      <c r="C129">
        <v>6</v>
      </c>
      <c r="D129">
        <v>96.89</v>
      </c>
      <c r="E129">
        <v>581.34</v>
      </c>
      <c r="F129" t="s">
        <v>25</v>
      </c>
      <c r="G129" t="s">
        <v>21</v>
      </c>
      <c r="H129" t="s">
        <v>17</v>
      </c>
      <c r="I129" t="s">
        <v>15</v>
      </c>
      <c r="J129" t="s">
        <v>14</v>
      </c>
    </row>
    <row r="130" spans="1:11" x14ac:dyDescent="0.25">
      <c r="A130">
        <v>129</v>
      </c>
      <c r="B130" s="6" t="s">
        <v>76</v>
      </c>
      <c r="C130">
        <v>28</v>
      </c>
      <c r="D130">
        <v>26.62</v>
      </c>
      <c r="E130">
        <v>745.36</v>
      </c>
      <c r="F130" t="s">
        <v>19</v>
      </c>
      <c r="G130" t="s">
        <v>20</v>
      </c>
      <c r="H130" t="s">
        <v>23</v>
      </c>
      <c r="I130" t="s">
        <v>14</v>
      </c>
      <c r="J130" t="s">
        <v>15</v>
      </c>
      <c r="K130" t="s">
        <v>18</v>
      </c>
    </row>
    <row r="131" spans="1:11" x14ac:dyDescent="0.25">
      <c r="A131">
        <v>130</v>
      </c>
      <c r="B131" s="6" t="s">
        <v>77</v>
      </c>
      <c r="C131">
        <v>28</v>
      </c>
      <c r="D131">
        <v>24.59</v>
      </c>
      <c r="E131">
        <v>688.52</v>
      </c>
      <c r="F131" t="s">
        <v>11</v>
      </c>
      <c r="G131" t="s">
        <v>21</v>
      </c>
      <c r="H131" t="s">
        <v>23</v>
      </c>
      <c r="I131" t="s">
        <v>15</v>
      </c>
      <c r="J131" t="s">
        <v>14</v>
      </c>
    </row>
    <row r="132" spans="1:11" x14ac:dyDescent="0.25">
      <c r="A132">
        <v>131</v>
      </c>
      <c r="B132" s="6" t="s">
        <v>78</v>
      </c>
      <c r="C132">
        <v>44</v>
      </c>
      <c r="D132">
        <v>82.08</v>
      </c>
      <c r="E132">
        <v>3611.52</v>
      </c>
      <c r="F132" t="s">
        <v>11</v>
      </c>
      <c r="G132" t="s">
        <v>20</v>
      </c>
      <c r="H132" t="s">
        <v>13</v>
      </c>
      <c r="I132" t="s">
        <v>14</v>
      </c>
      <c r="J132" t="s">
        <v>15</v>
      </c>
      <c r="K132" t="s">
        <v>22</v>
      </c>
    </row>
    <row r="133" spans="1:11" x14ac:dyDescent="0.25">
      <c r="A133">
        <v>132</v>
      </c>
      <c r="B133" s="6" t="s">
        <v>66</v>
      </c>
      <c r="C133">
        <v>30</v>
      </c>
      <c r="D133">
        <v>54.74</v>
      </c>
      <c r="E133">
        <v>1642.2</v>
      </c>
      <c r="F133" t="s">
        <v>25</v>
      </c>
      <c r="G133" t="s">
        <v>21</v>
      </c>
      <c r="H133" t="s">
        <v>23</v>
      </c>
      <c r="I133" t="s">
        <v>14</v>
      </c>
      <c r="J133" t="s">
        <v>14</v>
      </c>
    </row>
    <row r="134" spans="1:11" x14ac:dyDescent="0.25">
      <c r="A134">
        <v>133</v>
      </c>
      <c r="B134" s="6" t="s">
        <v>74</v>
      </c>
      <c r="C134">
        <v>62</v>
      </c>
      <c r="D134">
        <v>40.909999999999997</v>
      </c>
      <c r="E134">
        <v>2536.42</v>
      </c>
      <c r="F134" t="s">
        <v>25</v>
      </c>
      <c r="G134" t="s">
        <v>21</v>
      </c>
      <c r="H134" t="s">
        <v>23</v>
      </c>
      <c r="I134" t="s">
        <v>15</v>
      </c>
      <c r="J134" t="s">
        <v>14</v>
      </c>
    </row>
    <row r="135" spans="1:11" x14ac:dyDescent="0.25">
      <c r="A135">
        <v>134</v>
      </c>
      <c r="B135" s="6" t="s">
        <v>75</v>
      </c>
      <c r="C135">
        <v>62</v>
      </c>
      <c r="D135">
        <v>77.959999999999994</v>
      </c>
      <c r="E135">
        <v>4833.5200000000004</v>
      </c>
      <c r="F135" t="s">
        <v>19</v>
      </c>
      <c r="G135" t="s">
        <v>21</v>
      </c>
      <c r="H135" t="s">
        <v>23</v>
      </c>
      <c r="I135" t="s">
        <v>14</v>
      </c>
      <c r="J135" t="s">
        <v>14</v>
      </c>
    </row>
    <row r="136" spans="1:11" x14ac:dyDescent="0.25">
      <c r="A136">
        <v>135</v>
      </c>
      <c r="B136" s="6" t="s">
        <v>76</v>
      </c>
      <c r="C136">
        <v>1</v>
      </c>
      <c r="D136">
        <v>54.16</v>
      </c>
      <c r="E136">
        <v>54.16</v>
      </c>
      <c r="F136" t="s">
        <v>25</v>
      </c>
      <c r="G136" t="s">
        <v>20</v>
      </c>
      <c r="H136" t="s">
        <v>17</v>
      </c>
      <c r="I136" t="s">
        <v>15</v>
      </c>
      <c r="J136" t="s">
        <v>15</v>
      </c>
      <c r="K136" t="s">
        <v>24</v>
      </c>
    </row>
    <row r="137" spans="1:11" x14ac:dyDescent="0.25">
      <c r="A137">
        <v>136</v>
      </c>
      <c r="B137" s="6" t="s">
        <v>77</v>
      </c>
      <c r="C137">
        <v>27</v>
      </c>
      <c r="D137">
        <v>73.73</v>
      </c>
      <c r="E137">
        <v>1990.71</v>
      </c>
      <c r="F137" t="s">
        <v>25</v>
      </c>
      <c r="G137" t="s">
        <v>20</v>
      </c>
      <c r="H137" t="s">
        <v>23</v>
      </c>
      <c r="I137" t="s">
        <v>14</v>
      </c>
      <c r="J137" t="s">
        <v>14</v>
      </c>
    </row>
    <row r="138" spans="1:11" x14ac:dyDescent="0.25">
      <c r="A138">
        <v>137</v>
      </c>
      <c r="B138" s="6" t="s">
        <v>78</v>
      </c>
      <c r="C138">
        <v>62</v>
      </c>
      <c r="D138">
        <v>66.010000000000005</v>
      </c>
      <c r="E138">
        <v>4092.62</v>
      </c>
      <c r="F138" t="s">
        <v>19</v>
      </c>
      <c r="G138" t="s">
        <v>20</v>
      </c>
      <c r="H138" t="s">
        <v>23</v>
      </c>
      <c r="I138" t="s">
        <v>15</v>
      </c>
      <c r="J138" t="s">
        <v>14</v>
      </c>
    </row>
    <row r="139" spans="1:11" x14ac:dyDescent="0.25">
      <c r="A139">
        <v>138</v>
      </c>
      <c r="B139" s="6" t="s">
        <v>66</v>
      </c>
      <c r="C139">
        <v>3</v>
      </c>
      <c r="D139">
        <v>78.48</v>
      </c>
      <c r="E139">
        <v>235.44</v>
      </c>
      <c r="F139" t="s">
        <v>11</v>
      </c>
      <c r="G139" t="s">
        <v>20</v>
      </c>
      <c r="H139" t="s">
        <v>23</v>
      </c>
      <c r="I139" t="s">
        <v>15</v>
      </c>
      <c r="J139" t="s">
        <v>14</v>
      </c>
    </row>
    <row r="140" spans="1:11" x14ac:dyDescent="0.25">
      <c r="A140">
        <v>139</v>
      </c>
      <c r="B140" s="6" t="s">
        <v>67</v>
      </c>
      <c r="C140">
        <v>70</v>
      </c>
      <c r="D140">
        <v>60.03</v>
      </c>
      <c r="E140">
        <v>4202.1000000000004</v>
      </c>
      <c r="F140" t="s">
        <v>11</v>
      </c>
      <c r="G140" t="s">
        <v>20</v>
      </c>
      <c r="H140" t="s">
        <v>13</v>
      </c>
      <c r="I140" t="s">
        <v>15</v>
      </c>
      <c r="J140" t="s">
        <v>14</v>
      </c>
    </row>
    <row r="141" spans="1:11" x14ac:dyDescent="0.25">
      <c r="A141">
        <v>140</v>
      </c>
      <c r="B141" s="6" t="s">
        <v>68</v>
      </c>
      <c r="C141">
        <v>27</v>
      </c>
      <c r="D141">
        <v>89.77</v>
      </c>
      <c r="E141">
        <v>2423.79</v>
      </c>
      <c r="F141" t="s">
        <v>19</v>
      </c>
      <c r="G141" t="s">
        <v>21</v>
      </c>
      <c r="H141" t="s">
        <v>23</v>
      </c>
      <c r="I141" t="s">
        <v>15</v>
      </c>
      <c r="J141" t="s">
        <v>14</v>
      </c>
    </row>
    <row r="142" spans="1:11" x14ac:dyDescent="0.25">
      <c r="A142">
        <v>141</v>
      </c>
      <c r="B142" s="6" t="s">
        <v>69</v>
      </c>
      <c r="C142">
        <v>9</v>
      </c>
      <c r="D142">
        <v>38.01</v>
      </c>
      <c r="E142">
        <v>342.09</v>
      </c>
      <c r="F142" t="s">
        <v>11</v>
      </c>
      <c r="G142" t="s">
        <v>21</v>
      </c>
      <c r="H142" t="s">
        <v>13</v>
      </c>
      <c r="I142" t="s">
        <v>15</v>
      </c>
      <c r="J142" t="s">
        <v>15</v>
      </c>
      <c r="K142" t="s">
        <v>18</v>
      </c>
    </row>
    <row r="143" spans="1:11" x14ac:dyDescent="0.25">
      <c r="A143">
        <v>142</v>
      </c>
      <c r="B143" s="6" t="s">
        <v>70</v>
      </c>
      <c r="C143">
        <v>62</v>
      </c>
      <c r="D143">
        <v>89.65</v>
      </c>
      <c r="E143">
        <v>5558.3</v>
      </c>
      <c r="F143" t="s">
        <v>19</v>
      </c>
      <c r="G143" t="s">
        <v>12</v>
      </c>
      <c r="H143" t="s">
        <v>13</v>
      </c>
      <c r="I143" t="s">
        <v>15</v>
      </c>
      <c r="J143" t="s">
        <v>14</v>
      </c>
    </row>
    <row r="144" spans="1:11" x14ac:dyDescent="0.25">
      <c r="A144">
        <v>143</v>
      </c>
      <c r="B144" s="6" t="s">
        <v>71</v>
      </c>
      <c r="C144">
        <v>37</v>
      </c>
      <c r="D144">
        <v>61.17</v>
      </c>
      <c r="E144">
        <v>2263.29</v>
      </c>
      <c r="F144" t="s">
        <v>11</v>
      </c>
      <c r="G144" t="s">
        <v>20</v>
      </c>
      <c r="H144" t="s">
        <v>13</v>
      </c>
      <c r="I144" t="s">
        <v>15</v>
      </c>
      <c r="J144" t="s">
        <v>14</v>
      </c>
    </row>
    <row r="145" spans="1:11" x14ac:dyDescent="0.25">
      <c r="A145">
        <v>144</v>
      </c>
      <c r="B145" s="6" t="s">
        <v>72</v>
      </c>
      <c r="C145">
        <v>51</v>
      </c>
      <c r="D145">
        <v>107.43</v>
      </c>
      <c r="E145">
        <v>5478.93</v>
      </c>
      <c r="F145" t="s">
        <v>11</v>
      </c>
      <c r="G145" t="s">
        <v>21</v>
      </c>
      <c r="H145" t="s">
        <v>23</v>
      </c>
      <c r="I145" t="s">
        <v>14</v>
      </c>
      <c r="J145" t="s">
        <v>14</v>
      </c>
    </row>
    <row r="146" spans="1:11" x14ac:dyDescent="0.25">
      <c r="A146">
        <v>145</v>
      </c>
      <c r="B146" s="6" t="s">
        <v>73</v>
      </c>
      <c r="C146">
        <v>44</v>
      </c>
      <c r="D146">
        <v>71.52</v>
      </c>
      <c r="E146">
        <v>3146.88</v>
      </c>
      <c r="F146" t="s">
        <v>11</v>
      </c>
      <c r="G146" t="s">
        <v>12</v>
      </c>
      <c r="H146" t="s">
        <v>17</v>
      </c>
      <c r="I146" t="s">
        <v>14</v>
      </c>
      <c r="J146" t="s">
        <v>15</v>
      </c>
      <c r="K146" t="s">
        <v>22</v>
      </c>
    </row>
    <row r="147" spans="1:11" x14ac:dyDescent="0.25">
      <c r="A147">
        <v>146</v>
      </c>
      <c r="B147" s="6" t="s">
        <v>74</v>
      </c>
      <c r="C147">
        <v>24</v>
      </c>
      <c r="D147">
        <v>117.31</v>
      </c>
      <c r="E147">
        <v>2815.44</v>
      </c>
      <c r="F147" t="s">
        <v>11</v>
      </c>
      <c r="G147" t="s">
        <v>20</v>
      </c>
      <c r="H147" t="s">
        <v>23</v>
      </c>
      <c r="I147" t="s">
        <v>15</v>
      </c>
      <c r="J147" t="s">
        <v>14</v>
      </c>
    </row>
    <row r="148" spans="1:11" x14ac:dyDescent="0.25">
      <c r="A148">
        <v>147</v>
      </c>
      <c r="B148" s="6" t="s">
        <v>75</v>
      </c>
      <c r="C148">
        <v>59</v>
      </c>
      <c r="D148">
        <v>80.19</v>
      </c>
      <c r="E148">
        <v>4731.21</v>
      </c>
      <c r="F148" t="s">
        <v>25</v>
      </c>
      <c r="G148" t="s">
        <v>21</v>
      </c>
      <c r="H148" t="s">
        <v>23</v>
      </c>
      <c r="I148" t="s">
        <v>15</v>
      </c>
      <c r="J148" t="s">
        <v>14</v>
      </c>
    </row>
    <row r="149" spans="1:11" x14ac:dyDescent="0.25">
      <c r="A149">
        <v>148</v>
      </c>
      <c r="B149" s="6" t="s">
        <v>76</v>
      </c>
      <c r="C149">
        <v>32</v>
      </c>
      <c r="D149">
        <v>42.38</v>
      </c>
      <c r="E149">
        <v>1356.16</v>
      </c>
      <c r="F149" t="s">
        <v>19</v>
      </c>
      <c r="G149" t="s">
        <v>20</v>
      </c>
      <c r="H149" t="s">
        <v>17</v>
      </c>
      <c r="I149" t="s">
        <v>14</v>
      </c>
      <c r="J149" t="s">
        <v>14</v>
      </c>
    </row>
    <row r="150" spans="1:11" x14ac:dyDescent="0.25">
      <c r="A150">
        <v>149</v>
      </c>
      <c r="B150" s="6" t="s">
        <v>77</v>
      </c>
      <c r="C150">
        <v>52</v>
      </c>
      <c r="D150">
        <v>102.18</v>
      </c>
      <c r="E150">
        <v>5313.36</v>
      </c>
      <c r="F150" t="s">
        <v>19</v>
      </c>
      <c r="G150" t="s">
        <v>20</v>
      </c>
      <c r="H150" t="s">
        <v>13</v>
      </c>
      <c r="I150" t="s">
        <v>14</v>
      </c>
      <c r="J150" t="s">
        <v>14</v>
      </c>
    </row>
    <row r="151" spans="1:11" x14ac:dyDescent="0.25">
      <c r="A151">
        <v>150</v>
      </c>
      <c r="B151" s="6" t="s">
        <v>78</v>
      </c>
      <c r="C151">
        <v>62</v>
      </c>
      <c r="D151">
        <v>54.51</v>
      </c>
      <c r="E151">
        <v>3379.62</v>
      </c>
      <c r="F151" t="s">
        <v>19</v>
      </c>
      <c r="G151" t="s">
        <v>20</v>
      </c>
      <c r="H151" t="s">
        <v>27</v>
      </c>
      <c r="I151" t="s">
        <v>14</v>
      </c>
      <c r="J151" t="s">
        <v>14</v>
      </c>
    </row>
    <row r="152" spans="1:11" x14ac:dyDescent="0.25">
      <c r="A152">
        <v>151</v>
      </c>
      <c r="B152" s="6" t="s">
        <v>66</v>
      </c>
      <c r="C152">
        <v>58</v>
      </c>
      <c r="D152">
        <v>54.76</v>
      </c>
      <c r="E152">
        <v>3176.08</v>
      </c>
      <c r="F152" t="s">
        <v>11</v>
      </c>
      <c r="G152" t="s">
        <v>21</v>
      </c>
      <c r="H152" t="s">
        <v>23</v>
      </c>
      <c r="I152" t="s">
        <v>15</v>
      </c>
      <c r="J152" t="s">
        <v>15</v>
      </c>
      <c r="K152" t="s">
        <v>22</v>
      </c>
    </row>
    <row r="153" spans="1:11" x14ac:dyDescent="0.25">
      <c r="A153">
        <v>152</v>
      </c>
      <c r="B153" s="6" t="s">
        <v>74</v>
      </c>
      <c r="C153">
        <v>52</v>
      </c>
      <c r="D153">
        <v>23.18</v>
      </c>
      <c r="E153">
        <v>1205.3599999999999</v>
      </c>
      <c r="F153" t="s">
        <v>11</v>
      </c>
      <c r="G153" t="s">
        <v>21</v>
      </c>
      <c r="H153" t="s">
        <v>23</v>
      </c>
      <c r="I153" t="s">
        <v>15</v>
      </c>
      <c r="J153" t="s">
        <v>14</v>
      </c>
    </row>
    <row r="154" spans="1:11" x14ac:dyDescent="0.25">
      <c r="A154">
        <v>153</v>
      </c>
      <c r="B154" s="6" t="s">
        <v>75</v>
      </c>
      <c r="C154">
        <v>12</v>
      </c>
      <c r="D154">
        <v>74.87</v>
      </c>
      <c r="E154">
        <v>898.44</v>
      </c>
      <c r="F154" t="s">
        <v>11</v>
      </c>
      <c r="G154" t="s">
        <v>20</v>
      </c>
      <c r="H154" t="s">
        <v>23</v>
      </c>
      <c r="I154" t="s">
        <v>15</v>
      </c>
      <c r="J154" t="s">
        <v>14</v>
      </c>
    </row>
    <row r="155" spans="1:11" x14ac:dyDescent="0.25">
      <c r="A155">
        <v>154</v>
      </c>
      <c r="B155" s="6" t="s">
        <v>76</v>
      </c>
      <c r="C155">
        <v>39</v>
      </c>
      <c r="D155">
        <v>73.44</v>
      </c>
      <c r="E155">
        <v>2864.16</v>
      </c>
      <c r="F155" t="s">
        <v>11</v>
      </c>
      <c r="G155" t="s">
        <v>20</v>
      </c>
      <c r="H155" t="s">
        <v>13</v>
      </c>
      <c r="I155" t="s">
        <v>15</v>
      </c>
      <c r="J155" t="s">
        <v>14</v>
      </c>
    </row>
    <row r="156" spans="1:11" x14ac:dyDescent="0.25">
      <c r="A156">
        <v>155</v>
      </c>
      <c r="B156" s="6" t="s">
        <v>77</v>
      </c>
      <c r="C156">
        <v>2</v>
      </c>
      <c r="D156">
        <v>55.6</v>
      </c>
      <c r="E156">
        <v>111.2</v>
      </c>
      <c r="F156" t="s">
        <v>11</v>
      </c>
      <c r="G156" t="s">
        <v>12</v>
      </c>
      <c r="H156" t="s">
        <v>17</v>
      </c>
      <c r="I156" t="s">
        <v>14</v>
      </c>
      <c r="J156" t="s">
        <v>14</v>
      </c>
    </row>
    <row r="157" spans="1:11" x14ac:dyDescent="0.25">
      <c r="A157">
        <v>156</v>
      </c>
      <c r="B157" s="6" t="s">
        <v>78</v>
      </c>
      <c r="C157">
        <v>3</v>
      </c>
      <c r="D157">
        <v>109.42</v>
      </c>
      <c r="E157">
        <v>328.26</v>
      </c>
      <c r="F157" t="s">
        <v>11</v>
      </c>
      <c r="G157" t="s">
        <v>20</v>
      </c>
      <c r="H157" t="s">
        <v>23</v>
      </c>
      <c r="I157" t="s">
        <v>14</v>
      </c>
      <c r="J157" t="s">
        <v>14</v>
      </c>
    </row>
    <row r="158" spans="1:11" x14ac:dyDescent="0.25">
      <c r="A158">
        <v>157</v>
      </c>
      <c r="B158" s="6" t="s">
        <v>66</v>
      </c>
      <c r="C158">
        <v>56</v>
      </c>
      <c r="D158">
        <v>32.869999999999997</v>
      </c>
      <c r="E158">
        <v>1840.72</v>
      </c>
      <c r="F158" t="s">
        <v>11</v>
      </c>
      <c r="G158" t="s">
        <v>21</v>
      </c>
      <c r="H158" t="s">
        <v>27</v>
      </c>
      <c r="I158" t="s">
        <v>15</v>
      </c>
      <c r="J158" t="s">
        <v>14</v>
      </c>
    </row>
    <row r="159" spans="1:11" x14ac:dyDescent="0.25">
      <c r="A159">
        <v>158</v>
      </c>
      <c r="B159" s="6" t="s">
        <v>67</v>
      </c>
      <c r="C159">
        <v>59</v>
      </c>
      <c r="D159">
        <v>53.01</v>
      </c>
      <c r="E159">
        <v>3127.59</v>
      </c>
      <c r="F159" t="s">
        <v>25</v>
      </c>
      <c r="G159" t="s">
        <v>20</v>
      </c>
      <c r="H159" t="s">
        <v>13</v>
      </c>
      <c r="I159" t="s">
        <v>14</v>
      </c>
      <c r="J159" t="s">
        <v>15</v>
      </c>
      <c r="K159" t="s">
        <v>22</v>
      </c>
    </row>
    <row r="160" spans="1:11" x14ac:dyDescent="0.25">
      <c r="A160">
        <v>159</v>
      </c>
      <c r="B160" s="6" t="s">
        <v>68</v>
      </c>
      <c r="C160">
        <v>2</v>
      </c>
      <c r="D160">
        <v>52.16</v>
      </c>
      <c r="E160">
        <v>104.32</v>
      </c>
      <c r="F160" t="s">
        <v>25</v>
      </c>
      <c r="G160" t="s">
        <v>21</v>
      </c>
      <c r="H160" t="s">
        <v>23</v>
      </c>
      <c r="I160" t="s">
        <v>15</v>
      </c>
      <c r="J160" t="s">
        <v>14</v>
      </c>
    </row>
    <row r="161" spans="1:11" x14ac:dyDescent="0.25">
      <c r="A161">
        <v>160</v>
      </c>
      <c r="B161" s="6" t="s">
        <v>69</v>
      </c>
      <c r="C161">
        <v>2</v>
      </c>
      <c r="D161">
        <v>29.23</v>
      </c>
      <c r="E161">
        <v>58.46</v>
      </c>
      <c r="F161" t="s">
        <v>11</v>
      </c>
      <c r="G161" t="s">
        <v>20</v>
      </c>
      <c r="H161" t="s">
        <v>23</v>
      </c>
      <c r="I161" t="s">
        <v>15</v>
      </c>
      <c r="J161" t="s">
        <v>14</v>
      </c>
    </row>
    <row r="162" spans="1:11" x14ac:dyDescent="0.25">
      <c r="A162">
        <v>161</v>
      </c>
      <c r="B162" s="6" t="s">
        <v>70</v>
      </c>
      <c r="C162">
        <v>54</v>
      </c>
      <c r="D162">
        <v>68.11</v>
      </c>
      <c r="E162">
        <v>3677.94</v>
      </c>
      <c r="F162" t="s">
        <v>19</v>
      </c>
      <c r="G162" t="s">
        <v>20</v>
      </c>
      <c r="H162" t="s">
        <v>13</v>
      </c>
      <c r="I162" t="s">
        <v>15</v>
      </c>
      <c r="J162" t="s">
        <v>14</v>
      </c>
    </row>
    <row r="163" spans="1:11" x14ac:dyDescent="0.25">
      <c r="A163">
        <v>162</v>
      </c>
      <c r="B163" s="6" t="s">
        <v>71</v>
      </c>
      <c r="C163">
        <v>1</v>
      </c>
      <c r="D163">
        <v>88.78</v>
      </c>
      <c r="E163">
        <v>88.78</v>
      </c>
      <c r="F163" t="s">
        <v>19</v>
      </c>
      <c r="G163" t="s">
        <v>21</v>
      </c>
      <c r="H163" t="s">
        <v>23</v>
      </c>
      <c r="I163" t="s">
        <v>14</v>
      </c>
      <c r="J163" t="s">
        <v>15</v>
      </c>
      <c r="K163" t="s">
        <v>16</v>
      </c>
    </row>
    <row r="164" spans="1:11" x14ac:dyDescent="0.25">
      <c r="A164">
        <v>163</v>
      </c>
      <c r="B164" s="6" t="s">
        <v>72</v>
      </c>
      <c r="C164">
        <v>19</v>
      </c>
      <c r="D164">
        <v>71.17</v>
      </c>
      <c r="E164">
        <v>1352.23</v>
      </c>
      <c r="F164" t="s">
        <v>11</v>
      </c>
      <c r="G164" t="s">
        <v>20</v>
      </c>
      <c r="H164" t="s">
        <v>17</v>
      </c>
      <c r="I164" t="s">
        <v>15</v>
      </c>
      <c r="J164" t="s">
        <v>14</v>
      </c>
    </row>
    <row r="165" spans="1:11" x14ac:dyDescent="0.25">
      <c r="A165">
        <v>164</v>
      </c>
      <c r="B165" s="6" t="s">
        <v>73</v>
      </c>
      <c r="C165">
        <v>2</v>
      </c>
      <c r="D165">
        <v>35.700000000000003</v>
      </c>
      <c r="E165">
        <v>71.400000000000006</v>
      </c>
      <c r="F165" t="s">
        <v>25</v>
      </c>
      <c r="G165" t="s">
        <v>21</v>
      </c>
      <c r="H165" t="s">
        <v>17</v>
      </c>
      <c r="I165" t="s">
        <v>14</v>
      </c>
      <c r="J165" t="s">
        <v>14</v>
      </c>
    </row>
    <row r="166" spans="1:11" x14ac:dyDescent="0.25">
      <c r="A166">
        <v>165</v>
      </c>
      <c r="B166" s="6" t="s">
        <v>74</v>
      </c>
      <c r="C166">
        <v>53</v>
      </c>
      <c r="D166">
        <v>57.73</v>
      </c>
      <c r="E166">
        <v>3059.69</v>
      </c>
      <c r="F166" t="s">
        <v>25</v>
      </c>
      <c r="G166" t="s">
        <v>21</v>
      </c>
      <c r="H166" t="s">
        <v>23</v>
      </c>
      <c r="I166" t="s">
        <v>14</v>
      </c>
      <c r="J166" t="s">
        <v>15</v>
      </c>
      <c r="K166" t="s">
        <v>22</v>
      </c>
    </row>
    <row r="167" spans="1:11" x14ac:dyDescent="0.25">
      <c r="A167">
        <v>166</v>
      </c>
      <c r="B167" s="6" t="s">
        <v>75</v>
      </c>
      <c r="C167">
        <v>44</v>
      </c>
      <c r="D167">
        <v>20.260000000000002</v>
      </c>
      <c r="E167">
        <v>891.44</v>
      </c>
      <c r="F167" t="s">
        <v>11</v>
      </c>
      <c r="G167" t="s">
        <v>21</v>
      </c>
      <c r="H167" t="s">
        <v>17</v>
      </c>
      <c r="I167" t="s">
        <v>15</v>
      </c>
      <c r="J167" t="s">
        <v>14</v>
      </c>
    </row>
    <row r="168" spans="1:11" x14ac:dyDescent="0.25">
      <c r="A168">
        <v>167</v>
      </c>
      <c r="B168" s="6" t="s">
        <v>76</v>
      </c>
      <c r="C168">
        <v>32</v>
      </c>
      <c r="D168">
        <v>106.83</v>
      </c>
      <c r="E168">
        <v>3418.56</v>
      </c>
      <c r="F168" t="s">
        <v>11</v>
      </c>
      <c r="G168" t="s">
        <v>21</v>
      </c>
      <c r="H168" t="s">
        <v>27</v>
      </c>
      <c r="I168" t="s">
        <v>15</v>
      </c>
      <c r="J168" t="s">
        <v>15</v>
      </c>
      <c r="K168" t="s">
        <v>22</v>
      </c>
    </row>
    <row r="169" spans="1:11" x14ac:dyDescent="0.25">
      <c r="A169">
        <v>168</v>
      </c>
      <c r="B169" s="6" t="s">
        <v>77</v>
      </c>
      <c r="C169">
        <v>70</v>
      </c>
      <c r="D169">
        <v>28.45</v>
      </c>
      <c r="E169">
        <v>1991.5</v>
      </c>
      <c r="F169" t="s">
        <v>11</v>
      </c>
      <c r="G169" t="s">
        <v>12</v>
      </c>
      <c r="H169" t="s">
        <v>27</v>
      </c>
      <c r="I169" t="s">
        <v>14</v>
      </c>
      <c r="J169" t="s">
        <v>14</v>
      </c>
    </row>
    <row r="170" spans="1:11" x14ac:dyDescent="0.25">
      <c r="A170">
        <v>169</v>
      </c>
      <c r="B170" s="6" t="s">
        <v>78</v>
      </c>
      <c r="C170">
        <v>32</v>
      </c>
      <c r="D170">
        <v>79.73</v>
      </c>
      <c r="E170">
        <v>2551.36</v>
      </c>
      <c r="F170" t="s">
        <v>11</v>
      </c>
      <c r="G170" t="s">
        <v>20</v>
      </c>
      <c r="H170" t="s">
        <v>13</v>
      </c>
      <c r="I170" t="s">
        <v>15</v>
      </c>
      <c r="J170" t="s">
        <v>15</v>
      </c>
      <c r="K170" t="s">
        <v>16</v>
      </c>
    </row>
    <row r="171" spans="1:11" x14ac:dyDescent="0.25">
      <c r="A171">
        <v>170</v>
      </c>
      <c r="B171" s="6" t="s">
        <v>66</v>
      </c>
      <c r="C171">
        <v>68</v>
      </c>
      <c r="D171">
        <v>118.63</v>
      </c>
      <c r="E171">
        <v>8066.84</v>
      </c>
      <c r="F171" t="s">
        <v>11</v>
      </c>
      <c r="G171" t="s">
        <v>21</v>
      </c>
      <c r="H171" t="s">
        <v>17</v>
      </c>
      <c r="I171" t="s">
        <v>14</v>
      </c>
      <c r="J171" t="s">
        <v>15</v>
      </c>
      <c r="K171" t="s">
        <v>18</v>
      </c>
    </row>
    <row r="172" spans="1:11" x14ac:dyDescent="0.25">
      <c r="A172">
        <v>171</v>
      </c>
      <c r="B172" s="6" t="s">
        <v>74</v>
      </c>
      <c r="C172">
        <v>55</v>
      </c>
      <c r="D172">
        <v>73.66</v>
      </c>
      <c r="E172">
        <v>4051.3</v>
      </c>
      <c r="F172" t="s">
        <v>25</v>
      </c>
      <c r="G172" t="s">
        <v>20</v>
      </c>
      <c r="H172" t="s">
        <v>23</v>
      </c>
      <c r="I172" t="s">
        <v>14</v>
      </c>
      <c r="J172" t="s">
        <v>14</v>
      </c>
    </row>
    <row r="173" spans="1:11" x14ac:dyDescent="0.25">
      <c r="A173">
        <v>172</v>
      </c>
      <c r="B173" s="6" t="s">
        <v>75</v>
      </c>
      <c r="C173">
        <v>56</v>
      </c>
      <c r="D173">
        <v>112.4</v>
      </c>
      <c r="E173">
        <v>6294.4</v>
      </c>
      <c r="F173" t="s">
        <v>11</v>
      </c>
      <c r="G173" t="s">
        <v>21</v>
      </c>
      <c r="H173" t="s">
        <v>27</v>
      </c>
      <c r="I173" t="s">
        <v>15</v>
      </c>
      <c r="J173" t="s">
        <v>14</v>
      </c>
    </row>
    <row r="174" spans="1:11" x14ac:dyDescent="0.25">
      <c r="A174">
        <v>173</v>
      </c>
      <c r="B174" s="6" t="s">
        <v>76</v>
      </c>
      <c r="C174">
        <v>17</v>
      </c>
      <c r="D174">
        <v>43.61</v>
      </c>
      <c r="E174">
        <v>741.37</v>
      </c>
      <c r="F174" t="s">
        <v>11</v>
      </c>
      <c r="G174" t="s">
        <v>12</v>
      </c>
      <c r="H174" t="s">
        <v>23</v>
      </c>
      <c r="I174" t="s">
        <v>15</v>
      </c>
      <c r="J174" t="s">
        <v>14</v>
      </c>
    </row>
    <row r="175" spans="1:11" x14ac:dyDescent="0.25">
      <c r="A175">
        <v>174</v>
      </c>
      <c r="B175" s="6" t="s">
        <v>77</v>
      </c>
      <c r="C175">
        <v>38</v>
      </c>
      <c r="D175">
        <v>96</v>
      </c>
      <c r="E175">
        <v>3648</v>
      </c>
      <c r="F175" t="s">
        <v>25</v>
      </c>
      <c r="G175" t="s">
        <v>20</v>
      </c>
      <c r="H175" t="s">
        <v>13</v>
      </c>
      <c r="I175" t="s">
        <v>14</v>
      </c>
      <c r="J175" t="s">
        <v>15</v>
      </c>
      <c r="K175" t="s">
        <v>26</v>
      </c>
    </row>
    <row r="176" spans="1:11" x14ac:dyDescent="0.25">
      <c r="A176">
        <v>175</v>
      </c>
      <c r="B176" s="6" t="s">
        <v>78</v>
      </c>
      <c r="C176">
        <v>24</v>
      </c>
      <c r="D176">
        <v>73.13</v>
      </c>
      <c r="E176">
        <v>1755.12</v>
      </c>
      <c r="F176" t="s">
        <v>19</v>
      </c>
      <c r="G176" t="s">
        <v>20</v>
      </c>
      <c r="H176" t="s">
        <v>17</v>
      </c>
      <c r="I176" t="s">
        <v>14</v>
      </c>
      <c r="J176" t="s">
        <v>14</v>
      </c>
    </row>
    <row r="177" spans="1:11" x14ac:dyDescent="0.25">
      <c r="A177">
        <v>176</v>
      </c>
      <c r="B177" s="6" t="s">
        <v>66</v>
      </c>
      <c r="C177">
        <v>69</v>
      </c>
      <c r="D177">
        <v>92.05</v>
      </c>
      <c r="E177">
        <v>6351.45</v>
      </c>
      <c r="F177" t="s">
        <v>11</v>
      </c>
      <c r="G177" t="s">
        <v>21</v>
      </c>
      <c r="H177" t="s">
        <v>23</v>
      </c>
      <c r="I177" t="s">
        <v>15</v>
      </c>
      <c r="J177" t="s">
        <v>14</v>
      </c>
    </row>
    <row r="178" spans="1:11" x14ac:dyDescent="0.25">
      <c r="A178">
        <v>177</v>
      </c>
      <c r="B178" s="6" t="s">
        <v>67</v>
      </c>
      <c r="C178">
        <v>70</v>
      </c>
      <c r="D178">
        <v>26.23</v>
      </c>
      <c r="E178">
        <v>1836.1</v>
      </c>
      <c r="F178" t="s">
        <v>11</v>
      </c>
      <c r="G178" t="s">
        <v>20</v>
      </c>
      <c r="H178" t="s">
        <v>27</v>
      </c>
      <c r="I178" t="s">
        <v>15</v>
      </c>
      <c r="J178" t="s">
        <v>14</v>
      </c>
    </row>
    <row r="179" spans="1:11" x14ac:dyDescent="0.25">
      <c r="A179">
        <v>178</v>
      </c>
      <c r="B179" s="6" t="s">
        <v>68</v>
      </c>
      <c r="C179">
        <v>11</v>
      </c>
      <c r="D179">
        <v>34.770000000000003</v>
      </c>
      <c r="E179">
        <v>382.47</v>
      </c>
      <c r="F179" t="s">
        <v>11</v>
      </c>
      <c r="G179" t="s">
        <v>20</v>
      </c>
      <c r="H179" t="s">
        <v>27</v>
      </c>
      <c r="I179" t="s">
        <v>15</v>
      </c>
      <c r="J179" t="s">
        <v>14</v>
      </c>
    </row>
    <row r="180" spans="1:11" x14ac:dyDescent="0.25">
      <c r="A180">
        <v>179</v>
      </c>
      <c r="B180" s="6" t="s">
        <v>69</v>
      </c>
      <c r="C180">
        <v>16</v>
      </c>
      <c r="D180">
        <v>33.31</v>
      </c>
      <c r="E180">
        <v>532.96</v>
      </c>
      <c r="F180" t="s">
        <v>19</v>
      </c>
      <c r="G180" t="s">
        <v>12</v>
      </c>
      <c r="H180" t="s">
        <v>17</v>
      </c>
      <c r="I180" t="s">
        <v>14</v>
      </c>
      <c r="J180" t="s">
        <v>14</v>
      </c>
    </row>
    <row r="181" spans="1:11" x14ac:dyDescent="0.25">
      <c r="A181">
        <v>180</v>
      </c>
      <c r="B181" s="6" t="s">
        <v>70</v>
      </c>
      <c r="C181">
        <v>59</v>
      </c>
      <c r="D181">
        <v>88.72</v>
      </c>
      <c r="E181">
        <v>5234.4799999999996</v>
      </c>
      <c r="F181" t="s">
        <v>11</v>
      </c>
      <c r="G181" t="s">
        <v>21</v>
      </c>
      <c r="H181" t="s">
        <v>13</v>
      </c>
      <c r="I181" t="s">
        <v>14</v>
      </c>
      <c r="J181" t="s">
        <v>14</v>
      </c>
    </row>
    <row r="182" spans="1:11" x14ac:dyDescent="0.25">
      <c r="A182">
        <v>181</v>
      </c>
      <c r="B182" s="6" t="s">
        <v>71</v>
      </c>
      <c r="C182">
        <v>70</v>
      </c>
      <c r="D182">
        <v>104.44</v>
      </c>
      <c r="E182">
        <v>7310.8</v>
      </c>
      <c r="F182" t="s">
        <v>11</v>
      </c>
      <c r="G182" t="s">
        <v>21</v>
      </c>
      <c r="H182" t="s">
        <v>17</v>
      </c>
      <c r="I182" t="s">
        <v>14</v>
      </c>
      <c r="J182" t="s">
        <v>14</v>
      </c>
    </row>
    <row r="183" spans="1:11" x14ac:dyDescent="0.25">
      <c r="A183">
        <v>182</v>
      </c>
      <c r="B183" s="6" t="s">
        <v>72</v>
      </c>
      <c r="C183">
        <v>3</v>
      </c>
      <c r="D183">
        <v>94.96</v>
      </c>
      <c r="E183">
        <v>284.88</v>
      </c>
      <c r="F183" t="s">
        <v>25</v>
      </c>
      <c r="G183" t="s">
        <v>12</v>
      </c>
      <c r="H183" t="s">
        <v>13</v>
      </c>
      <c r="I183" t="s">
        <v>15</v>
      </c>
      <c r="J183" t="s">
        <v>14</v>
      </c>
    </row>
    <row r="184" spans="1:11" x14ac:dyDescent="0.25">
      <c r="A184">
        <v>183</v>
      </c>
      <c r="B184" s="6" t="s">
        <v>73</v>
      </c>
      <c r="C184">
        <v>20</v>
      </c>
      <c r="D184">
        <v>23.05</v>
      </c>
      <c r="E184">
        <v>461</v>
      </c>
      <c r="F184" t="s">
        <v>11</v>
      </c>
      <c r="G184" t="s">
        <v>20</v>
      </c>
      <c r="H184" t="s">
        <v>13</v>
      </c>
      <c r="I184" t="s">
        <v>15</v>
      </c>
      <c r="J184" t="s">
        <v>14</v>
      </c>
    </row>
    <row r="185" spans="1:11" x14ac:dyDescent="0.25">
      <c r="A185">
        <v>184</v>
      </c>
      <c r="B185" s="6" t="s">
        <v>74</v>
      </c>
      <c r="C185">
        <v>59</v>
      </c>
      <c r="D185">
        <v>106.72</v>
      </c>
      <c r="E185">
        <v>6296.48</v>
      </c>
      <c r="F185" t="s">
        <v>25</v>
      </c>
      <c r="G185" t="s">
        <v>21</v>
      </c>
      <c r="H185" t="s">
        <v>17</v>
      </c>
      <c r="I185" t="s">
        <v>14</v>
      </c>
      <c r="J185" t="s">
        <v>14</v>
      </c>
    </row>
    <row r="186" spans="1:11" x14ac:dyDescent="0.25">
      <c r="A186">
        <v>185</v>
      </c>
      <c r="B186" s="6" t="s">
        <v>75</v>
      </c>
      <c r="C186">
        <v>36</v>
      </c>
      <c r="D186">
        <v>55.41</v>
      </c>
      <c r="E186">
        <v>1994.76</v>
      </c>
      <c r="F186" t="s">
        <v>25</v>
      </c>
      <c r="G186" t="s">
        <v>21</v>
      </c>
      <c r="H186" t="s">
        <v>13</v>
      </c>
      <c r="I186" t="s">
        <v>15</v>
      </c>
      <c r="J186" t="s">
        <v>14</v>
      </c>
    </row>
    <row r="187" spans="1:11" x14ac:dyDescent="0.25">
      <c r="A187">
        <v>186</v>
      </c>
      <c r="B187" s="6" t="s">
        <v>76</v>
      </c>
      <c r="C187">
        <v>19</v>
      </c>
      <c r="D187">
        <v>59.72</v>
      </c>
      <c r="E187">
        <v>1134.68</v>
      </c>
      <c r="F187" t="s">
        <v>11</v>
      </c>
      <c r="G187" t="s">
        <v>12</v>
      </c>
      <c r="H187" t="s">
        <v>23</v>
      </c>
      <c r="I187" t="s">
        <v>15</v>
      </c>
      <c r="J187" t="s">
        <v>14</v>
      </c>
    </row>
    <row r="188" spans="1:11" x14ac:dyDescent="0.25">
      <c r="A188">
        <v>187</v>
      </c>
      <c r="B188" s="6" t="s">
        <v>77</v>
      </c>
      <c r="C188">
        <v>67</v>
      </c>
      <c r="D188">
        <v>30.49</v>
      </c>
      <c r="E188">
        <v>2042.83</v>
      </c>
      <c r="F188" t="s">
        <v>25</v>
      </c>
      <c r="G188" t="s">
        <v>21</v>
      </c>
      <c r="H188" t="s">
        <v>27</v>
      </c>
      <c r="I188" t="s">
        <v>15</v>
      </c>
      <c r="J188" t="s">
        <v>14</v>
      </c>
    </row>
    <row r="189" spans="1:11" x14ac:dyDescent="0.25">
      <c r="A189">
        <v>188</v>
      </c>
      <c r="B189" s="6" t="s">
        <v>78</v>
      </c>
      <c r="C189">
        <v>19</v>
      </c>
      <c r="D189">
        <v>93.74</v>
      </c>
      <c r="E189">
        <v>1781.06</v>
      </c>
      <c r="F189" t="s">
        <v>11</v>
      </c>
      <c r="G189" t="s">
        <v>20</v>
      </c>
      <c r="H189" t="s">
        <v>23</v>
      </c>
      <c r="I189" t="s">
        <v>14</v>
      </c>
      <c r="J189" t="s">
        <v>14</v>
      </c>
    </row>
    <row r="190" spans="1:11" x14ac:dyDescent="0.25">
      <c r="A190">
        <v>189</v>
      </c>
      <c r="B190" s="6" t="s">
        <v>66</v>
      </c>
      <c r="C190">
        <v>20</v>
      </c>
      <c r="D190">
        <v>38.229999999999997</v>
      </c>
      <c r="E190">
        <v>764.6</v>
      </c>
      <c r="F190" t="s">
        <v>25</v>
      </c>
      <c r="G190" t="s">
        <v>20</v>
      </c>
      <c r="H190" t="s">
        <v>23</v>
      </c>
      <c r="I190" t="s">
        <v>14</v>
      </c>
      <c r="J190" t="s">
        <v>14</v>
      </c>
    </row>
    <row r="191" spans="1:11" x14ac:dyDescent="0.25">
      <c r="A191">
        <v>190</v>
      </c>
      <c r="B191" s="6" t="s">
        <v>74</v>
      </c>
      <c r="C191">
        <v>71</v>
      </c>
      <c r="D191">
        <v>76.400000000000006</v>
      </c>
      <c r="E191">
        <v>5424.4</v>
      </c>
      <c r="F191" t="s">
        <v>11</v>
      </c>
      <c r="G191" t="s">
        <v>21</v>
      </c>
      <c r="H191" t="s">
        <v>27</v>
      </c>
      <c r="I191" t="s">
        <v>15</v>
      </c>
      <c r="J191" t="s">
        <v>14</v>
      </c>
    </row>
    <row r="192" spans="1:11" x14ac:dyDescent="0.25">
      <c r="A192">
        <v>191</v>
      </c>
      <c r="B192" s="6" t="s">
        <v>75</v>
      </c>
      <c r="C192">
        <v>52</v>
      </c>
      <c r="D192">
        <v>104.07</v>
      </c>
      <c r="E192">
        <v>5411.64</v>
      </c>
      <c r="F192" t="s">
        <v>19</v>
      </c>
      <c r="G192" t="s">
        <v>20</v>
      </c>
      <c r="H192" t="s">
        <v>13</v>
      </c>
      <c r="I192" t="s">
        <v>15</v>
      </c>
      <c r="J192" t="s">
        <v>15</v>
      </c>
      <c r="K192" t="s">
        <v>24</v>
      </c>
    </row>
    <row r="193" spans="1:11" x14ac:dyDescent="0.25">
      <c r="A193">
        <v>192</v>
      </c>
      <c r="B193" s="6" t="s">
        <v>76</v>
      </c>
      <c r="C193">
        <v>33</v>
      </c>
      <c r="D193">
        <v>28.92</v>
      </c>
      <c r="E193">
        <v>954.36</v>
      </c>
      <c r="F193" t="s">
        <v>11</v>
      </c>
      <c r="G193" t="s">
        <v>21</v>
      </c>
      <c r="H193" t="s">
        <v>17</v>
      </c>
      <c r="I193" t="s">
        <v>14</v>
      </c>
      <c r="J193" t="s">
        <v>14</v>
      </c>
    </row>
    <row r="194" spans="1:11" x14ac:dyDescent="0.25">
      <c r="A194">
        <v>193</v>
      </c>
      <c r="B194" s="6" t="s">
        <v>77</v>
      </c>
      <c r="C194">
        <v>40</v>
      </c>
      <c r="D194">
        <v>73.53</v>
      </c>
      <c r="E194">
        <v>2941.2</v>
      </c>
      <c r="F194" t="s">
        <v>25</v>
      </c>
      <c r="G194" t="s">
        <v>21</v>
      </c>
      <c r="H194" t="s">
        <v>27</v>
      </c>
      <c r="I194" t="s">
        <v>14</v>
      </c>
      <c r="J194" t="s">
        <v>14</v>
      </c>
    </row>
    <row r="195" spans="1:11" x14ac:dyDescent="0.25">
      <c r="A195">
        <v>194</v>
      </c>
      <c r="B195" s="6" t="s">
        <v>78</v>
      </c>
      <c r="C195">
        <v>39</v>
      </c>
      <c r="D195">
        <v>43.32</v>
      </c>
      <c r="E195">
        <v>1689.48</v>
      </c>
      <c r="F195" t="s">
        <v>19</v>
      </c>
      <c r="G195" t="s">
        <v>20</v>
      </c>
      <c r="H195" t="s">
        <v>27</v>
      </c>
      <c r="I195" t="s">
        <v>15</v>
      </c>
      <c r="J195" t="s">
        <v>14</v>
      </c>
    </row>
    <row r="196" spans="1:11" x14ac:dyDescent="0.25">
      <c r="A196">
        <v>195</v>
      </c>
      <c r="B196" s="6" t="s">
        <v>66</v>
      </c>
      <c r="C196">
        <v>1</v>
      </c>
      <c r="D196">
        <v>54.29</v>
      </c>
      <c r="E196">
        <v>54.29</v>
      </c>
      <c r="F196" t="s">
        <v>11</v>
      </c>
      <c r="G196" t="s">
        <v>12</v>
      </c>
      <c r="H196" t="s">
        <v>17</v>
      </c>
      <c r="I196" t="s">
        <v>15</v>
      </c>
      <c r="J196" t="s">
        <v>14</v>
      </c>
    </row>
    <row r="197" spans="1:11" x14ac:dyDescent="0.25">
      <c r="A197">
        <v>196</v>
      </c>
      <c r="B197" s="6" t="s">
        <v>67</v>
      </c>
      <c r="C197">
        <v>11</v>
      </c>
      <c r="D197">
        <v>67.400000000000006</v>
      </c>
      <c r="E197">
        <v>741.4</v>
      </c>
      <c r="F197" t="s">
        <v>25</v>
      </c>
      <c r="G197" t="s">
        <v>20</v>
      </c>
      <c r="H197" t="s">
        <v>23</v>
      </c>
      <c r="I197" t="s">
        <v>15</v>
      </c>
      <c r="J197" t="s">
        <v>14</v>
      </c>
    </row>
    <row r="198" spans="1:11" x14ac:dyDescent="0.25">
      <c r="A198">
        <v>197</v>
      </c>
      <c r="B198" s="6" t="s">
        <v>68</v>
      </c>
      <c r="C198">
        <v>57</v>
      </c>
      <c r="D198">
        <v>55.51</v>
      </c>
      <c r="E198">
        <v>3164.07</v>
      </c>
      <c r="F198" t="s">
        <v>11</v>
      </c>
      <c r="G198" t="s">
        <v>20</v>
      </c>
      <c r="H198" t="s">
        <v>23</v>
      </c>
      <c r="I198" t="s">
        <v>14</v>
      </c>
      <c r="J198" t="s">
        <v>15</v>
      </c>
      <c r="K198" t="s">
        <v>22</v>
      </c>
    </row>
    <row r="199" spans="1:11" x14ac:dyDescent="0.25">
      <c r="A199">
        <v>198</v>
      </c>
      <c r="B199" s="6" t="s">
        <v>69</v>
      </c>
      <c r="C199">
        <v>50</v>
      </c>
      <c r="D199">
        <v>84.88</v>
      </c>
      <c r="E199">
        <v>4244</v>
      </c>
      <c r="F199" t="s">
        <v>11</v>
      </c>
      <c r="G199" t="s">
        <v>21</v>
      </c>
      <c r="H199" t="s">
        <v>17</v>
      </c>
      <c r="I199" t="s">
        <v>15</v>
      </c>
      <c r="J199" t="s">
        <v>14</v>
      </c>
    </row>
    <row r="200" spans="1:11" x14ac:dyDescent="0.25">
      <c r="A200">
        <v>199</v>
      </c>
      <c r="B200" s="6" t="s">
        <v>70</v>
      </c>
      <c r="C200">
        <v>23</v>
      </c>
      <c r="D200">
        <v>67.959999999999994</v>
      </c>
      <c r="E200">
        <v>1563.08</v>
      </c>
      <c r="F200" t="s">
        <v>11</v>
      </c>
      <c r="G200" t="s">
        <v>21</v>
      </c>
      <c r="H200" t="s">
        <v>27</v>
      </c>
      <c r="I200" t="s">
        <v>15</v>
      </c>
      <c r="J200" t="s">
        <v>14</v>
      </c>
    </row>
    <row r="201" spans="1:11" x14ac:dyDescent="0.25">
      <c r="A201">
        <v>200</v>
      </c>
      <c r="B201" s="6" t="s">
        <v>71</v>
      </c>
      <c r="C201">
        <v>31</v>
      </c>
      <c r="D201">
        <v>78.42</v>
      </c>
      <c r="E201">
        <v>2431.02</v>
      </c>
      <c r="F201" t="s">
        <v>11</v>
      </c>
      <c r="G201" t="s">
        <v>21</v>
      </c>
      <c r="H201" t="s">
        <v>23</v>
      </c>
      <c r="I201" t="s">
        <v>14</v>
      </c>
      <c r="J201" t="s">
        <v>14</v>
      </c>
    </row>
    <row r="202" spans="1:11" x14ac:dyDescent="0.25">
      <c r="A202">
        <v>201</v>
      </c>
      <c r="B202" s="6" t="s">
        <v>72</v>
      </c>
      <c r="C202">
        <v>42</v>
      </c>
      <c r="D202">
        <v>93.68</v>
      </c>
      <c r="E202">
        <v>3934.56</v>
      </c>
      <c r="F202" t="s">
        <v>11</v>
      </c>
      <c r="G202" t="s">
        <v>21</v>
      </c>
      <c r="H202" t="s">
        <v>13</v>
      </c>
      <c r="I202" t="s">
        <v>14</v>
      </c>
      <c r="J202" t="s">
        <v>14</v>
      </c>
    </row>
    <row r="203" spans="1:11" x14ac:dyDescent="0.25">
      <c r="A203">
        <v>202</v>
      </c>
      <c r="B203" s="6" t="s">
        <v>73</v>
      </c>
      <c r="C203">
        <v>7</v>
      </c>
      <c r="D203">
        <v>75.77</v>
      </c>
      <c r="E203">
        <v>530.39</v>
      </c>
      <c r="F203" t="s">
        <v>25</v>
      </c>
      <c r="G203" t="s">
        <v>21</v>
      </c>
      <c r="H203" t="s">
        <v>13</v>
      </c>
      <c r="I203" t="s">
        <v>15</v>
      </c>
      <c r="J203" t="s">
        <v>14</v>
      </c>
    </row>
    <row r="204" spans="1:11" x14ac:dyDescent="0.25">
      <c r="A204">
        <v>203</v>
      </c>
      <c r="B204" s="6" t="s">
        <v>74</v>
      </c>
      <c r="C204">
        <v>16</v>
      </c>
      <c r="D204">
        <v>78.650000000000006</v>
      </c>
      <c r="E204">
        <v>1258.4000000000001</v>
      </c>
      <c r="F204" t="s">
        <v>11</v>
      </c>
      <c r="G204" t="s">
        <v>21</v>
      </c>
      <c r="H204" t="s">
        <v>13</v>
      </c>
      <c r="I204" t="s">
        <v>14</v>
      </c>
      <c r="J204" t="s">
        <v>14</v>
      </c>
    </row>
    <row r="205" spans="1:11" x14ac:dyDescent="0.25">
      <c r="A205">
        <v>204</v>
      </c>
      <c r="B205" s="6" t="s">
        <v>75</v>
      </c>
      <c r="C205">
        <v>60</v>
      </c>
      <c r="D205">
        <v>76.45</v>
      </c>
      <c r="E205">
        <v>4587</v>
      </c>
      <c r="F205" t="s">
        <v>19</v>
      </c>
      <c r="G205" t="s">
        <v>21</v>
      </c>
      <c r="H205" t="s">
        <v>17</v>
      </c>
      <c r="I205" t="s">
        <v>15</v>
      </c>
      <c r="J205" t="s">
        <v>14</v>
      </c>
    </row>
    <row r="206" spans="1:11" x14ac:dyDescent="0.25">
      <c r="A206">
        <v>205</v>
      </c>
      <c r="B206" s="6" t="s">
        <v>76</v>
      </c>
      <c r="C206">
        <v>2</v>
      </c>
      <c r="D206">
        <v>57.88</v>
      </c>
      <c r="E206">
        <v>115.76</v>
      </c>
      <c r="F206" t="s">
        <v>11</v>
      </c>
      <c r="G206" t="s">
        <v>21</v>
      </c>
      <c r="H206" t="s">
        <v>23</v>
      </c>
      <c r="I206" t="s">
        <v>15</v>
      </c>
      <c r="J206" t="s">
        <v>15</v>
      </c>
      <c r="K206" t="s">
        <v>16</v>
      </c>
    </row>
    <row r="207" spans="1:11" x14ac:dyDescent="0.25">
      <c r="A207">
        <v>206</v>
      </c>
      <c r="B207" s="6" t="s">
        <v>77</v>
      </c>
      <c r="C207">
        <v>1</v>
      </c>
      <c r="D207">
        <v>53.74</v>
      </c>
      <c r="E207">
        <v>53.74</v>
      </c>
      <c r="F207" t="s">
        <v>25</v>
      </c>
      <c r="G207" t="s">
        <v>20</v>
      </c>
      <c r="H207" t="s">
        <v>27</v>
      </c>
      <c r="I207" t="s">
        <v>15</v>
      </c>
      <c r="J207" t="s">
        <v>14</v>
      </c>
    </row>
    <row r="208" spans="1:11" x14ac:dyDescent="0.25">
      <c r="A208">
        <v>207</v>
      </c>
      <c r="B208" s="6" t="s">
        <v>78</v>
      </c>
      <c r="C208">
        <v>48</v>
      </c>
      <c r="D208">
        <v>109.96</v>
      </c>
      <c r="E208">
        <v>5278.08</v>
      </c>
      <c r="F208" t="s">
        <v>25</v>
      </c>
      <c r="G208" t="s">
        <v>12</v>
      </c>
      <c r="H208" t="s">
        <v>17</v>
      </c>
      <c r="I208" t="s">
        <v>14</v>
      </c>
      <c r="J208" t="s">
        <v>14</v>
      </c>
    </row>
    <row r="209" spans="1:11" x14ac:dyDescent="0.25">
      <c r="A209">
        <v>208</v>
      </c>
      <c r="B209" s="6" t="s">
        <v>66</v>
      </c>
      <c r="C209">
        <v>12</v>
      </c>
      <c r="D209">
        <v>80.760000000000005</v>
      </c>
      <c r="E209">
        <v>969.12</v>
      </c>
      <c r="F209" t="s">
        <v>11</v>
      </c>
      <c r="G209" t="s">
        <v>21</v>
      </c>
      <c r="H209" t="s">
        <v>13</v>
      </c>
      <c r="I209" t="s">
        <v>15</v>
      </c>
      <c r="J209" t="s">
        <v>14</v>
      </c>
    </row>
    <row r="210" spans="1:11" x14ac:dyDescent="0.25">
      <c r="A210">
        <v>209</v>
      </c>
      <c r="B210" s="6" t="s">
        <v>74</v>
      </c>
      <c r="C210">
        <v>69</v>
      </c>
      <c r="D210">
        <v>44.44</v>
      </c>
      <c r="E210">
        <v>3066.36</v>
      </c>
      <c r="F210" t="s">
        <v>25</v>
      </c>
      <c r="G210" t="s">
        <v>12</v>
      </c>
      <c r="H210" t="s">
        <v>17</v>
      </c>
      <c r="I210" t="s">
        <v>14</v>
      </c>
      <c r="J210" t="s">
        <v>14</v>
      </c>
    </row>
    <row r="211" spans="1:11" x14ac:dyDescent="0.25">
      <c r="A211">
        <v>210</v>
      </c>
      <c r="B211" s="6" t="s">
        <v>75</v>
      </c>
      <c r="C211">
        <v>37</v>
      </c>
      <c r="D211">
        <v>69.819999999999993</v>
      </c>
      <c r="E211">
        <v>2583.34</v>
      </c>
      <c r="F211" t="s">
        <v>11</v>
      </c>
      <c r="G211" t="s">
        <v>12</v>
      </c>
      <c r="H211" t="s">
        <v>23</v>
      </c>
      <c r="I211" t="s">
        <v>14</v>
      </c>
      <c r="J211" t="s">
        <v>14</v>
      </c>
    </row>
    <row r="212" spans="1:11" x14ac:dyDescent="0.25">
      <c r="A212">
        <v>211</v>
      </c>
      <c r="B212" s="6" t="s">
        <v>76</v>
      </c>
      <c r="C212">
        <v>32</v>
      </c>
      <c r="D212">
        <v>53.03</v>
      </c>
      <c r="E212">
        <v>1696.96</v>
      </c>
      <c r="F212" t="s">
        <v>19</v>
      </c>
      <c r="G212" t="s">
        <v>21</v>
      </c>
      <c r="H212" t="s">
        <v>23</v>
      </c>
      <c r="I212" t="s">
        <v>14</v>
      </c>
      <c r="J212" t="s">
        <v>15</v>
      </c>
      <c r="K212" t="s">
        <v>22</v>
      </c>
    </row>
    <row r="213" spans="1:11" x14ac:dyDescent="0.25">
      <c r="A213">
        <v>212</v>
      </c>
      <c r="B213" s="6" t="s">
        <v>77</v>
      </c>
      <c r="C213">
        <v>9</v>
      </c>
      <c r="D213">
        <v>113.37</v>
      </c>
      <c r="E213">
        <v>1020.33</v>
      </c>
      <c r="F213" t="s">
        <v>11</v>
      </c>
      <c r="G213" t="s">
        <v>20</v>
      </c>
      <c r="H213" t="s">
        <v>17</v>
      </c>
      <c r="I213" t="s">
        <v>14</v>
      </c>
      <c r="J213" t="s">
        <v>14</v>
      </c>
    </row>
    <row r="214" spans="1:11" x14ac:dyDescent="0.25">
      <c r="A214">
        <v>213</v>
      </c>
      <c r="B214" s="6" t="s">
        <v>78</v>
      </c>
      <c r="C214">
        <v>19</v>
      </c>
      <c r="D214">
        <v>20.75</v>
      </c>
      <c r="E214">
        <v>394.25</v>
      </c>
      <c r="F214" t="s">
        <v>25</v>
      </c>
      <c r="G214" t="s">
        <v>20</v>
      </c>
      <c r="H214" t="s">
        <v>17</v>
      </c>
      <c r="I214" t="s">
        <v>14</v>
      </c>
      <c r="J214" t="s">
        <v>14</v>
      </c>
    </row>
    <row r="215" spans="1:11" x14ac:dyDescent="0.25">
      <c r="A215">
        <v>214</v>
      </c>
      <c r="B215" s="6" t="s">
        <v>66</v>
      </c>
      <c r="C215">
        <v>48</v>
      </c>
      <c r="D215">
        <v>42.53</v>
      </c>
      <c r="E215">
        <v>2041.44</v>
      </c>
      <c r="F215" t="s">
        <v>11</v>
      </c>
      <c r="G215" t="s">
        <v>20</v>
      </c>
      <c r="H215" t="s">
        <v>17</v>
      </c>
      <c r="I215" t="s">
        <v>15</v>
      </c>
      <c r="J215" t="s">
        <v>14</v>
      </c>
    </row>
    <row r="216" spans="1:11" x14ac:dyDescent="0.25">
      <c r="A216">
        <v>215</v>
      </c>
      <c r="B216" s="6" t="s">
        <v>67</v>
      </c>
      <c r="C216">
        <v>3</v>
      </c>
      <c r="D216">
        <v>56.54</v>
      </c>
      <c r="E216">
        <v>169.62</v>
      </c>
      <c r="F216" t="s">
        <v>11</v>
      </c>
      <c r="G216" t="s">
        <v>21</v>
      </c>
      <c r="H216" t="s">
        <v>23</v>
      </c>
      <c r="I216" t="s">
        <v>15</v>
      </c>
      <c r="J216" t="s">
        <v>15</v>
      </c>
      <c r="K216" t="s">
        <v>22</v>
      </c>
    </row>
    <row r="217" spans="1:11" x14ac:dyDescent="0.25">
      <c r="A217">
        <v>216</v>
      </c>
      <c r="B217" s="6" t="s">
        <v>68</v>
      </c>
      <c r="C217">
        <v>20</v>
      </c>
      <c r="D217">
        <v>68.78</v>
      </c>
      <c r="E217">
        <v>1375.6</v>
      </c>
      <c r="F217" t="s">
        <v>19</v>
      </c>
      <c r="G217" t="s">
        <v>20</v>
      </c>
      <c r="H217" t="s">
        <v>13</v>
      </c>
      <c r="I217" t="s">
        <v>14</v>
      </c>
      <c r="J217" t="s">
        <v>15</v>
      </c>
      <c r="K217" t="s">
        <v>18</v>
      </c>
    </row>
    <row r="218" spans="1:11" x14ac:dyDescent="0.25">
      <c r="A218">
        <v>217</v>
      </c>
      <c r="B218" s="6" t="s">
        <v>69</v>
      </c>
      <c r="C218">
        <v>24</v>
      </c>
      <c r="D218">
        <v>105.08</v>
      </c>
      <c r="E218">
        <v>2521.92</v>
      </c>
      <c r="F218" t="s">
        <v>11</v>
      </c>
      <c r="G218" t="s">
        <v>21</v>
      </c>
      <c r="H218" t="s">
        <v>17</v>
      </c>
      <c r="I218" t="s">
        <v>15</v>
      </c>
      <c r="J218" t="s">
        <v>14</v>
      </c>
    </row>
    <row r="219" spans="1:11" x14ac:dyDescent="0.25">
      <c r="A219">
        <v>218</v>
      </c>
      <c r="B219" s="6" t="s">
        <v>70</v>
      </c>
      <c r="C219">
        <v>54</v>
      </c>
      <c r="D219">
        <v>28.79</v>
      </c>
      <c r="E219">
        <v>1554.66</v>
      </c>
      <c r="F219" t="s">
        <v>11</v>
      </c>
      <c r="G219" t="s">
        <v>20</v>
      </c>
      <c r="H219" t="s">
        <v>13</v>
      </c>
      <c r="I219" t="s">
        <v>14</v>
      </c>
      <c r="J219" t="s">
        <v>14</v>
      </c>
    </row>
    <row r="220" spans="1:11" x14ac:dyDescent="0.25">
      <c r="A220">
        <v>219</v>
      </c>
      <c r="B220" s="6" t="s">
        <v>71</v>
      </c>
      <c r="C220">
        <v>33</v>
      </c>
      <c r="D220">
        <v>100.59</v>
      </c>
      <c r="E220">
        <v>3319.47</v>
      </c>
      <c r="F220" t="s">
        <v>11</v>
      </c>
      <c r="G220" t="s">
        <v>20</v>
      </c>
      <c r="H220" t="s">
        <v>23</v>
      </c>
      <c r="I220" t="s">
        <v>14</v>
      </c>
      <c r="J220" t="s">
        <v>15</v>
      </c>
      <c r="K220" t="s">
        <v>22</v>
      </c>
    </row>
    <row r="221" spans="1:11" x14ac:dyDescent="0.25">
      <c r="A221">
        <v>220</v>
      </c>
      <c r="B221" s="6" t="s">
        <v>72</v>
      </c>
      <c r="C221">
        <v>24</v>
      </c>
      <c r="D221">
        <v>25.57</v>
      </c>
      <c r="E221">
        <v>613.67999999999995</v>
      </c>
      <c r="F221" t="s">
        <v>11</v>
      </c>
      <c r="G221" t="s">
        <v>20</v>
      </c>
      <c r="H221" t="s">
        <v>13</v>
      </c>
      <c r="I221" t="s">
        <v>15</v>
      </c>
      <c r="J221" t="s">
        <v>14</v>
      </c>
    </row>
    <row r="222" spans="1:11" x14ac:dyDescent="0.25">
      <c r="A222">
        <v>221</v>
      </c>
      <c r="B222" s="6" t="s">
        <v>73</v>
      </c>
      <c r="C222">
        <v>36</v>
      </c>
      <c r="D222">
        <v>104.23</v>
      </c>
      <c r="E222">
        <v>3752.28</v>
      </c>
      <c r="F222" t="s">
        <v>11</v>
      </c>
      <c r="G222" t="s">
        <v>20</v>
      </c>
      <c r="H222" t="s">
        <v>17</v>
      </c>
      <c r="I222" t="s">
        <v>14</v>
      </c>
      <c r="J222" t="s">
        <v>14</v>
      </c>
    </row>
    <row r="223" spans="1:11" x14ac:dyDescent="0.25">
      <c r="A223">
        <v>222</v>
      </c>
      <c r="B223" s="6" t="s">
        <v>74</v>
      </c>
      <c r="C223">
        <v>38</v>
      </c>
      <c r="D223">
        <v>25.16</v>
      </c>
      <c r="E223">
        <v>956.08</v>
      </c>
      <c r="F223" t="s">
        <v>11</v>
      </c>
      <c r="G223" t="s">
        <v>20</v>
      </c>
      <c r="H223" t="s">
        <v>13</v>
      </c>
      <c r="I223" t="s">
        <v>15</v>
      </c>
      <c r="J223" t="s">
        <v>15</v>
      </c>
      <c r="K223" t="s">
        <v>22</v>
      </c>
    </row>
    <row r="224" spans="1:11" x14ac:dyDescent="0.25">
      <c r="A224">
        <v>223</v>
      </c>
      <c r="B224" s="6" t="s">
        <v>75</v>
      </c>
      <c r="C224">
        <v>25</v>
      </c>
      <c r="D224">
        <v>21.82</v>
      </c>
      <c r="E224">
        <v>545.5</v>
      </c>
      <c r="F224" t="s">
        <v>11</v>
      </c>
      <c r="G224" t="s">
        <v>21</v>
      </c>
      <c r="H224" t="s">
        <v>17</v>
      </c>
      <c r="I224" t="s">
        <v>15</v>
      </c>
      <c r="J224" t="s">
        <v>14</v>
      </c>
    </row>
    <row r="225" spans="1:11" x14ac:dyDescent="0.25">
      <c r="A225">
        <v>224</v>
      </c>
      <c r="B225" s="6" t="s">
        <v>76</v>
      </c>
      <c r="C225">
        <v>18</v>
      </c>
      <c r="D225">
        <v>89.7</v>
      </c>
      <c r="E225">
        <v>1614.6</v>
      </c>
      <c r="F225" t="s">
        <v>11</v>
      </c>
      <c r="G225" t="s">
        <v>21</v>
      </c>
      <c r="H225" t="s">
        <v>27</v>
      </c>
      <c r="I225" t="s">
        <v>15</v>
      </c>
      <c r="J225" t="s">
        <v>14</v>
      </c>
    </row>
    <row r="226" spans="1:11" x14ac:dyDescent="0.25">
      <c r="A226">
        <v>225</v>
      </c>
      <c r="B226" s="6" t="s">
        <v>77</v>
      </c>
      <c r="C226">
        <v>66</v>
      </c>
      <c r="D226">
        <v>119.73</v>
      </c>
      <c r="E226">
        <v>7902.18</v>
      </c>
      <c r="F226" t="s">
        <v>19</v>
      </c>
      <c r="G226" t="s">
        <v>12</v>
      </c>
      <c r="H226" t="s">
        <v>13</v>
      </c>
      <c r="I226" t="s">
        <v>15</v>
      </c>
      <c r="J226" t="s">
        <v>14</v>
      </c>
    </row>
    <row r="227" spans="1:11" x14ac:dyDescent="0.25">
      <c r="A227">
        <v>226</v>
      </c>
      <c r="B227" s="6" t="s">
        <v>78</v>
      </c>
      <c r="C227">
        <v>54</v>
      </c>
      <c r="D227">
        <v>109.66</v>
      </c>
      <c r="E227">
        <v>5921.64</v>
      </c>
      <c r="F227" t="s">
        <v>11</v>
      </c>
      <c r="G227" t="s">
        <v>21</v>
      </c>
      <c r="H227" t="s">
        <v>13</v>
      </c>
      <c r="I227" t="s">
        <v>14</v>
      </c>
      <c r="J227" t="s">
        <v>14</v>
      </c>
    </row>
    <row r="228" spans="1:11" x14ac:dyDescent="0.25">
      <c r="A228">
        <v>227</v>
      </c>
      <c r="B228" s="6" t="s">
        <v>66</v>
      </c>
      <c r="C228">
        <v>35</v>
      </c>
      <c r="D228">
        <v>77.599999999999994</v>
      </c>
      <c r="E228">
        <v>2716</v>
      </c>
      <c r="F228" t="s">
        <v>11</v>
      </c>
      <c r="G228" t="s">
        <v>21</v>
      </c>
      <c r="H228" t="s">
        <v>23</v>
      </c>
      <c r="I228" t="s">
        <v>14</v>
      </c>
      <c r="J228" t="s">
        <v>14</v>
      </c>
    </row>
    <row r="229" spans="1:11" x14ac:dyDescent="0.25">
      <c r="A229">
        <v>228</v>
      </c>
      <c r="B229" s="6" t="s">
        <v>74</v>
      </c>
      <c r="C229">
        <v>61</v>
      </c>
      <c r="D229">
        <v>111.74</v>
      </c>
      <c r="E229">
        <v>6816.14</v>
      </c>
      <c r="F229" t="s">
        <v>11</v>
      </c>
      <c r="G229" t="s">
        <v>21</v>
      </c>
      <c r="H229" t="s">
        <v>27</v>
      </c>
      <c r="I229" t="s">
        <v>14</v>
      </c>
      <c r="J229" t="s">
        <v>14</v>
      </c>
    </row>
    <row r="230" spans="1:11" x14ac:dyDescent="0.25">
      <c r="A230">
        <v>229</v>
      </c>
      <c r="B230" s="6" t="s">
        <v>75</v>
      </c>
      <c r="C230">
        <v>41</v>
      </c>
      <c r="D230">
        <v>20.53</v>
      </c>
      <c r="E230">
        <v>841.73</v>
      </c>
      <c r="F230" t="s">
        <v>11</v>
      </c>
      <c r="G230" t="s">
        <v>21</v>
      </c>
      <c r="H230" t="s">
        <v>13</v>
      </c>
      <c r="I230" t="s">
        <v>15</v>
      </c>
      <c r="J230" t="s">
        <v>14</v>
      </c>
    </row>
    <row r="231" spans="1:11" x14ac:dyDescent="0.25">
      <c r="A231">
        <v>230</v>
      </c>
      <c r="B231" s="6" t="s">
        <v>76</v>
      </c>
      <c r="C231">
        <v>33</v>
      </c>
      <c r="D231">
        <v>117.51</v>
      </c>
      <c r="E231">
        <v>3877.83</v>
      </c>
      <c r="F231" t="s">
        <v>19</v>
      </c>
      <c r="G231" t="s">
        <v>12</v>
      </c>
      <c r="H231" t="s">
        <v>23</v>
      </c>
      <c r="I231" t="s">
        <v>15</v>
      </c>
      <c r="J231" t="s">
        <v>14</v>
      </c>
    </row>
    <row r="232" spans="1:11" x14ac:dyDescent="0.25">
      <c r="A232">
        <v>231</v>
      </c>
      <c r="B232" s="6" t="s">
        <v>77</v>
      </c>
      <c r="C232">
        <v>68</v>
      </c>
      <c r="D232">
        <v>69.069999999999993</v>
      </c>
      <c r="E232">
        <v>4696.76</v>
      </c>
      <c r="F232" t="s">
        <v>11</v>
      </c>
      <c r="G232" t="s">
        <v>20</v>
      </c>
      <c r="H232" t="s">
        <v>13</v>
      </c>
      <c r="I232" t="s">
        <v>14</v>
      </c>
      <c r="J232" t="s">
        <v>15</v>
      </c>
      <c r="K232" t="s">
        <v>24</v>
      </c>
    </row>
    <row r="233" spans="1:11" x14ac:dyDescent="0.25">
      <c r="A233">
        <v>232</v>
      </c>
      <c r="B233" s="6" t="s">
        <v>78</v>
      </c>
      <c r="C233">
        <v>33</v>
      </c>
      <c r="D233">
        <v>92.29</v>
      </c>
      <c r="E233">
        <v>3045.57</v>
      </c>
      <c r="F233" t="s">
        <v>11</v>
      </c>
      <c r="G233" t="s">
        <v>12</v>
      </c>
      <c r="H233" t="s">
        <v>17</v>
      </c>
      <c r="I233" t="s">
        <v>15</v>
      </c>
      <c r="J233" t="s">
        <v>14</v>
      </c>
    </row>
    <row r="234" spans="1:11" x14ac:dyDescent="0.25">
      <c r="A234">
        <v>233</v>
      </c>
      <c r="B234" s="6" t="s">
        <v>66</v>
      </c>
      <c r="C234">
        <v>14</v>
      </c>
      <c r="D234">
        <v>102.09</v>
      </c>
      <c r="E234">
        <v>1429.26</v>
      </c>
      <c r="F234" t="s">
        <v>19</v>
      </c>
      <c r="G234" t="s">
        <v>20</v>
      </c>
      <c r="H234" t="s">
        <v>23</v>
      </c>
      <c r="I234" t="s">
        <v>14</v>
      </c>
      <c r="J234" t="s">
        <v>14</v>
      </c>
    </row>
    <row r="235" spans="1:11" x14ac:dyDescent="0.25">
      <c r="A235">
        <v>234</v>
      </c>
      <c r="B235" s="6" t="s">
        <v>67</v>
      </c>
      <c r="C235">
        <v>21</v>
      </c>
      <c r="D235">
        <v>91.85</v>
      </c>
      <c r="E235">
        <v>1928.85</v>
      </c>
      <c r="F235" t="s">
        <v>19</v>
      </c>
      <c r="G235" t="s">
        <v>20</v>
      </c>
      <c r="H235" t="s">
        <v>17</v>
      </c>
      <c r="I235" t="s">
        <v>14</v>
      </c>
      <c r="J235" t="s">
        <v>14</v>
      </c>
    </row>
    <row r="236" spans="1:11" x14ac:dyDescent="0.25">
      <c r="A236">
        <v>235</v>
      </c>
      <c r="B236" s="6" t="s">
        <v>68</v>
      </c>
      <c r="C236">
        <v>48</v>
      </c>
      <c r="D236">
        <v>73.5</v>
      </c>
      <c r="E236">
        <v>3528</v>
      </c>
      <c r="F236" t="s">
        <v>11</v>
      </c>
      <c r="G236" t="s">
        <v>21</v>
      </c>
      <c r="H236" t="s">
        <v>27</v>
      </c>
      <c r="I236" t="s">
        <v>14</v>
      </c>
      <c r="J236" t="s">
        <v>14</v>
      </c>
    </row>
    <row r="237" spans="1:11" x14ac:dyDescent="0.25">
      <c r="A237">
        <v>236</v>
      </c>
      <c r="B237" s="6" t="s">
        <v>69</v>
      </c>
      <c r="C237">
        <v>20</v>
      </c>
      <c r="D237">
        <v>67.66</v>
      </c>
      <c r="E237">
        <v>1353.2</v>
      </c>
      <c r="F237" t="s">
        <v>19</v>
      </c>
      <c r="G237" t="s">
        <v>20</v>
      </c>
      <c r="H237" t="s">
        <v>13</v>
      </c>
      <c r="I237" t="s">
        <v>14</v>
      </c>
      <c r="J237" t="s">
        <v>14</v>
      </c>
    </row>
    <row r="238" spans="1:11" x14ac:dyDescent="0.25">
      <c r="A238">
        <v>237</v>
      </c>
      <c r="B238" s="6" t="s">
        <v>70</v>
      </c>
      <c r="C238">
        <v>8</v>
      </c>
      <c r="D238">
        <v>103.86</v>
      </c>
      <c r="E238">
        <v>830.88</v>
      </c>
      <c r="F238" t="s">
        <v>25</v>
      </c>
      <c r="G238" t="s">
        <v>21</v>
      </c>
      <c r="H238" t="s">
        <v>17</v>
      </c>
      <c r="I238" t="s">
        <v>15</v>
      </c>
      <c r="J238" t="s">
        <v>15</v>
      </c>
      <c r="K238" t="s">
        <v>24</v>
      </c>
    </row>
    <row r="239" spans="1:11" x14ac:dyDescent="0.25">
      <c r="A239">
        <v>238</v>
      </c>
      <c r="B239" s="6" t="s">
        <v>71</v>
      </c>
      <c r="C239">
        <v>7</v>
      </c>
      <c r="D239">
        <v>40.51</v>
      </c>
      <c r="E239">
        <v>283.57</v>
      </c>
      <c r="F239" t="s">
        <v>11</v>
      </c>
      <c r="G239" t="s">
        <v>12</v>
      </c>
      <c r="H239" t="s">
        <v>13</v>
      </c>
      <c r="I239" t="s">
        <v>14</v>
      </c>
      <c r="J239" t="s">
        <v>14</v>
      </c>
    </row>
    <row r="240" spans="1:11" x14ac:dyDescent="0.25">
      <c r="A240">
        <v>239</v>
      </c>
      <c r="B240" s="6" t="s">
        <v>72</v>
      </c>
      <c r="C240">
        <v>67</v>
      </c>
      <c r="D240">
        <v>116.8</v>
      </c>
      <c r="E240">
        <v>7825.6</v>
      </c>
      <c r="F240" t="s">
        <v>19</v>
      </c>
      <c r="G240" t="s">
        <v>12</v>
      </c>
      <c r="H240" t="s">
        <v>27</v>
      </c>
      <c r="I240" t="s">
        <v>15</v>
      </c>
      <c r="J240" t="s">
        <v>14</v>
      </c>
    </row>
    <row r="241" spans="1:11" x14ac:dyDescent="0.25">
      <c r="A241">
        <v>240</v>
      </c>
      <c r="B241" s="6" t="s">
        <v>73</v>
      </c>
      <c r="C241">
        <v>17</v>
      </c>
      <c r="D241">
        <v>91.1</v>
      </c>
      <c r="E241">
        <v>1548.7</v>
      </c>
      <c r="F241" t="s">
        <v>19</v>
      </c>
      <c r="G241" t="s">
        <v>21</v>
      </c>
      <c r="H241" t="s">
        <v>17</v>
      </c>
      <c r="I241" t="s">
        <v>14</v>
      </c>
      <c r="J241" t="s">
        <v>15</v>
      </c>
      <c r="K241" t="s">
        <v>18</v>
      </c>
    </row>
    <row r="242" spans="1:11" x14ac:dyDescent="0.25">
      <c r="A242">
        <v>241</v>
      </c>
      <c r="B242" s="6" t="s">
        <v>74</v>
      </c>
      <c r="C242">
        <v>33</v>
      </c>
      <c r="D242">
        <v>39.950000000000003</v>
      </c>
      <c r="E242">
        <v>1318.35</v>
      </c>
      <c r="F242" t="s">
        <v>11</v>
      </c>
      <c r="G242" t="s">
        <v>12</v>
      </c>
      <c r="H242" t="s">
        <v>27</v>
      </c>
      <c r="I242" t="s">
        <v>15</v>
      </c>
      <c r="J242" t="s">
        <v>14</v>
      </c>
    </row>
    <row r="243" spans="1:11" x14ac:dyDescent="0.25">
      <c r="A243">
        <v>242</v>
      </c>
      <c r="B243" s="6" t="s">
        <v>75</v>
      </c>
      <c r="C243">
        <v>48</v>
      </c>
      <c r="D243">
        <v>93.62</v>
      </c>
      <c r="E243">
        <v>4493.76</v>
      </c>
      <c r="F243" t="s">
        <v>11</v>
      </c>
      <c r="G243" t="s">
        <v>12</v>
      </c>
      <c r="H243" t="s">
        <v>13</v>
      </c>
      <c r="I243" t="s">
        <v>14</v>
      </c>
      <c r="J243" t="s">
        <v>14</v>
      </c>
    </row>
    <row r="244" spans="1:11" x14ac:dyDescent="0.25">
      <c r="A244">
        <v>243</v>
      </c>
      <c r="B244" s="6" t="s">
        <v>76</v>
      </c>
      <c r="C244">
        <v>59</v>
      </c>
      <c r="D244">
        <v>72.98</v>
      </c>
      <c r="E244">
        <v>4305.82</v>
      </c>
      <c r="F244" t="s">
        <v>11</v>
      </c>
      <c r="G244" t="s">
        <v>20</v>
      </c>
      <c r="H244" t="s">
        <v>13</v>
      </c>
      <c r="I244" t="s">
        <v>14</v>
      </c>
      <c r="J244" t="s">
        <v>14</v>
      </c>
    </row>
    <row r="245" spans="1:11" x14ac:dyDescent="0.25">
      <c r="A245">
        <v>244</v>
      </c>
      <c r="B245" s="6" t="s">
        <v>77</v>
      </c>
      <c r="C245">
        <v>22</v>
      </c>
      <c r="D245">
        <v>90.72</v>
      </c>
      <c r="E245">
        <v>1995.84</v>
      </c>
      <c r="F245" t="s">
        <v>25</v>
      </c>
      <c r="G245" t="s">
        <v>21</v>
      </c>
      <c r="H245" t="s">
        <v>23</v>
      </c>
      <c r="I245" t="s">
        <v>15</v>
      </c>
      <c r="J245" t="s">
        <v>14</v>
      </c>
    </row>
    <row r="246" spans="1:11" x14ac:dyDescent="0.25">
      <c r="A246">
        <v>245</v>
      </c>
      <c r="B246" s="6" t="s">
        <v>78</v>
      </c>
      <c r="C246">
        <v>30</v>
      </c>
      <c r="D246">
        <v>96.78</v>
      </c>
      <c r="E246">
        <v>2903.4</v>
      </c>
      <c r="F246" t="s">
        <v>25</v>
      </c>
      <c r="G246" t="s">
        <v>20</v>
      </c>
      <c r="H246" t="s">
        <v>23</v>
      </c>
      <c r="I246" t="s">
        <v>15</v>
      </c>
      <c r="J246" t="s">
        <v>14</v>
      </c>
    </row>
    <row r="247" spans="1:11" x14ac:dyDescent="0.25">
      <c r="A247">
        <v>246</v>
      </c>
      <c r="B247" s="6" t="s">
        <v>66</v>
      </c>
      <c r="C247">
        <v>38</v>
      </c>
      <c r="D247">
        <v>28.73</v>
      </c>
      <c r="E247">
        <v>1091.74</v>
      </c>
      <c r="F247" t="s">
        <v>19</v>
      </c>
      <c r="G247" t="s">
        <v>20</v>
      </c>
      <c r="H247" t="s">
        <v>13</v>
      </c>
      <c r="I247" t="s">
        <v>14</v>
      </c>
      <c r="J247" t="s">
        <v>15</v>
      </c>
      <c r="K247" t="s">
        <v>26</v>
      </c>
    </row>
    <row r="248" spans="1:11" x14ac:dyDescent="0.25">
      <c r="A248">
        <v>247</v>
      </c>
      <c r="B248" s="6" t="s">
        <v>74</v>
      </c>
      <c r="C248">
        <v>51</v>
      </c>
      <c r="D248">
        <v>70.61</v>
      </c>
      <c r="E248">
        <v>3601.11</v>
      </c>
      <c r="F248" t="s">
        <v>11</v>
      </c>
      <c r="G248" t="s">
        <v>21</v>
      </c>
      <c r="H248" t="s">
        <v>23</v>
      </c>
      <c r="I248" t="s">
        <v>15</v>
      </c>
      <c r="J248" t="s">
        <v>14</v>
      </c>
    </row>
    <row r="249" spans="1:11" x14ac:dyDescent="0.25">
      <c r="A249">
        <v>248</v>
      </c>
      <c r="B249" s="6" t="s">
        <v>75</v>
      </c>
      <c r="C249">
        <v>54</v>
      </c>
      <c r="D249">
        <v>113.2</v>
      </c>
      <c r="E249">
        <v>6112.8</v>
      </c>
      <c r="F249" t="s">
        <v>19</v>
      </c>
      <c r="G249" t="s">
        <v>21</v>
      </c>
      <c r="H249" t="s">
        <v>13</v>
      </c>
      <c r="I249" t="s">
        <v>15</v>
      </c>
      <c r="J249" t="s">
        <v>14</v>
      </c>
    </row>
    <row r="250" spans="1:11" x14ac:dyDescent="0.25">
      <c r="A250">
        <v>249</v>
      </c>
      <c r="B250" s="6" t="s">
        <v>76</v>
      </c>
      <c r="C250">
        <v>8</v>
      </c>
      <c r="D250">
        <v>52.06</v>
      </c>
      <c r="E250">
        <v>416.48</v>
      </c>
      <c r="F250" t="s">
        <v>11</v>
      </c>
      <c r="G250" t="s">
        <v>20</v>
      </c>
      <c r="H250" t="s">
        <v>23</v>
      </c>
      <c r="I250" t="s">
        <v>15</v>
      </c>
      <c r="J250" t="s">
        <v>15</v>
      </c>
      <c r="K250" t="s">
        <v>26</v>
      </c>
    </row>
    <row r="251" spans="1:11" x14ac:dyDescent="0.25">
      <c r="A251">
        <v>250</v>
      </c>
      <c r="B251" s="6" t="s">
        <v>77</v>
      </c>
      <c r="C251">
        <v>27</v>
      </c>
      <c r="D251">
        <v>79.39</v>
      </c>
      <c r="E251">
        <v>2143.5300000000002</v>
      </c>
      <c r="F251" t="s">
        <v>11</v>
      </c>
      <c r="G251" t="s">
        <v>21</v>
      </c>
      <c r="H251" t="s">
        <v>17</v>
      </c>
      <c r="I251" t="s">
        <v>15</v>
      </c>
      <c r="J251" t="s">
        <v>14</v>
      </c>
    </row>
    <row r="252" spans="1:11" x14ac:dyDescent="0.25">
      <c r="A252">
        <v>251</v>
      </c>
      <c r="B252" s="6" t="s">
        <v>78</v>
      </c>
      <c r="C252">
        <v>27</v>
      </c>
      <c r="D252">
        <v>56.92</v>
      </c>
      <c r="E252">
        <v>1536.84</v>
      </c>
      <c r="F252" t="s">
        <v>11</v>
      </c>
      <c r="G252" t="s">
        <v>20</v>
      </c>
      <c r="H252" t="s">
        <v>23</v>
      </c>
      <c r="I252" t="s">
        <v>14</v>
      </c>
      <c r="J252" t="s">
        <v>14</v>
      </c>
    </row>
    <row r="253" spans="1:11" x14ac:dyDescent="0.25">
      <c r="A253">
        <v>252</v>
      </c>
      <c r="B253" s="6" t="s">
        <v>66</v>
      </c>
      <c r="C253">
        <v>21</v>
      </c>
      <c r="D253">
        <v>65.430000000000007</v>
      </c>
      <c r="E253">
        <v>1374.03</v>
      </c>
      <c r="F253" t="s">
        <v>19</v>
      </c>
      <c r="G253" t="s">
        <v>12</v>
      </c>
      <c r="H253" t="s">
        <v>13</v>
      </c>
      <c r="I253" t="s">
        <v>15</v>
      </c>
      <c r="J253" t="s">
        <v>14</v>
      </c>
    </row>
    <row r="254" spans="1:11" x14ac:dyDescent="0.25">
      <c r="A254">
        <v>253</v>
      </c>
      <c r="B254" s="6" t="s">
        <v>67</v>
      </c>
      <c r="C254">
        <v>30</v>
      </c>
      <c r="D254">
        <v>74.86</v>
      </c>
      <c r="E254">
        <v>2245.8000000000002</v>
      </c>
      <c r="F254" t="s">
        <v>11</v>
      </c>
      <c r="G254" t="s">
        <v>12</v>
      </c>
      <c r="H254" t="s">
        <v>23</v>
      </c>
      <c r="I254" t="s">
        <v>15</v>
      </c>
      <c r="J254" t="s">
        <v>14</v>
      </c>
    </row>
    <row r="255" spans="1:11" x14ac:dyDescent="0.25">
      <c r="A255">
        <v>254</v>
      </c>
      <c r="B255" s="6" t="s">
        <v>68</v>
      </c>
      <c r="C255">
        <v>28</v>
      </c>
      <c r="D255">
        <v>74.89</v>
      </c>
      <c r="E255">
        <v>2096.92</v>
      </c>
      <c r="F255" t="s">
        <v>19</v>
      </c>
      <c r="G255" t="s">
        <v>21</v>
      </c>
      <c r="H255" t="s">
        <v>13</v>
      </c>
      <c r="I255" t="s">
        <v>15</v>
      </c>
      <c r="J255" t="s">
        <v>14</v>
      </c>
    </row>
    <row r="256" spans="1:11" x14ac:dyDescent="0.25">
      <c r="A256">
        <v>255</v>
      </c>
      <c r="B256" s="6" t="s">
        <v>69</v>
      </c>
      <c r="C256">
        <v>64</v>
      </c>
      <c r="D256">
        <v>40.17</v>
      </c>
      <c r="E256">
        <v>2570.88</v>
      </c>
      <c r="F256" t="s">
        <v>11</v>
      </c>
      <c r="G256" t="s">
        <v>12</v>
      </c>
      <c r="H256" t="s">
        <v>27</v>
      </c>
      <c r="I256" t="s">
        <v>15</v>
      </c>
      <c r="J256" t="s">
        <v>14</v>
      </c>
    </row>
    <row r="257" spans="1:11" x14ac:dyDescent="0.25">
      <c r="A257">
        <v>256</v>
      </c>
      <c r="B257" s="6" t="s">
        <v>70</v>
      </c>
      <c r="C257">
        <v>69</v>
      </c>
      <c r="D257">
        <v>88.46</v>
      </c>
      <c r="E257">
        <v>6103.74</v>
      </c>
      <c r="F257" t="s">
        <v>11</v>
      </c>
      <c r="G257" t="s">
        <v>21</v>
      </c>
      <c r="H257" t="s">
        <v>13</v>
      </c>
      <c r="I257" t="s">
        <v>15</v>
      </c>
      <c r="J257" t="s">
        <v>14</v>
      </c>
    </row>
    <row r="258" spans="1:11" x14ac:dyDescent="0.25">
      <c r="A258">
        <v>257</v>
      </c>
      <c r="B258" s="6" t="s">
        <v>71</v>
      </c>
      <c r="C258">
        <v>61</v>
      </c>
      <c r="D258">
        <v>28.79</v>
      </c>
      <c r="E258">
        <v>1756.19</v>
      </c>
      <c r="F258" t="s">
        <v>11</v>
      </c>
      <c r="G258" t="s">
        <v>21</v>
      </c>
      <c r="H258" t="s">
        <v>17</v>
      </c>
      <c r="I258" t="s">
        <v>15</v>
      </c>
      <c r="J258" t="s">
        <v>14</v>
      </c>
    </row>
    <row r="259" spans="1:11" x14ac:dyDescent="0.25">
      <c r="A259">
        <v>258</v>
      </c>
      <c r="B259" s="6" t="s">
        <v>72</v>
      </c>
      <c r="C259">
        <v>48</v>
      </c>
      <c r="D259">
        <v>33.880000000000003</v>
      </c>
      <c r="E259">
        <v>1626.24</v>
      </c>
      <c r="F259" t="s">
        <v>11</v>
      </c>
      <c r="G259" t="s">
        <v>20</v>
      </c>
      <c r="H259" t="s">
        <v>27</v>
      </c>
      <c r="I259" t="s">
        <v>15</v>
      </c>
      <c r="J259" t="s">
        <v>15</v>
      </c>
      <c r="K259" t="s">
        <v>22</v>
      </c>
    </row>
    <row r="260" spans="1:11" x14ac:dyDescent="0.25">
      <c r="A260">
        <v>259</v>
      </c>
      <c r="B260" s="6" t="s">
        <v>73</v>
      </c>
      <c r="C260">
        <v>19</v>
      </c>
      <c r="D260">
        <v>20.27</v>
      </c>
      <c r="E260">
        <v>385.13</v>
      </c>
      <c r="F260" t="s">
        <v>25</v>
      </c>
      <c r="G260" t="s">
        <v>21</v>
      </c>
      <c r="H260" t="s">
        <v>17</v>
      </c>
      <c r="I260" t="s">
        <v>15</v>
      </c>
      <c r="J260" t="s">
        <v>14</v>
      </c>
    </row>
    <row r="261" spans="1:11" x14ac:dyDescent="0.25">
      <c r="A261">
        <v>260</v>
      </c>
      <c r="B261" s="6" t="s">
        <v>74</v>
      </c>
      <c r="C261">
        <v>4</v>
      </c>
      <c r="D261">
        <v>31.67</v>
      </c>
      <c r="E261">
        <v>126.68</v>
      </c>
      <c r="F261" t="s">
        <v>11</v>
      </c>
      <c r="G261" t="s">
        <v>21</v>
      </c>
      <c r="H261" t="s">
        <v>17</v>
      </c>
      <c r="I261" t="s">
        <v>14</v>
      </c>
      <c r="J261" t="s">
        <v>14</v>
      </c>
    </row>
    <row r="262" spans="1:11" x14ac:dyDescent="0.25">
      <c r="A262">
        <v>261</v>
      </c>
      <c r="B262" s="6" t="s">
        <v>75</v>
      </c>
      <c r="C262">
        <v>35</v>
      </c>
      <c r="D262">
        <v>67.319999999999993</v>
      </c>
      <c r="E262">
        <v>2356.1999999999998</v>
      </c>
      <c r="F262" t="s">
        <v>25</v>
      </c>
      <c r="G262" t="s">
        <v>20</v>
      </c>
      <c r="H262" t="s">
        <v>17</v>
      </c>
      <c r="I262" t="s">
        <v>15</v>
      </c>
      <c r="J262" t="s">
        <v>14</v>
      </c>
    </row>
    <row r="263" spans="1:11" x14ac:dyDescent="0.25">
      <c r="A263">
        <v>262</v>
      </c>
      <c r="B263" s="6" t="s">
        <v>76</v>
      </c>
      <c r="C263">
        <v>64</v>
      </c>
      <c r="D263">
        <v>80.61</v>
      </c>
      <c r="E263">
        <v>5159.04</v>
      </c>
      <c r="F263" t="s">
        <v>11</v>
      </c>
      <c r="G263" t="s">
        <v>21</v>
      </c>
      <c r="H263" t="s">
        <v>27</v>
      </c>
      <c r="I263" t="s">
        <v>14</v>
      </c>
      <c r="J263" t="s">
        <v>14</v>
      </c>
    </row>
    <row r="264" spans="1:11" x14ac:dyDescent="0.25">
      <c r="A264">
        <v>263</v>
      </c>
      <c r="B264" s="6" t="s">
        <v>77</v>
      </c>
      <c r="C264">
        <v>49</v>
      </c>
      <c r="D264">
        <v>99.43</v>
      </c>
      <c r="E264">
        <v>4872.07</v>
      </c>
      <c r="F264" t="s">
        <v>19</v>
      </c>
      <c r="G264" t="s">
        <v>21</v>
      </c>
      <c r="H264" t="s">
        <v>17</v>
      </c>
      <c r="I264" t="s">
        <v>15</v>
      </c>
      <c r="J264" t="s">
        <v>14</v>
      </c>
    </row>
    <row r="265" spans="1:11" x14ac:dyDescent="0.25">
      <c r="A265">
        <v>264</v>
      </c>
      <c r="B265" s="6" t="s">
        <v>78</v>
      </c>
      <c r="C265">
        <v>17</v>
      </c>
      <c r="D265">
        <v>30.67</v>
      </c>
      <c r="E265">
        <v>521.39</v>
      </c>
      <c r="F265" t="s">
        <v>11</v>
      </c>
      <c r="G265" t="s">
        <v>20</v>
      </c>
      <c r="H265" t="s">
        <v>23</v>
      </c>
      <c r="I265" t="s">
        <v>15</v>
      </c>
      <c r="J265" t="s">
        <v>14</v>
      </c>
    </row>
    <row r="266" spans="1:11" x14ac:dyDescent="0.25">
      <c r="A266">
        <v>265</v>
      </c>
      <c r="B266" s="6" t="s">
        <v>66</v>
      </c>
      <c r="C266">
        <v>44</v>
      </c>
      <c r="D266">
        <v>105.07</v>
      </c>
      <c r="E266">
        <v>4623.08</v>
      </c>
      <c r="F266" t="s">
        <v>19</v>
      </c>
      <c r="G266" t="s">
        <v>20</v>
      </c>
      <c r="H266" t="s">
        <v>17</v>
      </c>
      <c r="I266" t="s">
        <v>14</v>
      </c>
      <c r="J266" t="s">
        <v>14</v>
      </c>
    </row>
    <row r="267" spans="1:11" x14ac:dyDescent="0.25">
      <c r="A267">
        <v>266</v>
      </c>
      <c r="B267" s="6" t="s">
        <v>74</v>
      </c>
      <c r="C267">
        <v>30</v>
      </c>
      <c r="D267">
        <v>94.6</v>
      </c>
      <c r="E267">
        <v>2838</v>
      </c>
      <c r="F267" t="s">
        <v>19</v>
      </c>
      <c r="G267" t="s">
        <v>20</v>
      </c>
      <c r="H267" t="s">
        <v>23</v>
      </c>
      <c r="I267" t="s">
        <v>15</v>
      </c>
      <c r="J267" t="s">
        <v>14</v>
      </c>
    </row>
    <row r="268" spans="1:11" x14ac:dyDescent="0.25">
      <c r="A268">
        <v>267</v>
      </c>
      <c r="B268" s="6" t="s">
        <v>75</v>
      </c>
      <c r="C268">
        <v>46</v>
      </c>
      <c r="D268">
        <v>60.85</v>
      </c>
      <c r="E268">
        <v>2799.1</v>
      </c>
      <c r="F268" t="s">
        <v>11</v>
      </c>
      <c r="G268" t="s">
        <v>21</v>
      </c>
      <c r="H268" t="s">
        <v>17</v>
      </c>
      <c r="I268" t="s">
        <v>14</v>
      </c>
      <c r="J268" t="s">
        <v>14</v>
      </c>
    </row>
    <row r="269" spans="1:11" x14ac:dyDescent="0.25">
      <c r="A269">
        <v>268</v>
      </c>
      <c r="B269" s="6" t="s">
        <v>76</v>
      </c>
      <c r="C269">
        <v>6</v>
      </c>
      <c r="D269">
        <v>113.29</v>
      </c>
      <c r="E269">
        <v>679.74</v>
      </c>
      <c r="F269" t="s">
        <v>11</v>
      </c>
      <c r="G269" t="s">
        <v>20</v>
      </c>
      <c r="H269" t="s">
        <v>23</v>
      </c>
      <c r="I269" t="s">
        <v>14</v>
      </c>
      <c r="J269" t="s">
        <v>14</v>
      </c>
    </row>
    <row r="270" spans="1:11" x14ac:dyDescent="0.25">
      <c r="A270">
        <v>269</v>
      </c>
      <c r="B270" s="6" t="s">
        <v>77</v>
      </c>
      <c r="C270">
        <v>37</v>
      </c>
      <c r="D270">
        <v>119.09</v>
      </c>
      <c r="E270">
        <v>4406.33</v>
      </c>
      <c r="F270" t="s">
        <v>25</v>
      </c>
      <c r="G270" t="s">
        <v>21</v>
      </c>
      <c r="H270" t="s">
        <v>13</v>
      </c>
      <c r="I270" t="s">
        <v>15</v>
      </c>
      <c r="J270" t="s">
        <v>14</v>
      </c>
    </row>
    <row r="271" spans="1:11" x14ac:dyDescent="0.25">
      <c r="A271">
        <v>270</v>
      </c>
      <c r="B271" s="6" t="s">
        <v>78</v>
      </c>
      <c r="C271">
        <v>24</v>
      </c>
      <c r="D271">
        <v>40.5</v>
      </c>
      <c r="E271">
        <v>972</v>
      </c>
      <c r="F271" t="s">
        <v>25</v>
      </c>
      <c r="G271" t="s">
        <v>21</v>
      </c>
      <c r="H271" t="s">
        <v>13</v>
      </c>
      <c r="I271" t="s">
        <v>14</v>
      </c>
      <c r="J271" t="s">
        <v>14</v>
      </c>
    </row>
    <row r="272" spans="1:11" x14ac:dyDescent="0.25">
      <c r="A272">
        <v>271</v>
      </c>
      <c r="B272" s="6" t="s">
        <v>66</v>
      </c>
      <c r="C272">
        <v>46</v>
      </c>
      <c r="D272">
        <v>57.92</v>
      </c>
      <c r="E272">
        <v>2664.32</v>
      </c>
      <c r="F272" t="s">
        <v>11</v>
      </c>
      <c r="G272" t="s">
        <v>20</v>
      </c>
      <c r="H272" t="s">
        <v>13</v>
      </c>
      <c r="I272" t="s">
        <v>14</v>
      </c>
      <c r="J272" t="s">
        <v>14</v>
      </c>
    </row>
    <row r="273" spans="1:11" x14ac:dyDescent="0.25">
      <c r="A273">
        <v>272</v>
      </c>
      <c r="B273" s="6" t="s">
        <v>67</v>
      </c>
      <c r="C273">
        <v>53</v>
      </c>
      <c r="D273">
        <v>112.64</v>
      </c>
      <c r="E273">
        <v>5969.92</v>
      </c>
      <c r="F273" t="s">
        <v>19</v>
      </c>
      <c r="G273" t="s">
        <v>21</v>
      </c>
      <c r="H273" t="s">
        <v>23</v>
      </c>
      <c r="I273" t="s">
        <v>15</v>
      </c>
      <c r="J273" t="s">
        <v>14</v>
      </c>
    </row>
    <row r="274" spans="1:11" x14ac:dyDescent="0.25">
      <c r="A274">
        <v>273</v>
      </c>
      <c r="B274" s="6" t="s">
        <v>68</v>
      </c>
      <c r="C274">
        <v>60</v>
      </c>
      <c r="D274">
        <v>92.16</v>
      </c>
      <c r="E274">
        <v>5529.6</v>
      </c>
      <c r="F274" t="s">
        <v>25</v>
      </c>
      <c r="G274" t="s">
        <v>21</v>
      </c>
      <c r="H274" t="s">
        <v>13</v>
      </c>
      <c r="I274" t="s">
        <v>15</v>
      </c>
      <c r="J274" t="s">
        <v>14</v>
      </c>
    </row>
    <row r="275" spans="1:11" x14ac:dyDescent="0.25">
      <c r="A275">
        <v>274</v>
      </c>
      <c r="B275" s="6" t="s">
        <v>69</v>
      </c>
      <c r="C275">
        <v>63</v>
      </c>
      <c r="D275">
        <v>24.81</v>
      </c>
      <c r="E275">
        <v>1563.03</v>
      </c>
      <c r="F275" t="s">
        <v>25</v>
      </c>
      <c r="G275" t="s">
        <v>20</v>
      </c>
      <c r="H275" t="s">
        <v>23</v>
      </c>
      <c r="I275" t="s">
        <v>15</v>
      </c>
      <c r="J275" t="s">
        <v>14</v>
      </c>
    </row>
    <row r="276" spans="1:11" x14ac:dyDescent="0.25">
      <c r="A276">
        <v>275</v>
      </c>
      <c r="B276" s="6" t="s">
        <v>70</v>
      </c>
      <c r="C276">
        <v>32</v>
      </c>
      <c r="D276">
        <v>98.15</v>
      </c>
      <c r="E276">
        <v>3140.8</v>
      </c>
      <c r="F276" t="s">
        <v>25</v>
      </c>
      <c r="G276" t="s">
        <v>20</v>
      </c>
      <c r="H276" t="s">
        <v>23</v>
      </c>
      <c r="I276" t="s">
        <v>14</v>
      </c>
      <c r="J276" t="s">
        <v>14</v>
      </c>
    </row>
    <row r="277" spans="1:11" x14ac:dyDescent="0.25">
      <c r="A277">
        <v>276</v>
      </c>
      <c r="B277" s="6" t="s">
        <v>71</v>
      </c>
      <c r="C277">
        <v>33</v>
      </c>
      <c r="D277">
        <v>102.79</v>
      </c>
      <c r="E277">
        <v>3392.07</v>
      </c>
      <c r="F277" t="s">
        <v>19</v>
      </c>
      <c r="G277" t="s">
        <v>20</v>
      </c>
      <c r="H277" t="s">
        <v>17</v>
      </c>
      <c r="I277" t="s">
        <v>14</v>
      </c>
      <c r="J277" t="s">
        <v>15</v>
      </c>
      <c r="K277" t="s">
        <v>16</v>
      </c>
    </row>
    <row r="278" spans="1:11" x14ac:dyDescent="0.25">
      <c r="A278">
        <v>277</v>
      </c>
      <c r="B278" s="6" t="s">
        <v>72</v>
      </c>
      <c r="C278">
        <v>67</v>
      </c>
      <c r="D278">
        <v>95.05</v>
      </c>
      <c r="E278">
        <v>6368.35</v>
      </c>
      <c r="F278" t="s">
        <v>11</v>
      </c>
      <c r="G278" t="s">
        <v>21</v>
      </c>
      <c r="H278" t="s">
        <v>13</v>
      </c>
      <c r="I278" t="s">
        <v>14</v>
      </c>
      <c r="J278" t="s">
        <v>14</v>
      </c>
    </row>
    <row r="279" spans="1:11" x14ac:dyDescent="0.25">
      <c r="A279">
        <v>278</v>
      </c>
      <c r="B279" s="6" t="s">
        <v>73</v>
      </c>
      <c r="C279">
        <v>18</v>
      </c>
      <c r="D279">
        <v>99.95</v>
      </c>
      <c r="E279">
        <v>1799.1</v>
      </c>
      <c r="F279" t="s">
        <v>11</v>
      </c>
      <c r="G279" t="s">
        <v>21</v>
      </c>
      <c r="H279" t="s">
        <v>13</v>
      </c>
      <c r="I279" t="s">
        <v>14</v>
      </c>
      <c r="J279" t="s">
        <v>14</v>
      </c>
    </row>
    <row r="280" spans="1:11" x14ac:dyDescent="0.25">
      <c r="A280">
        <v>279</v>
      </c>
      <c r="B280" s="6" t="s">
        <v>74</v>
      </c>
      <c r="C280">
        <v>25</v>
      </c>
      <c r="D280">
        <v>102.51</v>
      </c>
      <c r="E280">
        <v>2562.75</v>
      </c>
      <c r="F280" t="s">
        <v>11</v>
      </c>
      <c r="G280" t="s">
        <v>21</v>
      </c>
      <c r="H280" t="s">
        <v>17</v>
      </c>
      <c r="I280" t="s">
        <v>15</v>
      </c>
      <c r="J280" t="s">
        <v>15</v>
      </c>
      <c r="K280" t="s">
        <v>24</v>
      </c>
    </row>
    <row r="281" spans="1:11" x14ac:dyDescent="0.25">
      <c r="A281">
        <v>280</v>
      </c>
      <c r="B281" s="6" t="s">
        <v>75</v>
      </c>
      <c r="C281">
        <v>54</v>
      </c>
      <c r="D281">
        <v>38.64</v>
      </c>
      <c r="E281">
        <v>2086.56</v>
      </c>
      <c r="F281" t="s">
        <v>19</v>
      </c>
      <c r="G281" t="s">
        <v>21</v>
      </c>
      <c r="H281" t="s">
        <v>23</v>
      </c>
      <c r="I281" t="s">
        <v>15</v>
      </c>
      <c r="J281" t="s">
        <v>15</v>
      </c>
      <c r="K281" t="s">
        <v>18</v>
      </c>
    </row>
    <row r="282" spans="1:11" x14ac:dyDescent="0.25">
      <c r="A282">
        <v>281</v>
      </c>
      <c r="B282" s="6" t="s">
        <v>76</v>
      </c>
      <c r="C282">
        <v>58</v>
      </c>
      <c r="D282">
        <v>43.57</v>
      </c>
      <c r="E282">
        <v>2527.06</v>
      </c>
      <c r="F282" t="s">
        <v>19</v>
      </c>
      <c r="G282" t="s">
        <v>20</v>
      </c>
      <c r="H282" t="s">
        <v>13</v>
      </c>
      <c r="I282" t="s">
        <v>14</v>
      </c>
      <c r="J282" t="s">
        <v>14</v>
      </c>
    </row>
    <row r="283" spans="1:11" x14ac:dyDescent="0.25">
      <c r="A283">
        <v>282</v>
      </c>
      <c r="B283" s="6" t="s">
        <v>77</v>
      </c>
      <c r="C283">
        <v>67</v>
      </c>
      <c r="D283">
        <v>83.38</v>
      </c>
      <c r="E283">
        <v>5586.46</v>
      </c>
      <c r="F283" t="s">
        <v>11</v>
      </c>
      <c r="G283" t="s">
        <v>12</v>
      </c>
      <c r="H283" t="s">
        <v>27</v>
      </c>
      <c r="I283" t="s">
        <v>15</v>
      </c>
      <c r="J283" t="s">
        <v>15</v>
      </c>
      <c r="K283" t="s">
        <v>16</v>
      </c>
    </row>
    <row r="284" spans="1:11" x14ac:dyDescent="0.25">
      <c r="A284">
        <v>283</v>
      </c>
      <c r="B284" s="6" t="s">
        <v>78</v>
      </c>
      <c r="C284">
        <v>46</v>
      </c>
      <c r="D284">
        <v>110.79</v>
      </c>
      <c r="E284">
        <v>5096.34</v>
      </c>
      <c r="F284" t="s">
        <v>25</v>
      </c>
      <c r="G284" t="s">
        <v>20</v>
      </c>
      <c r="H284" t="s">
        <v>27</v>
      </c>
      <c r="I284" t="s">
        <v>14</v>
      </c>
      <c r="J284" t="s">
        <v>15</v>
      </c>
      <c r="K284" t="s">
        <v>24</v>
      </c>
    </row>
    <row r="285" spans="1:11" x14ac:dyDescent="0.25">
      <c r="A285">
        <v>284</v>
      </c>
      <c r="B285" s="6" t="s">
        <v>66</v>
      </c>
      <c r="C285">
        <v>24</v>
      </c>
      <c r="D285">
        <v>51.62</v>
      </c>
      <c r="E285">
        <v>1238.8800000000001</v>
      </c>
      <c r="F285" t="s">
        <v>19</v>
      </c>
      <c r="G285" t="s">
        <v>20</v>
      </c>
      <c r="H285" t="s">
        <v>23</v>
      </c>
      <c r="I285" t="s">
        <v>15</v>
      </c>
      <c r="J285" t="s">
        <v>14</v>
      </c>
    </row>
    <row r="286" spans="1:11" x14ac:dyDescent="0.25">
      <c r="A286">
        <v>285</v>
      </c>
      <c r="B286" s="6" t="s">
        <v>74</v>
      </c>
      <c r="C286">
        <v>32</v>
      </c>
      <c r="D286">
        <v>78.83</v>
      </c>
      <c r="E286">
        <v>2522.56</v>
      </c>
      <c r="F286" t="s">
        <v>11</v>
      </c>
      <c r="G286" t="s">
        <v>20</v>
      </c>
      <c r="H286" t="s">
        <v>23</v>
      </c>
      <c r="I286" t="s">
        <v>15</v>
      </c>
      <c r="J286" t="s">
        <v>14</v>
      </c>
    </row>
    <row r="287" spans="1:11" x14ac:dyDescent="0.25">
      <c r="A287">
        <v>286</v>
      </c>
      <c r="B287" s="6" t="s">
        <v>75</v>
      </c>
      <c r="C287">
        <v>47</v>
      </c>
      <c r="D287">
        <v>88.3</v>
      </c>
      <c r="E287">
        <v>4150.1000000000004</v>
      </c>
      <c r="F287" t="s">
        <v>11</v>
      </c>
      <c r="G287" t="s">
        <v>20</v>
      </c>
      <c r="H287" t="s">
        <v>27</v>
      </c>
      <c r="I287" t="s">
        <v>14</v>
      </c>
      <c r="J287" t="s">
        <v>14</v>
      </c>
    </row>
    <row r="288" spans="1:11" x14ac:dyDescent="0.25">
      <c r="A288">
        <v>287</v>
      </c>
      <c r="B288" s="6" t="s">
        <v>76</v>
      </c>
      <c r="C288">
        <v>23</v>
      </c>
      <c r="D288">
        <v>65.19</v>
      </c>
      <c r="E288">
        <v>1499.37</v>
      </c>
      <c r="F288" t="s">
        <v>11</v>
      </c>
      <c r="G288" t="s">
        <v>21</v>
      </c>
      <c r="H288" t="s">
        <v>17</v>
      </c>
      <c r="I288" t="s">
        <v>14</v>
      </c>
      <c r="J288" t="s">
        <v>14</v>
      </c>
    </row>
    <row r="289" spans="1:11" x14ac:dyDescent="0.25">
      <c r="A289">
        <v>288</v>
      </c>
      <c r="B289" s="6" t="s">
        <v>77</v>
      </c>
      <c r="C289">
        <v>66</v>
      </c>
      <c r="D289">
        <v>91.38</v>
      </c>
      <c r="E289">
        <v>6031.08</v>
      </c>
      <c r="F289" t="s">
        <v>11</v>
      </c>
      <c r="G289" t="s">
        <v>20</v>
      </c>
      <c r="H289" t="s">
        <v>23</v>
      </c>
      <c r="I289" t="s">
        <v>15</v>
      </c>
      <c r="J289" t="s">
        <v>14</v>
      </c>
    </row>
    <row r="290" spans="1:11" x14ac:dyDescent="0.25">
      <c r="A290">
        <v>289</v>
      </c>
      <c r="B290" s="6" t="s">
        <v>78</v>
      </c>
      <c r="C290">
        <v>27</v>
      </c>
      <c r="D290">
        <v>109.97</v>
      </c>
      <c r="E290">
        <v>2969.19</v>
      </c>
      <c r="F290" t="s">
        <v>11</v>
      </c>
      <c r="G290" t="s">
        <v>20</v>
      </c>
      <c r="H290" t="s">
        <v>17</v>
      </c>
      <c r="I290" t="s">
        <v>14</v>
      </c>
      <c r="J290" t="s">
        <v>14</v>
      </c>
    </row>
    <row r="291" spans="1:11" x14ac:dyDescent="0.25">
      <c r="A291">
        <v>290</v>
      </c>
      <c r="B291" s="6" t="s">
        <v>66</v>
      </c>
      <c r="C291">
        <v>2</v>
      </c>
      <c r="D291">
        <v>82.41</v>
      </c>
      <c r="E291">
        <v>164.82</v>
      </c>
      <c r="F291" t="s">
        <v>11</v>
      </c>
      <c r="G291" t="s">
        <v>21</v>
      </c>
      <c r="H291" t="s">
        <v>23</v>
      </c>
      <c r="I291" t="s">
        <v>15</v>
      </c>
      <c r="J291" t="s">
        <v>14</v>
      </c>
    </row>
    <row r="292" spans="1:11" x14ac:dyDescent="0.25">
      <c r="A292">
        <v>291</v>
      </c>
      <c r="B292" s="6" t="s">
        <v>67</v>
      </c>
      <c r="C292">
        <v>17</v>
      </c>
      <c r="D292">
        <v>73.98</v>
      </c>
      <c r="E292">
        <v>1257.6600000000001</v>
      </c>
      <c r="F292" t="s">
        <v>11</v>
      </c>
      <c r="G292" t="s">
        <v>21</v>
      </c>
      <c r="H292" t="s">
        <v>23</v>
      </c>
      <c r="I292" t="s">
        <v>14</v>
      </c>
      <c r="J292" t="s">
        <v>14</v>
      </c>
    </row>
    <row r="293" spans="1:11" x14ac:dyDescent="0.25">
      <c r="A293">
        <v>292</v>
      </c>
      <c r="B293" s="6" t="s">
        <v>68</v>
      </c>
      <c r="C293">
        <v>33</v>
      </c>
      <c r="D293">
        <v>63.87</v>
      </c>
      <c r="E293">
        <v>2107.71</v>
      </c>
      <c r="F293" t="s">
        <v>11</v>
      </c>
      <c r="G293" t="s">
        <v>12</v>
      </c>
      <c r="H293" t="s">
        <v>23</v>
      </c>
      <c r="I293" t="s">
        <v>14</v>
      </c>
      <c r="J293" t="s">
        <v>14</v>
      </c>
    </row>
    <row r="294" spans="1:11" x14ac:dyDescent="0.25">
      <c r="A294">
        <v>293</v>
      </c>
      <c r="B294" s="6" t="s">
        <v>69</v>
      </c>
      <c r="C294">
        <v>9</v>
      </c>
      <c r="D294">
        <v>77.75</v>
      </c>
      <c r="E294">
        <v>699.75</v>
      </c>
      <c r="F294" t="s">
        <v>11</v>
      </c>
      <c r="G294" t="s">
        <v>21</v>
      </c>
      <c r="H294" t="s">
        <v>17</v>
      </c>
      <c r="I294" t="s">
        <v>14</v>
      </c>
      <c r="J294" t="s">
        <v>14</v>
      </c>
    </row>
    <row r="295" spans="1:11" x14ac:dyDescent="0.25">
      <c r="A295">
        <v>294</v>
      </c>
      <c r="B295" s="6" t="s">
        <v>70</v>
      </c>
      <c r="C295">
        <v>43</v>
      </c>
      <c r="D295">
        <v>55.54</v>
      </c>
      <c r="E295">
        <v>2388.2199999999998</v>
      </c>
      <c r="F295" t="s">
        <v>11</v>
      </c>
      <c r="G295" t="s">
        <v>21</v>
      </c>
      <c r="H295" t="s">
        <v>23</v>
      </c>
      <c r="I295" t="s">
        <v>14</v>
      </c>
      <c r="J295" t="s">
        <v>14</v>
      </c>
    </row>
    <row r="296" spans="1:11" x14ac:dyDescent="0.25">
      <c r="A296">
        <v>295</v>
      </c>
      <c r="B296" s="6" t="s">
        <v>71</v>
      </c>
      <c r="C296">
        <v>48</v>
      </c>
      <c r="D296">
        <v>59.15</v>
      </c>
      <c r="E296">
        <v>2839.2</v>
      </c>
      <c r="F296" t="s">
        <v>19</v>
      </c>
      <c r="G296" t="s">
        <v>20</v>
      </c>
      <c r="H296" t="s">
        <v>17</v>
      </c>
      <c r="I296" t="s">
        <v>15</v>
      </c>
      <c r="J296" t="s">
        <v>15</v>
      </c>
      <c r="K296" t="s">
        <v>24</v>
      </c>
    </row>
    <row r="297" spans="1:11" x14ac:dyDescent="0.25">
      <c r="A297">
        <v>296</v>
      </c>
      <c r="B297" s="6" t="s">
        <v>72</v>
      </c>
      <c r="C297">
        <v>39</v>
      </c>
      <c r="D297">
        <v>73.19</v>
      </c>
      <c r="E297">
        <v>2854.41</v>
      </c>
      <c r="F297" t="s">
        <v>11</v>
      </c>
      <c r="G297" t="s">
        <v>20</v>
      </c>
      <c r="H297" t="s">
        <v>23</v>
      </c>
      <c r="I297" t="s">
        <v>15</v>
      </c>
      <c r="J297" t="s">
        <v>14</v>
      </c>
    </row>
    <row r="298" spans="1:11" x14ac:dyDescent="0.25">
      <c r="A298">
        <v>297</v>
      </c>
      <c r="B298" s="6" t="s">
        <v>73</v>
      </c>
      <c r="C298">
        <v>42</v>
      </c>
      <c r="D298">
        <v>26.66</v>
      </c>
      <c r="E298">
        <v>1119.72</v>
      </c>
      <c r="F298" t="s">
        <v>25</v>
      </c>
      <c r="G298" t="s">
        <v>20</v>
      </c>
      <c r="H298" t="s">
        <v>13</v>
      </c>
      <c r="I298" t="s">
        <v>14</v>
      </c>
      <c r="J298" t="s">
        <v>14</v>
      </c>
    </row>
    <row r="299" spans="1:11" x14ac:dyDescent="0.25">
      <c r="A299">
        <v>298</v>
      </c>
      <c r="B299" s="6" t="s">
        <v>74</v>
      </c>
      <c r="C299">
        <v>26</v>
      </c>
      <c r="D299">
        <v>42.9</v>
      </c>
      <c r="E299">
        <v>1115.4000000000001</v>
      </c>
      <c r="F299" t="s">
        <v>25</v>
      </c>
      <c r="G299" t="s">
        <v>20</v>
      </c>
      <c r="H299" t="s">
        <v>23</v>
      </c>
      <c r="I299" t="s">
        <v>15</v>
      </c>
      <c r="J299" t="s">
        <v>14</v>
      </c>
    </row>
    <row r="300" spans="1:11" x14ac:dyDescent="0.25">
      <c r="A300">
        <v>299</v>
      </c>
      <c r="B300" s="6" t="s">
        <v>75</v>
      </c>
      <c r="C300">
        <v>50</v>
      </c>
      <c r="D300">
        <v>74.28</v>
      </c>
      <c r="E300">
        <v>3714</v>
      </c>
      <c r="F300" t="s">
        <v>11</v>
      </c>
      <c r="G300" t="s">
        <v>21</v>
      </c>
      <c r="H300" t="s">
        <v>17</v>
      </c>
      <c r="I300" t="s">
        <v>14</v>
      </c>
      <c r="J300" t="s">
        <v>15</v>
      </c>
      <c r="K300" t="s">
        <v>24</v>
      </c>
    </row>
    <row r="301" spans="1:11" x14ac:dyDescent="0.25">
      <c r="A301">
        <v>300</v>
      </c>
      <c r="B301" s="6" t="s">
        <v>76</v>
      </c>
      <c r="C301">
        <v>25</v>
      </c>
      <c r="D301">
        <v>63.15</v>
      </c>
      <c r="E301">
        <v>1578.75</v>
      </c>
      <c r="F301" t="s">
        <v>11</v>
      </c>
      <c r="G301" t="s">
        <v>20</v>
      </c>
      <c r="H301" t="s">
        <v>23</v>
      </c>
      <c r="I301" t="s">
        <v>15</v>
      </c>
      <c r="J301" t="s">
        <v>14</v>
      </c>
    </row>
    <row r="302" spans="1:11" x14ac:dyDescent="0.25">
      <c r="A302">
        <v>301</v>
      </c>
      <c r="B302" s="6" t="s">
        <v>77</v>
      </c>
      <c r="C302">
        <v>24</v>
      </c>
      <c r="D302">
        <v>53.28</v>
      </c>
      <c r="E302">
        <v>1278.72</v>
      </c>
      <c r="F302" t="s">
        <v>11</v>
      </c>
      <c r="G302" t="s">
        <v>21</v>
      </c>
      <c r="H302" t="s">
        <v>13</v>
      </c>
      <c r="I302" t="s">
        <v>14</v>
      </c>
      <c r="J302" t="s">
        <v>14</v>
      </c>
    </row>
    <row r="303" spans="1:11" x14ac:dyDescent="0.25">
      <c r="A303">
        <v>302</v>
      </c>
      <c r="B303" s="6" t="s">
        <v>78</v>
      </c>
      <c r="C303">
        <v>13</v>
      </c>
      <c r="D303">
        <v>93.05</v>
      </c>
      <c r="E303">
        <v>1209.6500000000001</v>
      </c>
      <c r="F303" t="s">
        <v>11</v>
      </c>
      <c r="G303" t="s">
        <v>12</v>
      </c>
      <c r="H303" t="s">
        <v>27</v>
      </c>
      <c r="I303" t="s">
        <v>14</v>
      </c>
      <c r="J303" t="s">
        <v>14</v>
      </c>
    </row>
    <row r="304" spans="1:11" x14ac:dyDescent="0.25">
      <c r="A304">
        <v>303</v>
      </c>
      <c r="B304" s="6" t="s">
        <v>66</v>
      </c>
      <c r="C304">
        <v>60</v>
      </c>
      <c r="D304">
        <v>89.37</v>
      </c>
      <c r="E304">
        <v>5362.2</v>
      </c>
      <c r="F304" t="s">
        <v>19</v>
      </c>
      <c r="G304" t="s">
        <v>20</v>
      </c>
      <c r="H304" t="s">
        <v>13</v>
      </c>
      <c r="I304" t="s">
        <v>14</v>
      </c>
      <c r="J304" t="s">
        <v>14</v>
      </c>
    </row>
    <row r="305" spans="1:11" x14ac:dyDescent="0.25">
      <c r="A305">
        <v>304</v>
      </c>
      <c r="B305" s="6" t="s">
        <v>74</v>
      </c>
      <c r="C305">
        <v>7</v>
      </c>
      <c r="D305">
        <v>36.67</v>
      </c>
      <c r="E305">
        <v>256.69</v>
      </c>
      <c r="F305" t="s">
        <v>11</v>
      </c>
      <c r="G305" t="s">
        <v>21</v>
      </c>
      <c r="H305" t="s">
        <v>27</v>
      </c>
      <c r="I305" t="s">
        <v>15</v>
      </c>
      <c r="J305" t="s">
        <v>14</v>
      </c>
    </row>
    <row r="306" spans="1:11" x14ac:dyDescent="0.25">
      <c r="A306">
        <v>305</v>
      </c>
      <c r="B306" s="6" t="s">
        <v>75</v>
      </c>
      <c r="C306">
        <v>57</v>
      </c>
      <c r="D306">
        <v>107.86</v>
      </c>
      <c r="E306">
        <v>6148.02</v>
      </c>
      <c r="F306" t="s">
        <v>11</v>
      </c>
      <c r="G306" t="s">
        <v>21</v>
      </c>
      <c r="H306" t="s">
        <v>13</v>
      </c>
      <c r="I306" t="s">
        <v>14</v>
      </c>
      <c r="J306" t="s">
        <v>14</v>
      </c>
    </row>
    <row r="307" spans="1:11" x14ac:dyDescent="0.25">
      <c r="A307">
        <v>306</v>
      </c>
      <c r="B307" s="6" t="s">
        <v>76</v>
      </c>
      <c r="C307">
        <v>36</v>
      </c>
      <c r="D307">
        <v>69.540000000000006</v>
      </c>
      <c r="E307">
        <v>2503.44</v>
      </c>
      <c r="F307" t="s">
        <v>11</v>
      </c>
      <c r="G307" t="s">
        <v>21</v>
      </c>
      <c r="H307" t="s">
        <v>17</v>
      </c>
      <c r="I307" t="s">
        <v>15</v>
      </c>
      <c r="J307" t="s">
        <v>14</v>
      </c>
    </row>
    <row r="308" spans="1:11" x14ac:dyDescent="0.25">
      <c r="A308">
        <v>307</v>
      </c>
      <c r="B308" s="6" t="s">
        <v>77</v>
      </c>
      <c r="C308">
        <v>45</v>
      </c>
      <c r="D308">
        <v>94.15</v>
      </c>
      <c r="E308">
        <v>4236.75</v>
      </c>
      <c r="F308" t="s">
        <v>11</v>
      </c>
      <c r="G308" t="s">
        <v>21</v>
      </c>
      <c r="H308" t="s">
        <v>13</v>
      </c>
      <c r="I308" t="s">
        <v>15</v>
      </c>
      <c r="J308" t="s">
        <v>15</v>
      </c>
      <c r="K308" t="s">
        <v>24</v>
      </c>
    </row>
    <row r="309" spans="1:11" x14ac:dyDescent="0.25">
      <c r="A309">
        <v>308</v>
      </c>
      <c r="B309" s="6" t="s">
        <v>78</v>
      </c>
      <c r="C309">
        <v>20</v>
      </c>
      <c r="D309">
        <v>77.319999999999993</v>
      </c>
      <c r="E309">
        <v>1546.4</v>
      </c>
      <c r="F309" t="s">
        <v>19</v>
      </c>
      <c r="G309" t="s">
        <v>21</v>
      </c>
      <c r="H309" t="s">
        <v>27</v>
      </c>
      <c r="I309" t="s">
        <v>14</v>
      </c>
      <c r="J309" t="s">
        <v>14</v>
      </c>
    </row>
    <row r="310" spans="1:11" x14ac:dyDescent="0.25">
      <c r="A310">
        <v>309</v>
      </c>
      <c r="B310" s="6" t="s">
        <v>66</v>
      </c>
      <c r="C310">
        <v>65</v>
      </c>
      <c r="D310">
        <v>119.77</v>
      </c>
      <c r="E310">
        <v>7785.05</v>
      </c>
      <c r="F310" t="s">
        <v>11</v>
      </c>
      <c r="G310" t="s">
        <v>20</v>
      </c>
      <c r="H310" t="s">
        <v>23</v>
      </c>
      <c r="I310" t="s">
        <v>14</v>
      </c>
      <c r="J310" t="s">
        <v>14</v>
      </c>
    </row>
    <row r="311" spans="1:11" x14ac:dyDescent="0.25">
      <c r="A311">
        <v>310</v>
      </c>
      <c r="B311" s="6" t="s">
        <v>67</v>
      </c>
      <c r="C311">
        <v>8</v>
      </c>
      <c r="D311">
        <v>95.24</v>
      </c>
      <c r="E311">
        <v>761.92</v>
      </c>
      <c r="F311" t="s">
        <v>11</v>
      </c>
      <c r="G311" t="s">
        <v>20</v>
      </c>
      <c r="H311" t="s">
        <v>13</v>
      </c>
      <c r="I311" t="s">
        <v>14</v>
      </c>
      <c r="J311" t="s">
        <v>14</v>
      </c>
    </row>
    <row r="312" spans="1:11" x14ac:dyDescent="0.25">
      <c r="A312">
        <v>311</v>
      </c>
      <c r="B312" s="6" t="s">
        <v>68</v>
      </c>
      <c r="C312">
        <v>16</v>
      </c>
      <c r="D312">
        <v>90.7</v>
      </c>
      <c r="E312">
        <v>1451.2</v>
      </c>
      <c r="F312" t="s">
        <v>11</v>
      </c>
      <c r="G312" t="s">
        <v>21</v>
      </c>
      <c r="H312" t="s">
        <v>23</v>
      </c>
      <c r="I312" t="s">
        <v>15</v>
      </c>
      <c r="J312" t="s">
        <v>14</v>
      </c>
    </row>
    <row r="313" spans="1:11" x14ac:dyDescent="0.25">
      <c r="A313">
        <v>312</v>
      </c>
      <c r="B313" s="6" t="s">
        <v>69</v>
      </c>
      <c r="C313">
        <v>14</v>
      </c>
      <c r="D313">
        <v>97.86</v>
      </c>
      <c r="E313">
        <v>1370.04</v>
      </c>
      <c r="F313" t="s">
        <v>25</v>
      </c>
      <c r="G313" t="s">
        <v>21</v>
      </c>
      <c r="H313" t="s">
        <v>13</v>
      </c>
      <c r="I313" t="s">
        <v>15</v>
      </c>
      <c r="J313" t="s">
        <v>14</v>
      </c>
    </row>
    <row r="314" spans="1:11" x14ac:dyDescent="0.25">
      <c r="A314">
        <v>313</v>
      </c>
      <c r="B314" s="6" t="s">
        <v>70</v>
      </c>
      <c r="C314">
        <v>15</v>
      </c>
      <c r="D314">
        <v>34.31</v>
      </c>
      <c r="E314">
        <v>514.65</v>
      </c>
      <c r="F314" t="s">
        <v>11</v>
      </c>
      <c r="G314" t="s">
        <v>21</v>
      </c>
      <c r="H314" t="s">
        <v>13</v>
      </c>
      <c r="I314" t="s">
        <v>15</v>
      </c>
      <c r="J314" t="s">
        <v>14</v>
      </c>
    </row>
    <row r="315" spans="1:11" x14ac:dyDescent="0.25">
      <c r="A315">
        <v>314</v>
      </c>
      <c r="B315" s="6" t="s">
        <v>71</v>
      </c>
      <c r="C315">
        <v>66</v>
      </c>
      <c r="D315">
        <v>40.450000000000003</v>
      </c>
      <c r="E315">
        <v>2669.7</v>
      </c>
      <c r="F315" t="s">
        <v>11</v>
      </c>
      <c r="G315" t="s">
        <v>12</v>
      </c>
      <c r="H315" t="s">
        <v>27</v>
      </c>
      <c r="I315" t="s">
        <v>15</v>
      </c>
      <c r="J315" t="s">
        <v>14</v>
      </c>
    </row>
    <row r="316" spans="1:11" x14ac:dyDescent="0.25">
      <c r="A316">
        <v>315</v>
      </c>
      <c r="B316" s="6" t="s">
        <v>72</v>
      </c>
      <c r="C316">
        <v>32</v>
      </c>
      <c r="D316">
        <v>91.41</v>
      </c>
      <c r="E316">
        <v>2925.12</v>
      </c>
      <c r="F316" t="s">
        <v>19</v>
      </c>
      <c r="G316" t="s">
        <v>21</v>
      </c>
      <c r="H316" t="s">
        <v>23</v>
      </c>
      <c r="I316" t="s">
        <v>15</v>
      </c>
      <c r="J316" t="s">
        <v>14</v>
      </c>
    </row>
    <row r="317" spans="1:11" x14ac:dyDescent="0.25">
      <c r="A317">
        <v>316</v>
      </c>
      <c r="B317" s="6" t="s">
        <v>73</v>
      </c>
      <c r="C317">
        <v>63</v>
      </c>
      <c r="D317">
        <v>69.400000000000006</v>
      </c>
      <c r="E317">
        <v>4372.2</v>
      </c>
      <c r="F317" t="s">
        <v>11</v>
      </c>
      <c r="G317" t="s">
        <v>20</v>
      </c>
      <c r="H317" t="s">
        <v>17</v>
      </c>
      <c r="I317" t="s">
        <v>14</v>
      </c>
      <c r="J317" t="s">
        <v>14</v>
      </c>
    </row>
    <row r="318" spans="1:11" x14ac:dyDescent="0.25">
      <c r="A318">
        <v>317</v>
      </c>
      <c r="B318" s="6" t="s">
        <v>74</v>
      </c>
      <c r="C318">
        <v>51</v>
      </c>
      <c r="D318">
        <v>95.46</v>
      </c>
      <c r="E318">
        <v>4868.46</v>
      </c>
      <c r="F318" t="s">
        <v>25</v>
      </c>
      <c r="G318" t="s">
        <v>12</v>
      </c>
      <c r="H318" t="s">
        <v>17</v>
      </c>
      <c r="I318" t="s">
        <v>15</v>
      </c>
      <c r="J318" t="s">
        <v>14</v>
      </c>
    </row>
    <row r="319" spans="1:11" x14ac:dyDescent="0.25">
      <c r="A319">
        <v>318</v>
      </c>
      <c r="B319" s="6" t="s">
        <v>75</v>
      </c>
      <c r="C319">
        <v>25</v>
      </c>
      <c r="D319">
        <v>30.29</v>
      </c>
      <c r="E319">
        <v>757.25</v>
      </c>
      <c r="F319" t="s">
        <v>19</v>
      </c>
      <c r="G319" t="s">
        <v>20</v>
      </c>
      <c r="H319" t="s">
        <v>17</v>
      </c>
      <c r="I319" t="s">
        <v>14</v>
      </c>
      <c r="J319" t="s">
        <v>15</v>
      </c>
      <c r="K319" t="s">
        <v>18</v>
      </c>
    </row>
    <row r="320" spans="1:11" x14ac:dyDescent="0.25">
      <c r="A320">
        <v>319</v>
      </c>
      <c r="B320" s="6" t="s">
        <v>76</v>
      </c>
      <c r="C320">
        <v>58</v>
      </c>
      <c r="D320">
        <v>73.650000000000006</v>
      </c>
      <c r="E320">
        <v>4271.7</v>
      </c>
      <c r="F320" t="s">
        <v>19</v>
      </c>
      <c r="G320" t="s">
        <v>12</v>
      </c>
      <c r="H320" t="s">
        <v>13</v>
      </c>
      <c r="I320" t="s">
        <v>14</v>
      </c>
      <c r="J320" t="s">
        <v>14</v>
      </c>
    </row>
    <row r="321" spans="1:11" x14ac:dyDescent="0.25">
      <c r="A321">
        <v>320</v>
      </c>
      <c r="B321" s="6" t="s">
        <v>77</v>
      </c>
      <c r="C321">
        <v>63</v>
      </c>
      <c r="D321">
        <v>57.88</v>
      </c>
      <c r="E321">
        <v>3646.44</v>
      </c>
      <c r="F321" t="s">
        <v>19</v>
      </c>
      <c r="G321" t="s">
        <v>21</v>
      </c>
      <c r="H321" t="s">
        <v>13</v>
      </c>
      <c r="I321" t="s">
        <v>14</v>
      </c>
      <c r="J321" t="s">
        <v>14</v>
      </c>
    </row>
    <row r="322" spans="1:11" x14ac:dyDescent="0.25">
      <c r="A322">
        <v>321</v>
      </c>
      <c r="B322" s="6" t="s">
        <v>78</v>
      </c>
      <c r="C322">
        <v>62</v>
      </c>
      <c r="D322">
        <v>65.7</v>
      </c>
      <c r="E322">
        <v>4073.4</v>
      </c>
      <c r="F322" t="s">
        <v>25</v>
      </c>
      <c r="G322" t="s">
        <v>12</v>
      </c>
      <c r="H322" t="s">
        <v>17</v>
      </c>
      <c r="I322" t="s">
        <v>14</v>
      </c>
      <c r="J322" t="s">
        <v>14</v>
      </c>
    </row>
    <row r="323" spans="1:11" x14ac:dyDescent="0.25">
      <c r="A323">
        <v>322</v>
      </c>
      <c r="B323" s="6" t="s">
        <v>66</v>
      </c>
      <c r="C323">
        <v>22</v>
      </c>
      <c r="D323">
        <v>80.400000000000006</v>
      </c>
      <c r="E323">
        <v>1768.8</v>
      </c>
      <c r="F323" t="s">
        <v>25</v>
      </c>
      <c r="G323" t="s">
        <v>21</v>
      </c>
      <c r="H323" t="s">
        <v>27</v>
      </c>
      <c r="I323" t="s">
        <v>14</v>
      </c>
      <c r="J323" t="s">
        <v>14</v>
      </c>
    </row>
    <row r="324" spans="1:11" x14ac:dyDescent="0.25">
      <c r="A324">
        <v>323</v>
      </c>
      <c r="B324" s="6" t="s">
        <v>74</v>
      </c>
      <c r="C324">
        <v>58</v>
      </c>
      <c r="D324">
        <v>70.23</v>
      </c>
      <c r="E324">
        <v>4073.34</v>
      </c>
      <c r="F324" t="s">
        <v>19</v>
      </c>
      <c r="G324" t="s">
        <v>21</v>
      </c>
      <c r="H324" t="s">
        <v>23</v>
      </c>
      <c r="I324" t="s">
        <v>15</v>
      </c>
      <c r="J324" t="s">
        <v>14</v>
      </c>
    </row>
    <row r="325" spans="1:11" x14ac:dyDescent="0.25">
      <c r="A325">
        <v>324</v>
      </c>
      <c r="B325" s="6" t="s">
        <v>75</v>
      </c>
      <c r="C325">
        <v>58</v>
      </c>
      <c r="D325">
        <v>73.989999999999995</v>
      </c>
      <c r="E325">
        <v>4291.42</v>
      </c>
      <c r="F325" t="s">
        <v>19</v>
      </c>
      <c r="G325" t="s">
        <v>20</v>
      </c>
      <c r="H325" t="s">
        <v>23</v>
      </c>
      <c r="I325" t="s">
        <v>15</v>
      </c>
      <c r="J325" t="s">
        <v>14</v>
      </c>
    </row>
    <row r="326" spans="1:11" x14ac:dyDescent="0.25">
      <c r="A326">
        <v>325</v>
      </c>
      <c r="B326" s="6" t="s">
        <v>76</v>
      </c>
      <c r="C326">
        <v>49</v>
      </c>
      <c r="D326">
        <v>68.64</v>
      </c>
      <c r="E326">
        <v>3363.36</v>
      </c>
      <c r="F326" t="s">
        <v>11</v>
      </c>
      <c r="G326" t="s">
        <v>12</v>
      </c>
      <c r="H326" t="s">
        <v>23</v>
      </c>
      <c r="I326" t="s">
        <v>15</v>
      </c>
      <c r="J326" t="s">
        <v>14</v>
      </c>
    </row>
    <row r="327" spans="1:11" x14ac:dyDescent="0.25">
      <c r="A327">
        <v>326</v>
      </c>
      <c r="B327" s="6" t="s">
        <v>77</v>
      </c>
      <c r="C327">
        <v>52</v>
      </c>
      <c r="D327">
        <v>60.9</v>
      </c>
      <c r="E327">
        <v>3166.8</v>
      </c>
      <c r="F327" t="s">
        <v>11</v>
      </c>
      <c r="G327" t="s">
        <v>12</v>
      </c>
      <c r="H327" t="s">
        <v>27</v>
      </c>
      <c r="I327" t="s">
        <v>15</v>
      </c>
      <c r="J327" t="s">
        <v>15</v>
      </c>
      <c r="K327" t="s">
        <v>22</v>
      </c>
    </row>
    <row r="328" spans="1:11" x14ac:dyDescent="0.25">
      <c r="A328">
        <v>327</v>
      </c>
      <c r="B328" s="6" t="s">
        <v>78</v>
      </c>
      <c r="C328">
        <v>42</v>
      </c>
      <c r="D328">
        <v>97.19</v>
      </c>
      <c r="E328">
        <v>4081.98</v>
      </c>
      <c r="F328" t="s">
        <v>11</v>
      </c>
      <c r="G328" t="s">
        <v>21</v>
      </c>
      <c r="H328" t="s">
        <v>23</v>
      </c>
      <c r="I328" t="s">
        <v>14</v>
      </c>
      <c r="J328" t="s">
        <v>15</v>
      </c>
      <c r="K328" t="s">
        <v>16</v>
      </c>
    </row>
    <row r="329" spans="1:11" x14ac:dyDescent="0.25">
      <c r="A329">
        <v>328</v>
      </c>
      <c r="B329" s="6" t="s">
        <v>66</v>
      </c>
      <c r="C329">
        <v>70</v>
      </c>
      <c r="D329">
        <v>21.22</v>
      </c>
      <c r="E329">
        <v>1485.4</v>
      </c>
      <c r="F329" t="s">
        <v>11</v>
      </c>
      <c r="G329" t="s">
        <v>21</v>
      </c>
      <c r="H329" t="s">
        <v>23</v>
      </c>
      <c r="I329" t="s">
        <v>15</v>
      </c>
      <c r="J329" t="s">
        <v>14</v>
      </c>
    </row>
    <row r="330" spans="1:11" x14ac:dyDescent="0.25">
      <c r="A330">
        <v>329</v>
      </c>
      <c r="B330" s="6" t="s">
        <v>67</v>
      </c>
      <c r="C330">
        <v>15</v>
      </c>
      <c r="D330">
        <v>79.84</v>
      </c>
      <c r="E330">
        <v>1197.5999999999999</v>
      </c>
      <c r="F330" t="s">
        <v>11</v>
      </c>
      <c r="G330" t="s">
        <v>12</v>
      </c>
      <c r="H330" t="s">
        <v>27</v>
      </c>
      <c r="I330" t="s">
        <v>14</v>
      </c>
      <c r="J330" t="s">
        <v>14</v>
      </c>
    </row>
    <row r="331" spans="1:11" x14ac:dyDescent="0.25">
      <c r="A331">
        <v>330</v>
      </c>
      <c r="B331" s="6" t="s">
        <v>68</v>
      </c>
      <c r="C331">
        <v>54</v>
      </c>
      <c r="D331">
        <v>76.55</v>
      </c>
      <c r="E331">
        <v>4133.7</v>
      </c>
      <c r="F331" t="s">
        <v>11</v>
      </c>
      <c r="G331" t="s">
        <v>21</v>
      </c>
      <c r="H331" t="s">
        <v>13</v>
      </c>
      <c r="I331" t="s">
        <v>14</v>
      </c>
      <c r="J331" t="s">
        <v>14</v>
      </c>
    </row>
    <row r="332" spans="1:11" x14ac:dyDescent="0.25">
      <c r="A332">
        <v>331</v>
      </c>
      <c r="B332" s="6" t="s">
        <v>69</v>
      </c>
      <c r="C332">
        <v>60</v>
      </c>
      <c r="D332">
        <v>91.62</v>
      </c>
      <c r="E332">
        <v>5497.2</v>
      </c>
      <c r="F332" t="s">
        <v>11</v>
      </c>
      <c r="G332" t="s">
        <v>20</v>
      </c>
      <c r="H332" t="s">
        <v>13</v>
      </c>
      <c r="I332" t="s">
        <v>15</v>
      </c>
      <c r="J332" t="s">
        <v>14</v>
      </c>
    </row>
    <row r="333" spans="1:11" x14ac:dyDescent="0.25">
      <c r="A333">
        <v>332</v>
      </c>
      <c r="B333" s="6" t="s">
        <v>70</v>
      </c>
      <c r="C333">
        <v>8</v>
      </c>
      <c r="D333">
        <v>79.900000000000006</v>
      </c>
      <c r="E333">
        <v>639.20000000000005</v>
      </c>
      <c r="F333" t="s">
        <v>19</v>
      </c>
      <c r="G333" t="s">
        <v>12</v>
      </c>
      <c r="H333" t="s">
        <v>17</v>
      </c>
      <c r="I333" t="s">
        <v>14</v>
      </c>
      <c r="J333" t="s">
        <v>14</v>
      </c>
    </row>
    <row r="334" spans="1:11" x14ac:dyDescent="0.25">
      <c r="A334">
        <v>333</v>
      </c>
      <c r="B334" s="6" t="s">
        <v>71</v>
      </c>
      <c r="C334">
        <v>53</v>
      </c>
      <c r="D334">
        <v>102.68</v>
      </c>
      <c r="E334">
        <v>5442.04</v>
      </c>
      <c r="F334" t="s">
        <v>25</v>
      </c>
      <c r="G334" t="s">
        <v>20</v>
      </c>
      <c r="H334" t="s">
        <v>27</v>
      </c>
      <c r="I334" t="s">
        <v>15</v>
      </c>
      <c r="J334" t="s">
        <v>14</v>
      </c>
    </row>
    <row r="335" spans="1:11" x14ac:dyDescent="0.25">
      <c r="A335">
        <v>334</v>
      </c>
      <c r="B335" s="6" t="s">
        <v>72</v>
      </c>
      <c r="C335">
        <v>60</v>
      </c>
      <c r="D335">
        <v>115.91</v>
      </c>
      <c r="E335">
        <v>6954.6</v>
      </c>
      <c r="F335" t="s">
        <v>11</v>
      </c>
      <c r="G335" t="s">
        <v>21</v>
      </c>
      <c r="H335" t="s">
        <v>13</v>
      </c>
      <c r="I335" t="s">
        <v>15</v>
      </c>
      <c r="J335" t="s">
        <v>15</v>
      </c>
      <c r="K335" t="s">
        <v>22</v>
      </c>
    </row>
    <row r="336" spans="1:11" x14ac:dyDescent="0.25">
      <c r="A336">
        <v>335</v>
      </c>
      <c r="B336" s="6" t="s">
        <v>73</v>
      </c>
      <c r="C336">
        <v>5</v>
      </c>
      <c r="D336">
        <v>54.25</v>
      </c>
      <c r="E336">
        <v>271.25</v>
      </c>
      <c r="F336" t="s">
        <v>11</v>
      </c>
      <c r="G336" t="s">
        <v>20</v>
      </c>
      <c r="H336" t="s">
        <v>23</v>
      </c>
      <c r="I336" t="s">
        <v>14</v>
      </c>
      <c r="J336" t="s">
        <v>14</v>
      </c>
    </row>
    <row r="337" spans="1:11" x14ac:dyDescent="0.25">
      <c r="A337">
        <v>336</v>
      </c>
      <c r="B337" s="6" t="s">
        <v>74</v>
      </c>
      <c r="C337">
        <v>68</v>
      </c>
      <c r="D337">
        <v>42.74</v>
      </c>
      <c r="E337">
        <v>2906.32</v>
      </c>
      <c r="F337" t="s">
        <v>25</v>
      </c>
      <c r="G337" t="s">
        <v>21</v>
      </c>
      <c r="H337" t="s">
        <v>23</v>
      </c>
      <c r="I337" t="s">
        <v>15</v>
      </c>
      <c r="J337" t="s">
        <v>14</v>
      </c>
    </row>
    <row r="338" spans="1:11" x14ac:dyDescent="0.25">
      <c r="A338">
        <v>337</v>
      </c>
      <c r="B338" s="6" t="s">
        <v>75</v>
      </c>
      <c r="C338">
        <v>6</v>
      </c>
      <c r="D338">
        <v>62.36</v>
      </c>
      <c r="E338">
        <v>374.16</v>
      </c>
      <c r="F338" t="s">
        <v>11</v>
      </c>
      <c r="G338" t="s">
        <v>12</v>
      </c>
      <c r="H338" t="s">
        <v>23</v>
      </c>
      <c r="I338" t="s">
        <v>14</v>
      </c>
      <c r="J338" t="s">
        <v>15</v>
      </c>
      <c r="K338" t="s">
        <v>18</v>
      </c>
    </row>
    <row r="339" spans="1:11" x14ac:dyDescent="0.25">
      <c r="A339">
        <v>338</v>
      </c>
      <c r="B339" s="6" t="s">
        <v>76</v>
      </c>
      <c r="C339">
        <v>47</v>
      </c>
      <c r="D339">
        <v>48.79</v>
      </c>
      <c r="E339">
        <v>2293.13</v>
      </c>
      <c r="F339" t="s">
        <v>19</v>
      </c>
      <c r="G339" t="s">
        <v>20</v>
      </c>
      <c r="H339" t="s">
        <v>17</v>
      </c>
      <c r="I339" t="s">
        <v>15</v>
      </c>
      <c r="J339" t="s">
        <v>14</v>
      </c>
    </row>
    <row r="340" spans="1:11" x14ac:dyDescent="0.25">
      <c r="A340">
        <v>339</v>
      </c>
      <c r="B340" s="6" t="s">
        <v>77</v>
      </c>
      <c r="C340">
        <v>55</v>
      </c>
      <c r="D340">
        <v>81.5</v>
      </c>
      <c r="E340">
        <v>4482.5</v>
      </c>
      <c r="F340" t="s">
        <v>11</v>
      </c>
      <c r="G340" t="s">
        <v>12</v>
      </c>
      <c r="H340" t="s">
        <v>23</v>
      </c>
      <c r="I340" t="s">
        <v>15</v>
      </c>
      <c r="J340" t="s">
        <v>15</v>
      </c>
      <c r="K340" t="s">
        <v>24</v>
      </c>
    </row>
    <row r="341" spans="1:11" x14ac:dyDescent="0.25">
      <c r="A341">
        <v>340</v>
      </c>
      <c r="B341" s="6" t="s">
        <v>78</v>
      </c>
      <c r="C341">
        <v>40</v>
      </c>
      <c r="D341">
        <v>111.19</v>
      </c>
      <c r="E341">
        <v>4447.6000000000004</v>
      </c>
      <c r="F341" t="s">
        <v>11</v>
      </c>
      <c r="G341" t="s">
        <v>21</v>
      </c>
      <c r="H341" t="s">
        <v>23</v>
      </c>
      <c r="I341" t="s">
        <v>14</v>
      </c>
      <c r="J341" t="s">
        <v>15</v>
      </c>
      <c r="K341" t="s">
        <v>24</v>
      </c>
    </row>
    <row r="342" spans="1:11" x14ac:dyDescent="0.25">
      <c r="A342">
        <v>341</v>
      </c>
      <c r="B342" s="6" t="s">
        <v>66</v>
      </c>
      <c r="C342">
        <v>52</v>
      </c>
      <c r="D342">
        <v>33.909999999999997</v>
      </c>
      <c r="E342">
        <v>1763.32</v>
      </c>
      <c r="F342" t="s">
        <v>25</v>
      </c>
      <c r="G342" t="s">
        <v>12</v>
      </c>
      <c r="H342" t="s">
        <v>23</v>
      </c>
      <c r="I342" t="s">
        <v>15</v>
      </c>
      <c r="J342" t="s">
        <v>14</v>
      </c>
    </row>
    <row r="343" spans="1:11" x14ac:dyDescent="0.25">
      <c r="A343">
        <v>342</v>
      </c>
      <c r="B343" s="6" t="s">
        <v>74</v>
      </c>
      <c r="C343">
        <v>16</v>
      </c>
      <c r="D343">
        <v>30.08</v>
      </c>
      <c r="E343">
        <v>481.28</v>
      </c>
      <c r="F343" t="s">
        <v>11</v>
      </c>
      <c r="G343" t="s">
        <v>20</v>
      </c>
      <c r="H343" t="s">
        <v>23</v>
      </c>
      <c r="I343" t="s">
        <v>15</v>
      </c>
      <c r="J343" t="s">
        <v>15</v>
      </c>
      <c r="K343" t="s">
        <v>26</v>
      </c>
    </row>
    <row r="344" spans="1:11" x14ac:dyDescent="0.25">
      <c r="A344">
        <v>343</v>
      </c>
      <c r="B344" s="6" t="s">
        <v>75</v>
      </c>
      <c r="C344">
        <v>13</v>
      </c>
      <c r="D344">
        <v>45.6</v>
      </c>
      <c r="E344">
        <v>592.79999999999995</v>
      </c>
      <c r="F344" t="s">
        <v>19</v>
      </c>
      <c r="G344" t="s">
        <v>21</v>
      </c>
      <c r="H344" t="s">
        <v>23</v>
      </c>
      <c r="I344" t="s">
        <v>15</v>
      </c>
      <c r="J344" t="s">
        <v>14</v>
      </c>
    </row>
    <row r="345" spans="1:11" x14ac:dyDescent="0.25">
      <c r="A345">
        <v>344</v>
      </c>
      <c r="B345" s="6" t="s">
        <v>76</v>
      </c>
      <c r="C345">
        <v>30</v>
      </c>
      <c r="D345">
        <v>92.61</v>
      </c>
      <c r="E345">
        <v>2778.3</v>
      </c>
      <c r="F345" t="s">
        <v>19</v>
      </c>
      <c r="G345" t="s">
        <v>21</v>
      </c>
      <c r="H345" t="s">
        <v>27</v>
      </c>
      <c r="I345" t="s">
        <v>14</v>
      </c>
      <c r="J345" t="s">
        <v>14</v>
      </c>
    </row>
    <row r="346" spans="1:11" x14ac:dyDescent="0.25">
      <c r="A346">
        <v>345</v>
      </c>
      <c r="B346" s="6" t="s">
        <v>77</v>
      </c>
      <c r="C346">
        <v>19</v>
      </c>
      <c r="D346">
        <v>79.3</v>
      </c>
      <c r="E346">
        <v>1506.7</v>
      </c>
      <c r="F346" t="s">
        <v>11</v>
      </c>
      <c r="G346" t="s">
        <v>20</v>
      </c>
      <c r="H346" t="s">
        <v>13</v>
      </c>
      <c r="I346" t="s">
        <v>15</v>
      </c>
      <c r="J346" t="s">
        <v>14</v>
      </c>
    </row>
    <row r="347" spans="1:11" x14ac:dyDescent="0.25">
      <c r="A347">
        <v>346</v>
      </c>
      <c r="B347" s="6" t="s">
        <v>78</v>
      </c>
      <c r="C347">
        <v>17</v>
      </c>
      <c r="D347">
        <v>30.22</v>
      </c>
      <c r="E347">
        <v>513.74</v>
      </c>
      <c r="F347" t="s">
        <v>19</v>
      </c>
      <c r="G347" t="s">
        <v>20</v>
      </c>
      <c r="H347" t="s">
        <v>17</v>
      </c>
      <c r="I347" t="s">
        <v>15</v>
      </c>
      <c r="J347" t="s">
        <v>14</v>
      </c>
    </row>
    <row r="348" spans="1:11" x14ac:dyDescent="0.25">
      <c r="A348">
        <v>347</v>
      </c>
      <c r="B348" s="6" t="s">
        <v>66</v>
      </c>
      <c r="C348">
        <v>63</v>
      </c>
      <c r="D348">
        <v>111.88</v>
      </c>
      <c r="E348">
        <v>7048.44</v>
      </c>
      <c r="F348" t="s">
        <v>25</v>
      </c>
      <c r="G348" t="s">
        <v>12</v>
      </c>
      <c r="H348" t="s">
        <v>17</v>
      </c>
      <c r="I348" t="s">
        <v>15</v>
      </c>
      <c r="J348" t="s">
        <v>14</v>
      </c>
    </row>
    <row r="349" spans="1:11" x14ac:dyDescent="0.25">
      <c r="A349">
        <v>348</v>
      </c>
      <c r="B349" s="6" t="s">
        <v>67</v>
      </c>
      <c r="C349">
        <v>19</v>
      </c>
      <c r="D349">
        <v>99.01</v>
      </c>
      <c r="E349">
        <v>1881.19</v>
      </c>
      <c r="F349" t="s">
        <v>11</v>
      </c>
      <c r="G349" t="s">
        <v>21</v>
      </c>
      <c r="H349" t="s">
        <v>23</v>
      </c>
      <c r="I349" t="s">
        <v>15</v>
      </c>
      <c r="J349" t="s">
        <v>14</v>
      </c>
    </row>
    <row r="350" spans="1:11" x14ac:dyDescent="0.25">
      <c r="A350">
        <v>349</v>
      </c>
      <c r="B350" s="6" t="s">
        <v>68</v>
      </c>
      <c r="C350">
        <v>58</v>
      </c>
      <c r="D350">
        <v>22.3</v>
      </c>
      <c r="E350">
        <v>1293.4000000000001</v>
      </c>
      <c r="F350" t="s">
        <v>25</v>
      </c>
      <c r="G350" t="s">
        <v>21</v>
      </c>
      <c r="H350" t="s">
        <v>23</v>
      </c>
      <c r="I350" t="s">
        <v>14</v>
      </c>
      <c r="J350" t="s">
        <v>14</v>
      </c>
    </row>
    <row r="351" spans="1:11" x14ac:dyDescent="0.25">
      <c r="A351">
        <v>350</v>
      </c>
      <c r="B351" s="6" t="s">
        <v>69</v>
      </c>
      <c r="C351">
        <v>55</v>
      </c>
      <c r="D351">
        <v>85.14</v>
      </c>
      <c r="E351">
        <v>4682.7</v>
      </c>
      <c r="F351" t="s">
        <v>11</v>
      </c>
      <c r="G351" t="s">
        <v>20</v>
      </c>
      <c r="H351" t="s">
        <v>23</v>
      </c>
      <c r="I351" t="s">
        <v>14</v>
      </c>
      <c r="J351" t="s">
        <v>15</v>
      </c>
      <c r="K351" t="s">
        <v>26</v>
      </c>
    </row>
    <row r="352" spans="1:11" x14ac:dyDescent="0.25">
      <c r="A352">
        <v>351</v>
      </c>
      <c r="B352" s="6" t="s">
        <v>70</v>
      </c>
      <c r="C352">
        <v>62</v>
      </c>
      <c r="D352">
        <v>97.12</v>
      </c>
      <c r="E352">
        <v>6021.44</v>
      </c>
      <c r="F352" t="s">
        <v>19</v>
      </c>
      <c r="G352" t="s">
        <v>21</v>
      </c>
      <c r="H352" t="s">
        <v>13</v>
      </c>
      <c r="I352" t="s">
        <v>15</v>
      </c>
      <c r="J352" t="s">
        <v>14</v>
      </c>
    </row>
    <row r="353" spans="1:11" x14ac:dyDescent="0.25">
      <c r="A353">
        <v>352</v>
      </c>
      <c r="B353" s="6" t="s">
        <v>71</v>
      </c>
      <c r="C353">
        <v>23</v>
      </c>
      <c r="D353">
        <v>57.44</v>
      </c>
      <c r="E353">
        <v>1321.12</v>
      </c>
      <c r="F353" t="s">
        <v>19</v>
      </c>
      <c r="G353" t="s">
        <v>20</v>
      </c>
      <c r="H353" t="s">
        <v>23</v>
      </c>
      <c r="I353" t="s">
        <v>14</v>
      </c>
      <c r="J353" t="s">
        <v>15</v>
      </c>
      <c r="K353" t="s">
        <v>22</v>
      </c>
    </row>
    <row r="354" spans="1:11" x14ac:dyDescent="0.25">
      <c r="A354">
        <v>353</v>
      </c>
      <c r="B354" s="6" t="s">
        <v>72</v>
      </c>
      <c r="C354">
        <v>9</v>
      </c>
      <c r="D354">
        <v>26.89</v>
      </c>
      <c r="E354">
        <v>242.01</v>
      </c>
      <c r="F354" t="s">
        <v>11</v>
      </c>
      <c r="G354" t="s">
        <v>12</v>
      </c>
      <c r="H354" t="s">
        <v>13</v>
      </c>
      <c r="I354" t="s">
        <v>15</v>
      </c>
      <c r="J354" t="s">
        <v>14</v>
      </c>
    </row>
    <row r="355" spans="1:11" x14ac:dyDescent="0.25">
      <c r="A355">
        <v>354</v>
      </c>
      <c r="B355" s="6" t="s">
        <v>73</v>
      </c>
      <c r="C355">
        <v>12</v>
      </c>
      <c r="D355">
        <v>27.73</v>
      </c>
      <c r="E355">
        <v>332.76</v>
      </c>
      <c r="F355" t="s">
        <v>25</v>
      </c>
      <c r="G355" t="s">
        <v>12</v>
      </c>
      <c r="H355" t="s">
        <v>23</v>
      </c>
      <c r="I355" t="s">
        <v>14</v>
      </c>
      <c r="J355" t="s">
        <v>15</v>
      </c>
      <c r="K355" t="s">
        <v>26</v>
      </c>
    </row>
    <row r="356" spans="1:11" x14ac:dyDescent="0.25">
      <c r="A356">
        <v>355</v>
      </c>
      <c r="B356" s="6" t="s">
        <v>74</v>
      </c>
      <c r="C356">
        <v>1</v>
      </c>
      <c r="D356">
        <v>30.42</v>
      </c>
      <c r="E356">
        <v>30.42</v>
      </c>
      <c r="F356" t="s">
        <v>25</v>
      </c>
      <c r="G356" t="s">
        <v>12</v>
      </c>
      <c r="H356" t="s">
        <v>17</v>
      </c>
      <c r="I356" t="s">
        <v>14</v>
      </c>
      <c r="J356" t="s">
        <v>14</v>
      </c>
    </row>
    <row r="357" spans="1:11" x14ac:dyDescent="0.25">
      <c r="A357">
        <v>356</v>
      </c>
      <c r="B357" s="6" t="s">
        <v>75</v>
      </c>
      <c r="C357">
        <v>58</v>
      </c>
      <c r="D357">
        <v>104.04</v>
      </c>
      <c r="E357">
        <v>6034.32</v>
      </c>
      <c r="F357" t="s">
        <v>19</v>
      </c>
      <c r="G357" t="s">
        <v>20</v>
      </c>
      <c r="H357" t="s">
        <v>23</v>
      </c>
      <c r="I357" t="s">
        <v>15</v>
      </c>
      <c r="J357" t="s">
        <v>14</v>
      </c>
    </row>
    <row r="358" spans="1:11" x14ac:dyDescent="0.25">
      <c r="A358">
        <v>357</v>
      </c>
      <c r="B358" s="6" t="s">
        <v>76</v>
      </c>
      <c r="C358">
        <v>1</v>
      </c>
      <c r="D358">
        <v>111.07</v>
      </c>
      <c r="E358">
        <v>111.07</v>
      </c>
      <c r="F358" t="s">
        <v>19</v>
      </c>
      <c r="G358" t="s">
        <v>21</v>
      </c>
      <c r="H358" t="s">
        <v>17</v>
      </c>
      <c r="I358" t="s">
        <v>14</v>
      </c>
      <c r="J358" t="s">
        <v>14</v>
      </c>
    </row>
    <row r="359" spans="1:11" x14ac:dyDescent="0.25">
      <c r="A359">
        <v>358</v>
      </c>
      <c r="B359" s="6" t="s">
        <v>77</v>
      </c>
      <c r="C359">
        <v>34</v>
      </c>
      <c r="D359">
        <v>32.28</v>
      </c>
      <c r="E359">
        <v>1097.52</v>
      </c>
      <c r="F359" t="s">
        <v>19</v>
      </c>
      <c r="G359" t="s">
        <v>20</v>
      </c>
      <c r="H359" t="s">
        <v>23</v>
      </c>
      <c r="I359" t="s">
        <v>14</v>
      </c>
      <c r="J359" t="s">
        <v>14</v>
      </c>
    </row>
    <row r="360" spans="1:11" x14ac:dyDescent="0.25">
      <c r="A360">
        <v>359</v>
      </c>
      <c r="B360" s="6" t="s">
        <v>78</v>
      </c>
      <c r="C360">
        <v>48</v>
      </c>
      <c r="D360">
        <v>43.59</v>
      </c>
      <c r="E360">
        <v>2092.3200000000002</v>
      </c>
      <c r="F360" t="s">
        <v>11</v>
      </c>
      <c r="G360" t="s">
        <v>20</v>
      </c>
      <c r="H360" t="s">
        <v>27</v>
      </c>
      <c r="I360" t="s">
        <v>15</v>
      </c>
      <c r="J360" t="s">
        <v>14</v>
      </c>
    </row>
    <row r="361" spans="1:11" x14ac:dyDescent="0.25">
      <c r="A361">
        <v>360</v>
      </c>
      <c r="B361" s="6" t="s">
        <v>66</v>
      </c>
      <c r="C361">
        <v>1</v>
      </c>
      <c r="D361">
        <v>36.549999999999997</v>
      </c>
      <c r="E361">
        <v>36.549999999999997</v>
      </c>
      <c r="F361" t="s">
        <v>19</v>
      </c>
      <c r="G361" t="s">
        <v>12</v>
      </c>
      <c r="H361" t="s">
        <v>23</v>
      </c>
      <c r="I361" t="s">
        <v>15</v>
      </c>
      <c r="J361" t="s">
        <v>15</v>
      </c>
      <c r="K361" t="s">
        <v>26</v>
      </c>
    </row>
    <row r="362" spans="1:11" x14ac:dyDescent="0.25">
      <c r="A362">
        <v>361</v>
      </c>
      <c r="B362" s="6" t="s">
        <v>74</v>
      </c>
      <c r="C362">
        <v>16</v>
      </c>
      <c r="D362">
        <v>38.630000000000003</v>
      </c>
      <c r="E362">
        <v>618.08000000000004</v>
      </c>
      <c r="F362" t="s">
        <v>11</v>
      </c>
      <c r="G362" t="s">
        <v>21</v>
      </c>
      <c r="H362" t="s">
        <v>13</v>
      </c>
      <c r="I362" t="s">
        <v>15</v>
      </c>
      <c r="J362" t="s">
        <v>14</v>
      </c>
    </row>
    <row r="363" spans="1:11" x14ac:dyDescent="0.25">
      <c r="A363">
        <v>362</v>
      </c>
      <c r="B363" s="6" t="s">
        <v>75</v>
      </c>
      <c r="C363">
        <v>61</v>
      </c>
      <c r="D363">
        <v>103.75</v>
      </c>
      <c r="E363">
        <v>6328.75</v>
      </c>
      <c r="F363" t="s">
        <v>11</v>
      </c>
      <c r="G363" t="s">
        <v>20</v>
      </c>
      <c r="H363" t="s">
        <v>17</v>
      </c>
      <c r="I363" t="s">
        <v>14</v>
      </c>
      <c r="J363" t="s">
        <v>14</v>
      </c>
    </row>
    <row r="364" spans="1:11" x14ac:dyDescent="0.25">
      <c r="A364">
        <v>363</v>
      </c>
      <c r="B364" s="6" t="s">
        <v>76</v>
      </c>
      <c r="C364">
        <v>64</v>
      </c>
      <c r="D364">
        <v>53.21</v>
      </c>
      <c r="E364">
        <v>3405.44</v>
      </c>
      <c r="F364" t="s">
        <v>19</v>
      </c>
      <c r="G364" t="s">
        <v>21</v>
      </c>
      <c r="H364" t="s">
        <v>13</v>
      </c>
      <c r="I364" t="s">
        <v>14</v>
      </c>
      <c r="J364" t="s">
        <v>14</v>
      </c>
    </row>
    <row r="365" spans="1:11" x14ac:dyDescent="0.25">
      <c r="A365">
        <v>364</v>
      </c>
      <c r="B365" s="6" t="s">
        <v>77</v>
      </c>
      <c r="C365">
        <v>63</v>
      </c>
      <c r="D365">
        <v>51.14</v>
      </c>
      <c r="E365">
        <v>3221.82</v>
      </c>
      <c r="F365" t="s">
        <v>11</v>
      </c>
      <c r="G365" t="s">
        <v>20</v>
      </c>
      <c r="H365" t="s">
        <v>23</v>
      </c>
      <c r="I365" t="s">
        <v>14</v>
      </c>
      <c r="J365" t="s">
        <v>14</v>
      </c>
    </row>
    <row r="366" spans="1:11" x14ac:dyDescent="0.25">
      <c r="A366">
        <v>365</v>
      </c>
      <c r="B366" s="6" t="s">
        <v>78</v>
      </c>
      <c r="C366">
        <v>69</v>
      </c>
      <c r="D366">
        <v>42.74</v>
      </c>
      <c r="E366">
        <v>2949.06</v>
      </c>
      <c r="F366" t="s">
        <v>11</v>
      </c>
      <c r="G366" t="s">
        <v>12</v>
      </c>
      <c r="H366" t="s">
        <v>27</v>
      </c>
      <c r="I366" t="s">
        <v>14</v>
      </c>
      <c r="J366" t="s">
        <v>14</v>
      </c>
    </row>
    <row r="367" spans="1:11" x14ac:dyDescent="0.25">
      <c r="A367">
        <v>366</v>
      </c>
      <c r="B367" s="6" t="s">
        <v>66</v>
      </c>
      <c r="C367">
        <v>22</v>
      </c>
      <c r="D367">
        <v>80.790000000000006</v>
      </c>
      <c r="E367">
        <v>1777.38</v>
      </c>
      <c r="F367" t="s">
        <v>11</v>
      </c>
      <c r="G367" t="s">
        <v>20</v>
      </c>
      <c r="H367" t="s">
        <v>13</v>
      </c>
      <c r="I367" t="s">
        <v>14</v>
      </c>
      <c r="J367" t="s">
        <v>14</v>
      </c>
    </row>
    <row r="368" spans="1:11" x14ac:dyDescent="0.25">
      <c r="A368">
        <v>367</v>
      </c>
      <c r="B368" s="6" t="s">
        <v>67</v>
      </c>
      <c r="C368">
        <v>67</v>
      </c>
      <c r="D368">
        <v>57.93</v>
      </c>
      <c r="E368">
        <v>3881.31</v>
      </c>
      <c r="F368" t="s">
        <v>11</v>
      </c>
      <c r="G368" t="s">
        <v>21</v>
      </c>
      <c r="H368" t="s">
        <v>23</v>
      </c>
      <c r="I368" t="s">
        <v>14</v>
      </c>
      <c r="J368" t="s">
        <v>14</v>
      </c>
    </row>
    <row r="369" spans="1:11" x14ac:dyDescent="0.25">
      <c r="A369">
        <v>368</v>
      </c>
      <c r="B369" s="6" t="s">
        <v>68</v>
      </c>
      <c r="C369">
        <v>26</v>
      </c>
      <c r="D369">
        <v>94.42</v>
      </c>
      <c r="E369">
        <v>2454.92</v>
      </c>
      <c r="F369" t="s">
        <v>19</v>
      </c>
      <c r="G369" t="s">
        <v>12</v>
      </c>
      <c r="H369" t="s">
        <v>17</v>
      </c>
      <c r="I369" t="s">
        <v>14</v>
      </c>
      <c r="J369" t="s">
        <v>15</v>
      </c>
      <c r="K369" t="s">
        <v>24</v>
      </c>
    </row>
    <row r="370" spans="1:11" x14ac:dyDescent="0.25">
      <c r="A370">
        <v>369</v>
      </c>
      <c r="B370" s="6" t="s">
        <v>69</v>
      </c>
      <c r="C370">
        <v>16</v>
      </c>
      <c r="D370">
        <v>40.56</v>
      </c>
      <c r="E370">
        <v>648.96</v>
      </c>
      <c r="F370" t="s">
        <v>11</v>
      </c>
      <c r="G370" t="s">
        <v>20</v>
      </c>
      <c r="H370" t="s">
        <v>27</v>
      </c>
      <c r="I370" t="s">
        <v>15</v>
      </c>
      <c r="J370" t="s">
        <v>15</v>
      </c>
      <c r="K370" t="s">
        <v>16</v>
      </c>
    </row>
    <row r="371" spans="1:11" x14ac:dyDescent="0.25">
      <c r="A371">
        <v>370</v>
      </c>
      <c r="B371" s="6" t="s">
        <v>70</v>
      </c>
      <c r="C371">
        <v>51</v>
      </c>
      <c r="D371">
        <v>98.78</v>
      </c>
      <c r="E371">
        <v>5037.78</v>
      </c>
      <c r="F371" t="s">
        <v>19</v>
      </c>
      <c r="G371" t="s">
        <v>21</v>
      </c>
      <c r="H371" t="s">
        <v>17</v>
      </c>
      <c r="I371" t="s">
        <v>15</v>
      </c>
      <c r="J371" t="s">
        <v>15</v>
      </c>
      <c r="K371" t="s">
        <v>18</v>
      </c>
    </row>
    <row r="372" spans="1:11" x14ac:dyDescent="0.25">
      <c r="A372">
        <v>371</v>
      </c>
      <c r="B372" s="6" t="s">
        <v>71</v>
      </c>
      <c r="C372">
        <v>57</v>
      </c>
      <c r="D372">
        <v>80.37</v>
      </c>
      <c r="E372">
        <v>4581.09</v>
      </c>
      <c r="F372" t="s">
        <v>11</v>
      </c>
      <c r="G372" t="s">
        <v>21</v>
      </c>
      <c r="H372" t="s">
        <v>23</v>
      </c>
      <c r="I372" t="s">
        <v>14</v>
      </c>
      <c r="J372" t="s">
        <v>14</v>
      </c>
    </row>
    <row r="373" spans="1:11" x14ac:dyDescent="0.25">
      <c r="A373">
        <v>372</v>
      </c>
      <c r="B373" s="6" t="s">
        <v>72</v>
      </c>
      <c r="C373">
        <v>29</v>
      </c>
      <c r="D373">
        <v>31.43</v>
      </c>
      <c r="E373">
        <v>911.47</v>
      </c>
      <c r="F373" t="s">
        <v>19</v>
      </c>
      <c r="G373" t="s">
        <v>21</v>
      </c>
      <c r="H373" t="s">
        <v>17</v>
      </c>
      <c r="I373" t="s">
        <v>15</v>
      </c>
      <c r="J373" t="s">
        <v>14</v>
      </c>
    </row>
    <row r="374" spans="1:11" x14ac:dyDescent="0.25">
      <c r="A374">
        <v>373</v>
      </c>
      <c r="B374" s="6" t="s">
        <v>73</v>
      </c>
      <c r="C374">
        <v>69</v>
      </c>
      <c r="D374">
        <v>61.45</v>
      </c>
      <c r="E374">
        <v>4240.05</v>
      </c>
      <c r="F374" t="s">
        <v>11</v>
      </c>
      <c r="G374" t="s">
        <v>21</v>
      </c>
      <c r="H374" t="s">
        <v>23</v>
      </c>
      <c r="I374" t="s">
        <v>14</v>
      </c>
      <c r="J374" t="s">
        <v>14</v>
      </c>
    </row>
    <row r="375" spans="1:11" x14ac:dyDescent="0.25">
      <c r="A375">
        <v>374</v>
      </c>
      <c r="B375" s="6" t="s">
        <v>74</v>
      </c>
      <c r="C375">
        <v>47</v>
      </c>
      <c r="D375">
        <v>106.35</v>
      </c>
      <c r="E375">
        <v>4998.45</v>
      </c>
      <c r="F375" t="s">
        <v>11</v>
      </c>
      <c r="G375" t="s">
        <v>12</v>
      </c>
      <c r="H375" t="s">
        <v>17</v>
      </c>
      <c r="I375" t="s">
        <v>15</v>
      </c>
      <c r="J375" t="s">
        <v>14</v>
      </c>
    </row>
    <row r="376" spans="1:11" x14ac:dyDescent="0.25">
      <c r="A376">
        <v>375</v>
      </c>
      <c r="B376" s="6" t="s">
        <v>75</v>
      </c>
      <c r="C376">
        <v>62</v>
      </c>
      <c r="D376">
        <v>112.3</v>
      </c>
      <c r="E376">
        <v>6962.6</v>
      </c>
      <c r="F376" t="s">
        <v>19</v>
      </c>
      <c r="G376" t="s">
        <v>20</v>
      </c>
      <c r="H376" t="s">
        <v>27</v>
      </c>
      <c r="I376" t="s">
        <v>15</v>
      </c>
      <c r="J376" t="s">
        <v>14</v>
      </c>
    </row>
    <row r="377" spans="1:11" x14ac:dyDescent="0.25">
      <c r="A377">
        <v>376</v>
      </c>
      <c r="B377" s="6" t="s">
        <v>76</v>
      </c>
      <c r="C377">
        <v>69</v>
      </c>
      <c r="D377">
        <v>66.569999999999993</v>
      </c>
      <c r="E377">
        <v>4593.33</v>
      </c>
      <c r="F377" t="s">
        <v>25</v>
      </c>
      <c r="G377" t="s">
        <v>12</v>
      </c>
      <c r="H377" t="s">
        <v>17</v>
      </c>
      <c r="I377" t="s">
        <v>14</v>
      </c>
      <c r="J377" t="s">
        <v>14</v>
      </c>
    </row>
    <row r="378" spans="1:11" x14ac:dyDescent="0.25">
      <c r="A378">
        <v>377</v>
      </c>
      <c r="B378" s="6" t="s">
        <v>77</v>
      </c>
      <c r="C378">
        <v>16</v>
      </c>
      <c r="D378">
        <v>68.08</v>
      </c>
      <c r="E378">
        <v>1089.28</v>
      </c>
      <c r="F378" t="s">
        <v>11</v>
      </c>
      <c r="G378" t="s">
        <v>21</v>
      </c>
      <c r="H378" t="s">
        <v>27</v>
      </c>
      <c r="I378" t="s">
        <v>15</v>
      </c>
      <c r="J378" t="s">
        <v>14</v>
      </c>
    </row>
    <row r="379" spans="1:11" x14ac:dyDescent="0.25">
      <c r="A379">
        <v>378</v>
      </c>
      <c r="B379" s="6" t="s">
        <v>78</v>
      </c>
      <c r="C379">
        <v>48</v>
      </c>
      <c r="D379">
        <v>111.85</v>
      </c>
      <c r="E379">
        <v>5368.8</v>
      </c>
      <c r="F379" t="s">
        <v>11</v>
      </c>
      <c r="G379" t="s">
        <v>21</v>
      </c>
      <c r="H379" t="s">
        <v>13</v>
      </c>
      <c r="I379" t="s">
        <v>15</v>
      </c>
      <c r="J379" t="s">
        <v>15</v>
      </c>
      <c r="K379" t="s">
        <v>24</v>
      </c>
    </row>
    <row r="380" spans="1:11" x14ac:dyDescent="0.25">
      <c r="A380">
        <v>379</v>
      </c>
      <c r="B380" s="6" t="s">
        <v>66</v>
      </c>
      <c r="C380">
        <v>39</v>
      </c>
      <c r="D380">
        <v>78.709999999999994</v>
      </c>
      <c r="E380">
        <v>3069.69</v>
      </c>
      <c r="F380" t="s">
        <v>11</v>
      </c>
      <c r="G380" t="s">
        <v>20</v>
      </c>
      <c r="H380" t="s">
        <v>17</v>
      </c>
      <c r="I380" t="s">
        <v>15</v>
      </c>
      <c r="J380" t="s">
        <v>15</v>
      </c>
      <c r="K380" t="s">
        <v>26</v>
      </c>
    </row>
    <row r="381" spans="1:11" x14ac:dyDescent="0.25">
      <c r="A381">
        <v>380</v>
      </c>
      <c r="B381" s="6" t="s">
        <v>74</v>
      </c>
      <c r="C381">
        <v>33</v>
      </c>
      <c r="D381">
        <v>23.28</v>
      </c>
      <c r="E381">
        <v>768.24</v>
      </c>
      <c r="F381" t="s">
        <v>11</v>
      </c>
      <c r="G381" t="s">
        <v>21</v>
      </c>
      <c r="H381" t="s">
        <v>17</v>
      </c>
      <c r="I381" t="s">
        <v>14</v>
      </c>
      <c r="J381" t="s">
        <v>14</v>
      </c>
    </row>
    <row r="382" spans="1:11" x14ac:dyDescent="0.25">
      <c r="A382">
        <v>381</v>
      </c>
      <c r="B382" s="6" t="s">
        <v>75</v>
      </c>
      <c r="C382">
        <v>23</v>
      </c>
      <c r="D382">
        <v>111.27</v>
      </c>
      <c r="E382">
        <v>2559.21</v>
      </c>
      <c r="F382" t="s">
        <v>19</v>
      </c>
      <c r="G382" t="s">
        <v>20</v>
      </c>
      <c r="H382" t="s">
        <v>13</v>
      </c>
      <c r="I382" t="s">
        <v>15</v>
      </c>
      <c r="J382" t="s">
        <v>14</v>
      </c>
    </row>
    <row r="383" spans="1:11" x14ac:dyDescent="0.25">
      <c r="A383">
        <v>382</v>
      </c>
      <c r="B383" s="6" t="s">
        <v>76</v>
      </c>
      <c r="C383">
        <v>10</v>
      </c>
      <c r="D383">
        <v>44.82</v>
      </c>
      <c r="E383">
        <v>448.2</v>
      </c>
      <c r="F383" t="s">
        <v>11</v>
      </c>
      <c r="G383" t="s">
        <v>12</v>
      </c>
      <c r="H383" t="s">
        <v>27</v>
      </c>
      <c r="I383" t="s">
        <v>14</v>
      </c>
      <c r="J383" t="s">
        <v>14</v>
      </c>
    </row>
    <row r="384" spans="1:11" x14ac:dyDescent="0.25">
      <c r="A384">
        <v>383</v>
      </c>
      <c r="B384" s="6" t="s">
        <v>77</v>
      </c>
      <c r="C384">
        <v>69</v>
      </c>
      <c r="D384">
        <v>77.760000000000005</v>
      </c>
      <c r="E384">
        <v>5365.44</v>
      </c>
      <c r="F384" t="s">
        <v>11</v>
      </c>
      <c r="G384" t="s">
        <v>20</v>
      </c>
      <c r="H384" t="s">
        <v>23</v>
      </c>
      <c r="I384" t="s">
        <v>15</v>
      </c>
      <c r="J384" t="s">
        <v>14</v>
      </c>
    </row>
    <row r="385" spans="1:11" x14ac:dyDescent="0.25">
      <c r="A385">
        <v>384</v>
      </c>
      <c r="B385" s="6" t="s">
        <v>78</v>
      </c>
      <c r="C385">
        <v>34</v>
      </c>
      <c r="D385">
        <v>36.549999999999997</v>
      </c>
      <c r="E385">
        <v>1242.7</v>
      </c>
      <c r="F385" t="s">
        <v>11</v>
      </c>
      <c r="G385" t="s">
        <v>20</v>
      </c>
      <c r="H385" t="s">
        <v>17</v>
      </c>
      <c r="I385" t="s">
        <v>14</v>
      </c>
      <c r="J385" t="s">
        <v>14</v>
      </c>
    </row>
    <row r="386" spans="1:11" x14ac:dyDescent="0.25">
      <c r="A386">
        <v>385</v>
      </c>
      <c r="B386" s="6" t="s">
        <v>66</v>
      </c>
      <c r="C386">
        <v>52</v>
      </c>
      <c r="D386">
        <v>23.39</v>
      </c>
      <c r="E386">
        <v>1216.28</v>
      </c>
      <c r="F386" t="s">
        <v>11</v>
      </c>
      <c r="G386" t="s">
        <v>21</v>
      </c>
      <c r="H386" t="s">
        <v>17</v>
      </c>
      <c r="I386" t="s">
        <v>14</v>
      </c>
      <c r="J386" t="s">
        <v>15</v>
      </c>
      <c r="K386" t="s">
        <v>22</v>
      </c>
    </row>
    <row r="387" spans="1:11" x14ac:dyDescent="0.25">
      <c r="A387">
        <v>386</v>
      </c>
      <c r="B387" s="6" t="s">
        <v>67</v>
      </c>
      <c r="C387">
        <v>10</v>
      </c>
      <c r="D387">
        <v>51.15</v>
      </c>
      <c r="E387">
        <v>511.5</v>
      </c>
      <c r="F387" t="s">
        <v>11</v>
      </c>
      <c r="G387" t="s">
        <v>21</v>
      </c>
      <c r="H387" t="s">
        <v>17</v>
      </c>
      <c r="I387" t="s">
        <v>15</v>
      </c>
      <c r="J387" t="s">
        <v>14</v>
      </c>
    </row>
    <row r="388" spans="1:11" x14ac:dyDescent="0.25">
      <c r="A388">
        <v>387</v>
      </c>
      <c r="B388" s="6" t="s">
        <v>68</v>
      </c>
      <c r="C388">
        <v>19</v>
      </c>
      <c r="D388">
        <v>98.05</v>
      </c>
      <c r="E388">
        <v>1862.95</v>
      </c>
      <c r="F388" t="s">
        <v>11</v>
      </c>
      <c r="G388" t="s">
        <v>21</v>
      </c>
      <c r="H388" t="s">
        <v>13</v>
      </c>
      <c r="I388" t="s">
        <v>15</v>
      </c>
      <c r="J388" t="s">
        <v>14</v>
      </c>
    </row>
    <row r="389" spans="1:11" x14ac:dyDescent="0.25">
      <c r="A389">
        <v>388</v>
      </c>
      <c r="B389" s="6" t="s">
        <v>69</v>
      </c>
      <c r="C389">
        <v>58</v>
      </c>
      <c r="D389">
        <v>47.76</v>
      </c>
      <c r="E389">
        <v>2770.08</v>
      </c>
      <c r="F389" t="s">
        <v>11</v>
      </c>
      <c r="G389" t="s">
        <v>20</v>
      </c>
      <c r="H389" t="s">
        <v>23</v>
      </c>
      <c r="I389" t="s">
        <v>15</v>
      </c>
      <c r="J389" t="s">
        <v>14</v>
      </c>
    </row>
    <row r="390" spans="1:11" x14ac:dyDescent="0.25">
      <c r="A390">
        <v>389</v>
      </c>
      <c r="B390" s="6" t="s">
        <v>70</v>
      </c>
      <c r="C390">
        <v>1</v>
      </c>
      <c r="D390">
        <v>42.01</v>
      </c>
      <c r="E390">
        <v>42.01</v>
      </c>
      <c r="F390" t="s">
        <v>11</v>
      </c>
      <c r="G390" t="s">
        <v>21</v>
      </c>
      <c r="H390" t="s">
        <v>23</v>
      </c>
      <c r="I390" t="s">
        <v>14</v>
      </c>
      <c r="J390" t="s">
        <v>14</v>
      </c>
    </row>
    <row r="391" spans="1:11" x14ac:dyDescent="0.25">
      <c r="A391">
        <v>390</v>
      </c>
      <c r="B391" s="6" t="s">
        <v>71</v>
      </c>
      <c r="C391">
        <v>69</v>
      </c>
      <c r="D391">
        <v>41.27</v>
      </c>
      <c r="E391">
        <v>2847.63</v>
      </c>
      <c r="F391" t="s">
        <v>19</v>
      </c>
      <c r="G391" t="s">
        <v>21</v>
      </c>
      <c r="H391" t="s">
        <v>27</v>
      </c>
      <c r="I391" t="s">
        <v>15</v>
      </c>
      <c r="J391" t="s">
        <v>14</v>
      </c>
    </row>
    <row r="392" spans="1:11" x14ac:dyDescent="0.25">
      <c r="A392">
        <v>391</v>
      </c>
      <c r="B392" s="6" t="s">
        <v>72</v>
      </c>
      <c r="C392">
        <v>4</v>
      </c>
      <c r="D392">
        <v>71.52</v>
      </c>
      <c r="E392">
        <v>286.08</v>
      </c>
      <c r="F392" t="s">
        <v>11</v>
      </c>
      <c r="G392" t="s">
        <v>20</v>
      </c>
      <c r="H392" t="s">
        <v>23</v>
      </c>
      <c r="I392" t="s">
        <v>15</v>
      </c>
      <c r="J392" t="s">
        <v>14</v>
      </c>
    </row>
    <row r="393" spans="1:11" x14ac:dyDescent="0.25">
      <c r="A393">
        <v>392</v>
      </c>
      <c r="B393" s="6" t="s">
        <v>73</v>
      </c>
      <c r="C393">
        <v>16</v>
      </c>
      <c r="D393">
        <v>117.55</v>
      </c>
      <c r="E393">
        <v>1880.8</v>
      </c>
      <c r="F393" t="s">
        <v>25</v>
      </c>
      <c r="G393" t="s">
        <v>21</v>
      </c>
      <c r="H393" t="s">
        <v>23</v>
      </c>
      <c r="I393" t="s">
        <v>15</v>
      </c>
      <c r="J393" t="s">
        <v>14</v>
      </c>
    </row>
    <row r="394" spans="1:11" x14ac:dyDescent="0.25">
      <c r="A394">
        <v>393</v>
      </c>
      <c r="B394" s="6" t="s">
        <v>74</v>
      </c>
      <c r="C394">
        <v>24</v>
      </c>
      <c r="D394">
        <v>65.900000000000006</v>
      </c>
      <c r="E394">
        <v>1581.6</v>
      </c>
      <c r="F394" t="s">
        <v>11</v>
      </c>
      <c r="G394" t="s">
        <v>21</v>
      </c>
      <c r="H394" t="s">
        <v>17</v>
      </c>
      <c r="I394" t="s">
        <v>15</v>
      </c>
      <c r="J394" t="s">
        <v>14</v>
      </c>
    </row>
    <row r="395" spans="1:11" x14ac:dyDescent="0.25">
      <c r="A395">
        <v>394</v>
      </c>
      <c r="B395" s="6" t="s">
        <v>75</v>
      </c>
      <c r="C395">
        <v>2</v>
      </c>
      <c r="D395">
        <v>75.73</v>
      </c>
      <c r="E395">
        <v>151.46</v>
      </c>
      <c r="F395" t="s">
        <v>19</v>
      </c>
      <c r="G395" t="s">
        <v>21</v>
      </c>
      <c r="H395" t="s">
        <v>23</v>
      </c>
      <c r="I395" t="s">
        <v>15</v>
      </c>
      <c r="J395" t="s">
        <v>14</v>
      </c>
    </row>
    <row r="396" spans="1:11" x14ac:dyDescent="0.25">
      <c r="A396">
        <v>395</v>
      </c>
      <c r="B396" s="6" t="s">
        <v>76</v>
      </c>
      <c r="C396">
        <v>32</v>
      </c>
      <c r="D396">
        <v>106.06</v>
      </c>
      <c r="E396">
        <v>3393.92</v>
      </c>
      <c r="F396" t="s">
        <v>19</v>
      </c>
      <c r="G396" t="s">
        <v>12</v>
      </c>
      <c r="H396" t="s">
        <v>17</v>
      </c>
      <c r="I396" t="s">
        <v>14</v>
      </c>
      <c r="J396" t="s">
        <v>14</v>
      </c>
    </row>
    <row r="397" spans="1:11" x14ac:dyDescent="0.25">
      <c r="A397">
        <v>396</v>
      </c>
      <c r="B397" s="6" t="s">
        <v>77</v>
      </c>
      <c r="C397">
        <v>24</v>
      </c>
      <c r="D397">
        <v>73.510000000000005</v>
      </c>
      <c r="E397">
        <v>1764.24</v>
      </c>
      <c r="F397" t="s">
        <v>19</v>
      </c>
      <c r="G397" t="s">
        <v>20</v>
      </c>
      <c r="H397" t="s">
        <v>17</v>
      </c>
      <c r="I397" t="s">
        <v>14</v>
      </c>
      <c r="J397" t="s">
        <v>14</v>
      </c>
    </row>
    <row r="398" spans="1:11" x14ac:dyDescent="0.25">
      <c r="A398">
        <v>397</v>
      </c>
      <c r="B398" s="6" t="s">
        <v>78</v>
      </c>
      <c r="C398">
        <v>12</v>
      </c>
      <c r="D398">
        <v>38.450000000000003</v>
      </c>
      <c r="E398">
        <v>461.4</v>
      </c>
      <c r="F398" t="s">
        <v>19</v>
      </c>
      <c r="G398" t="s">
        <v>20</v>
      </c>
      <c r="H398" t="s">
        <v>27</v>
      </c>
      <c r="I398" t="s">
        <v>15</v>
      </c>
      <c r="J398" t="s">
        <v>14</v>
      </c>
    </row>
    <row r="399" spans="1:11" x14ac:dyDescent="0.25">
      <c r="A399">
        <v>398</v>
      </c>
      <c r="B399" s="6" t="s">
        <v>66</v>
      </c>
      <c r="C399">
        <v>50</v>
      </c>
      <c r="D399">
        <v>49.96</v>
      </c>
      <c r="E399">
        <v>2498</v>
      </c>
      <c r="F399" t="s">
        <v>11</v>
      </c>
      <c r="G399" t="s">
        <v>21</v>
      </c>
      <c r="H399" t="s">
        <v>23</v>
      </c>
      <c r="I399" t="s">
        <v>15</v>
      </c>
      <c r="J399" t="s">
        <v>15</v>
      </c>
      <c r="K399" t="s">
        <v>24</v>
      </c>
    </row>
    <row r="400" spans="1:11" x14ac:dyDescent="0.25">
      <c r="A400">
        <v>399</v>
      </c>
      <c r="B400" s="6" t="s">
        <v>67</v>
      </c>
      <c r="C400">
        <v>35</v>
      </c>
      <c r="D400">
        <v>50.99</v>
      </c>
      <c r="E400">
        <v>1784.65</v>
      </c>
      <c r="F400" t="s">
        <v>11</v>
      </c>
      <c r="G400" t="s">
        <v>12</v>
      </c>
      <c r="H400" t="s">
        <v>23</v>
      </c>
      <c r="I400" t="s">
        <v>15</v>
      </c>
      <c r="J400" t="s">
        <v>14</v>
      </c>
    </row>
    <row r="401" spans="1:11" x14ac:dyDescent="0.25">
      <c r="A401">
        <v>400</v>
      </c>
      <c r="B401" s="6" t="s">
        <v>68</v>
      </c>
      <c r="C401">
        <v>33</v>
      </c>
      <c r="D401">
        <v>59.73</v>
      </c>
      <c r="E401">
        <v>1971.09</v>
      </c>
      <c r="F401" t="s">
        <v>11</v>
      </c>
      <c r="G401" t="s">
        <v>20</v>
      </c>
      <c r="H401" t="s">
        <v>13</v>
      </c>
      <c r="I401" t="s">
        <v>14</v>
      </c>
      <c r="J401" t="s">
        <v>14</v>
      </c>
    </row>
    <row r="402" spans="1:11" x14ac:dyDescent="0.25">
      <c r="A402">
        <v>401</v>
      </c>
      <c r="B402" s="6" t="s">
        <v>69</v>
      </c>
      <c r="C402">
        <v>33</v>
      </c>
      <c r="D402">
        <v>62.68</v>
      </c>
      <c r="E402">
        <v>2068.44</v>
      </c>
      <c r="F402" t="s">
        <v>11</v>
      </c>
      <c r="G402" t="s">
        <v>21</v>
      </c>
      <c r="H402" t="s">
        <v>13</v>
      </c>
      <c r="I402" t="s">
        <v>14</v>
      </c>
      <c r="J402" t="s">
        <v>14</v>
      </c>
    </row>
    <row r="403" spans="1:11" x14ac:dyDescent="0.25">
      <c r="A403">
        <v>402</v>
      </c>
      <c r="B403" s="6" t="s">
        <v>70</v>
      </c>
      <c r="C403">
        <v>61</v>
      </c>
      <c r="D403">
        <v>99.98</v>
      </c>
      <c r="E403">
        <v>6098.78</v>
      </c>
      <c r="F403" t="s">
        <v>11</v>
      </c>
      <c r="G403" t="s">
        <v>12</v>
      </c>
      <c r="H403" t="s">
        <v>13</v>
      </c>
      <c r="I403" t="s">
        <v>14</v>
      </c>
      <c r="J403" t="s">
        <v>14</v>
      </c>
    </row>
    <row r="404" spans="1:11" x14ac:dyDescent="0.25">
      <c r="A404">
        <v>403</v>
      </c>
      <c r="B404" s="6" t="s">
        <v>71</v>
      </c>
      <c r="C404">
        <v>51</v>
      </c>
      <c r="D404">
        <v>54.94</v>
      </c>
      <c r="E404">
        <v>2801.94</v>
      </c>
      <c r="F404" t="s">
        <v>11</v>
      </c>
      <c r="G404" t="s">
        <v>21</v>
      </c>
      <c r="H404" t="s">
        <v>13</v>
      </c>
      <c r="I404" t="s">
        <v>14</v>
      </c>
      <c r="J404" t="s">
        <v>14</v>
      </c>
    </row>
    <row r="405" spans="1:11" x14ac:dyDescent="0.25">
      <c r="A405">
        <v>404</v>
      </c>
      <c r="B405" s="6" t="s">
        <v>72</v>
      </c>
      <c r="C405">
        <v>43</v>
      </c>
      <c r="D405">
        <v>66.819999999999993</v>
      </c>
      <c r="E405">
        <v>2873.26</v>
      </c>
      <c r="F405" t="s">
        <v>19</v>
      </c>
      <c r="G405" t="s">
        <v>20</v>
      </c>
      <c r="H405" t="s">
        <v>17</v>
      </c>
      <c r="I405" t="s">
        <v>15</v>
      </c>
      <c r="J405" t="s">
        <v>14</v>
      </c>
    </row>
    <row r="406" spans="1:11" x14ac:dyDescent="0.25">
      <c r="A406">
        <v>405</v>
      </c>
      <c r="B406" s="6" t="s">
        <v>73</v>
      </c>
      <c r="C406">
        <v>12</v>
      </c>
      <c r="D406">
        <v>82.5</v>
      </c>
      <c r="E406">
        <v>990</v>
      </c>
      <c r="F406" t="s">
        <v>11</v>
      </c>
      <c r="G406" t="s">
        <v>20</v>
      </c>
      <c r="H406" t="s">
        <v>17</v>
      </c>
      <c r="I406" t="s">
        <v>14</v>
      </c>
      <c r="J406" t="s">
        <v>14</v>
      </c>
    </row>
    <row r="407" spans="1:11" x14ac:dyDescent="0.25">
      <c r="A407">
        <v>406</v>
      </c>
      <c r="B407" s="6" t="s">
        <v>74</v>
      </c>
      <c r="C407">
        <v>67</v>
      </c>
      <c r="D407">
        <v>57.77</v>
      </c>
      <c r="E407">
        <v>3870.59</v>
      </c>
      <c r="F407" t="s">
        <v>19</v>
      </c>
      <c r="G407" t="s">
        <v>21</v>
      </c>
      <c r="H407" t="s">
        <v>23</v>
      </c>
      <c r="I407" t="s">
        <v>14</v>
      </c>
      <c r="J407" t="s">
        <v>15</v>
      </c>
      <c r="K407" t="s">
        <v>24</v>
      </c>
    </row>
    <row r="408" spans="1:11" x14ac:dyDescent="0.25">
      <c r="A408">
        <v>407</v>
      </c>
      <c r="B408" s="6" t="s">
        <v>75</v>
      </c>
      <c r="C408">
        <v>65</v>
      </c>
      <c r="D408">
        <v>103.66</v>
      </c>
      <c r="E408">
        <v>6737.9</v>
      </c>
      <c r="F408" t="s">
        <v>19</v>
      </c>
      <c r="G408" t="s">
        <v>12</v>
      </c>
      <c r="H408" t="s">
        <v>17</v>
      </c>
      <c r="I408" t="s">
        <v>15</v>
      </c>
      <c r="J408" t="s">
        <v>14</v>
      </c>
    </row>
    <row r="409" spans="1:11" x14ac:dyDescent="0.25">
      <c r="A409">
        <v>408</v>
      </c>
      <c r="B409" s="6" t="s">
        <v>76</v>
      </c>
      <c r="C409">
        <v>33</v>
      </c>
      <c r="D409">
        <v>78.75</v>
      </c>
      <c r="E409">
        <v>2598.75</v>
      </c>
      <c r="F409" t="s">
        <v>25</v>
      </c>
      <c r="G409" t="s">
        <v>20</v>
      </c>
      <c r="H409" t="s">
        <v>27</v>
      </c>
      <c r="I409" t="s">
        <v>14</v>
      </c>
      <c r="J409" t="s">
        <v>14</v>
      </c>
    </row>
    <row r="410" spans="1:11" x14ac:dyDescent="0.25">
      <c r="A410">
        <v>409</v>
      </c>
      <c r="B410" s="6" t="s">
        <v>77</v>
      </c>
      <c r="C410">
        <v>40</v>
      </c>
      <c r="D410">
        <v>49.4</v>
      </c>
      <c r="E410">
        <v>1976</v>
      </c>
      <c r="F410" t="s">
        <v>11</v>
      </c>
      <c r="G410" t="s">
        <v>20</v>
      </c>
      <c r="H410" t="s">
        <v>17</v>
      </c>
      <c r="I410" t="s">
        <v>15</v>
      </c>
      <c r="J410" t="s">
        <v>14</v>
      </c>
    </row>
    <row r="411" spans="1:11" x14ac:dyDescent="0.25">
      <c r="A411">
        <v>410</v>
      </c>
      <c r="B411" s="6" t="s">
        <v>78</v>
      </c>
      <c r="C411">
        <v>43</v>
      </c>
      <c r="D411">
        <v>91.41</v>
      </c>
      <c r="E411">
        <v>3930.63</v>
      </c>
      <c r="F411" t="s">
        <v>11</v>
      </c>
      <c r="G411" t="s">
        <v>21</v>
      </c>
      <c r="H411" t="s">
        <v>17</v>
      </c>
      <c r="I411" t="s">
        <v>14</v>
      </c>
      <c r="J411" t="s">
        <v>14</v>
      </c>
    </row>
    <row r="412" spans="1:11" x14ac:dyDescent="0.25">
      <c r="A412">
        <v>411</v>
      </c>
      <c r="B412" s="6" t="s">
        <v>66</v>
      </c>
      <c r="C412">
        <v>44</v>
      </c>
      <c r="D412">
        <v>72.760000000000005</v>
      </c>
      <c r="E412">
        <v>3201.44</v>
      </c>
      <c r="F412" t="s">
        <v>11</v>
      </c>
      <c r="G412" t="s">
        <v>21</v>
      </c>
      <c r="H412" t="s">
        <v>23</v>
      </c>
      <c r="I412" t="s">
        <v>15</v>
      </c>
      <c r="J412" t="s">
        <v>14</v>
      </c>
    </row>
    <row r="413" spans="1:11" x14ac:dyDescent="0.25">
      <c r="A413">
        <v>412</v>
      </c>
      <c r="B413" s="6" t="s">
        <v>74</v>
      </c>
      <c r="C413">
        <v>29</v>
      </c>
      <c r="D413">
        <v>73.45</v>
      </c>
      <c r="E413">
        <v>2130.0500000000002</v>
      </c>
      <c r="F413" t="s">
        <v>11</v>
      </c>
      <c r="G413" t="s">
        <v>21</v>
      </c>
      <c r="H413" t="s">
        <v>23</v>
      </c>
      <c r="I413" t="s">
        <v>15</v>
      </c>
      <c r="J413" t="s">
        <v>14</v>
      </c>
    </row>
    <row r="414" spans="1:11" x14ac:dyDescent="0.25">
      <c r="A414">
        <v>413</v>
      </c>
      <c r="B414" s="6" t="s">
        <v>75</v>
      </c>
      <c r="C414">
        <v>13</v>
      </c>
      <c r="D414">
        <v>68.11</v>
      </c>
      <c r="E414">
        <v>885.43</v>
      </c>
      <c r="F414" t="s">
        <v>19</v>
      </c>
      <c r="G414" t="s">
        <v>20</v>
      </c>
      <c r="H414" t="s">
        <v>13</v>
      </c>
      <c r="I414" t="s">
        <v>14</v>
      </c>
      <c r="J414" t="s">
        <v>14</v>
      </c>
    </row>
    <row r="415" spans="1:11" x14ac:dyDescent="0.25">
      <c r="A415">
        <v>414</v>
      </c>
      <c r="B415" s="6" t="s">
        <v>76</v>
      </c>
      <c r="C415">
        <v>12</v>
      </c>
      <c r="D415">
        <v>69.7</v>
      </c>
      <c r="E415">
        <v>836.4</v>
      </c>
      <c r="F415" t="s">
        <v>11</v>
      </c>
      <c r="G415" t="s">
        <v>21</v>
      </c>
      <c r="H415" t="s">
        <v>23</v>
      </c>
      <c r="I415" t="s">
        <v>15</v>
      </c>
      <c r="J415" t="s">
        <v>14</v>
      </c>
    </row>
    <row r="416" spans="1:11" x14ac:dyDescent="0.25">
      <c r="A416">
        <v>415</v>
      </c>
      <c r="B416" s="6" t="s">
        <v>77</v>
      </c>
      <c r="C416">
        <v>46</v>
      </c>
      <c r="D416">
        <v>96.54</v>
      </c>
      <c r="E416">
        <v>4440.84</v>
      </c>
      <c r="F416" t="s">
        <v>19</v>
      </c>
      <c r="G416" t="s">
        <v>20</v>
      </c>
      <c r="H416" t="s">
        <v>27</v>
      </c>
      <c r="I416" t="s">
        <v>15</v>
      </c>
      <c r="J416" t="s">
        <v>15</v>
      </c>
      <c r="K416" t="s">
        <v>26</v>
      </c>
    </row>
    <row r="417" spans="1:11" x14ac:dyDescent="0.25">
      <c r="A417">
        <v>416</v>
      </c>
      <c r="B417" s="6" t="s">
        <v>78</v>
      </c>
      <c r="C417">
        <v>2</v>
      </c>
      <c r="D417">
        <v>30.3</v>
      </c>
      <c r="E417">
        <v>60.6</v>
      </c>
      <c r="F417" t="s">
        <v>11</v>
      </c>
      <c r="G417" t="s">
        <v>20</v>
      </c>
      <c r="H417" t="s">
        <v>17</v>
      </c>
      <c r="I417" t="s">
        <v>15</v>
      </c>
      <c r="J417" t="s">
        <v>14</v>
      </c>
    </row>
    <row r="418" spans="1:11" x14ac:dyDescent="0.25">
      <c r="A418">
        <v>417</v>
      </c>
      <c r="B418" s="6" t="s">
        <v>66</v>
      </c>
      <c r="C418">
        <v>35</v>
      </c>
      <c r="D418">
        <v>53.44</v>
      </c>
      <c r="E418">
        <v>1870.4</v>
      </c>
      <c r="F418" t="s">
        <v>19</v>
      </c>
      <c r="G418" t="s">
        <v>21</v>
      </c>
      <c r="H418" t="s">
        <v>13</v>
      </c>
      <c r="I418" t="s">
        <v>14</v>
      </c>
      <c r="J418" t="s">
        <v>14</v>
      </c>
    </row>
    <row r="419" spans="1:11" x14ac:dyDescent="0.25">
      <c r="A419">
        <v>418</v>
      </c>
      <c r="B419" s="6" t="s">
        <v>67</v>
      </c>
      <c r="C419">
        <v>8</v>
      </c>
      <c r="D419">
        <v>27.55</v>
      </c>
      <c r="E419">
        <v>220.4</v>
      </c>
      <c r="F419" t="s">
        <v>19</v>
      </c>
      <c r="G419" t="s">
        <v>20</v>
      </c>
      <c r="H419" t="s">
        <v>23</v>
      </c>
      <c r="I419" t="s">
        <v>15</v>
      </c>
      <c r="J419" t="s">
        <v>14</v>
      </c>
    </row>
    <row r="420" spans="1:11" x14ac:dyDescent="0.25">
      <c r="A420">
        <v>419</v>
      </c>
      <c r="B420" s="6" t="s">
        <v>68</v>
      </c>
      <c r="C420">
        <v>26</v>
      </c>
      <c r="D420">
        <v>95.32</v>
      </c>
      <c r="E420">
        <v>2478.3200000000002</v>
      </c>
      <c r="F420" t="s">
        <v>11</v>
      </c>
      <c r="G420" t="s">
        <v>21</v>
      </c>
      <c r="H420" t="s">
        <v>17</v>
      </c>
      <c r="I420" t="s">
        <v>15</v>
      </c>
      <c r="J420" t="s">
        <v>14</v>
      </c>
    </row>
    <row r="421" spans="1:11" x14ac:dyDescent="0.25">
      <c r="A421">
        <v>420</v>
      </c>
      <c r="B421" s="6" t="s">
        <v>69</v>
      </c>
      <c r="C421">
        <v>34</v>
      </c>
      <c r="D421">
        <v>47.23</v>
      </c>
      <c r="E421">
        <v>1605.82</v>
      </c>
      <c r="F421" t="s">
        <v>11</v>
      </c>
      <c r="G421" t="s">
        <v>12</v>
      </c>
      <c r="H421" t="s">
        <v>13</v>
      </c>
      <c r="I421" t="s">
        <v>14</v>
      </c>
      <c r="J421" t="s">
        <v>14</v>
      </c>
    </row>
    <row r="422" spans="1:11" x14ac:dyDescent="0.25">
      <c r="A422">
        <v>421</v>
      </c>
      <c r="B422" s="6" t="s">
        <v>70</v>
      </c>
      <c r="C422">
        <v>7</v>
      </c>
      <c r="D422">
        <v>109.74</v>
      </c>
      <c r="E422">
        <v>768.18</v>
      </c>
      <c r="F422" t="s">
        <v>11</v>
      </c>
      <c r="G422" t="s">
        <v>20</v>
      </c>
      <c r="H422" t="s">
        <v>23</v>
      </c>
      <c r="I422" t="s">
        <v>14</v>
      </c>
      <c r="J422" t="s">
        <v>14</v>
      </c>
    </row>
    <row r="423" spans="1:11" x14ac:dyDescent="0.25">
      <c r="A423">
        <v>422</v>
      </c>
      <c r="B423" s="6" t="s">
        <v>71</v>
      </c>
      <c r="C423">
        <v>68</v>
      </c>
      <c r="D423">
        <v>72.66</v>
      </c>
      <c r="E423">
        <v>4940.88</v>
      </c>
      <c r="F423" t="s">
        <v>11</v>
      </c>
      <c r="G423" t="s">
        <v>21</v>
      </c>
      <c r="H423" t="s">
        <v>27</v>
      </c>
      <c r="I423" t="s">
        <v>15</v>
      </c>
      <c r="J423" t="s">
        <v>15</v>
      </c>
      <c r="K423" t="s">
        <v>22</v>
      </c>
    </row>
    <row r="424" spans="1:11" x14ac:dyDescent="0.25">
      <c r="A424">
        <v>423</v>
      </c>
      <c r="B424" s="6" t="s">
        <v>72</v>
      </c>
      <c r="C424">
        <v>58</v>
      </c>
      <c r="D424">
        <v>100.07</v>
      </c>
      <c r="E424">
        <v>5804.06</v>
      </c>
      <c r="F424" t="s">
        <v>11</v>
      </c>
      <c r="G424" t="s">
        <v>21</v>
      </c>
      <c r="H424" t="s">
        <v>23</v>
      </c>
      <c r="I424" t="s">
        <v>14</v>
      </c>
      <c r="J424" t="s">
        <v>14</v>
      </c>
    </row>
    <row r="425" spans="1:11" x14ac:dyDescent="0.25">
      <c r="A425">
        <v>424</v>
      </c>
      <c r="B425" s="6" t="s">
        <v>73</v>
      </c>
      <c r="C425">
        <v>29</v>
      </c>
      <c r="D425">
        <v>117.89</v>
      </c>
      <c r="E425">
        <v>3418.81</v>
      </c>
      <c r="F425" t="s">
        <v>11</v>
      </c>
      <c r="G425" t="s">
        <v>20</v>
      </c>
      <c r="H425" t="s">
        <v>13</v>
      </c>
      <c r="I425" t="s">
        <v>14</v>
      </c>
      <c r="J425" t="s">
        <v>14</v>
      </c>
    </row>
    <row r="426" spans="1:11" x14ac:dyDescent="0.25">
      <c r="A426">
        <v>425</v>
      </c>
      <c r="B426" s="6" t="s">
        <v>74</v>
      </c>
      <c r="C426">
        <v>36</v>
      </c>
      <c r="D426">
        <v>103.98</v>
      </c>
      <c r="E426">
        <v>3743.28</v>
      </c>
      <c r="F426" t="s">
        <v>11</v>
      </c>
      <c r="G426" t="s">
        <v>20</v>
      </c>
      <c r="H426" t="s">
        <v>23</v>
      </c>
      <c r="I426" t="s">
        <v>14</v>
      </c>
      <c r="J426" t="s">
        <v>14</v>
      </c>
    </row>
    <row r="427" spans="1:11" x14ac:dyDescent="0.25">
      <c r="A427">
        <v>426</v>
      </c>
      <c r="B427" s="6" t="s">
        <v>75</v>
      </c>
      <c r="C427">
        <v>21</v>
      </c>
      <c r="D427">
        <v>106.7</v>
      </c>
      <c r="E427">
        <v>2240.6999999999998</v>
      </c>
      <c r="F427" t="s">
        <v>11</v>
      </c>
      <c r="G427" t="s">
        <v>20</v>
      </c>
      <c r="H427" t="s">
        <v>27</v>
      </c>
      <c r="I427" t="s">
        <v>15</v>
      </c>
      <c r="J427" t="s">
        <v>14</v>
      </c>
    </row>
    <row r="428" spans="1:11" x14ac:dyDescent="0.25">
      <c r="A428">
        <v>427</v>
      </c>
      <c r="B428" s="6" t="s">
        <v>76</v>
      </c>
      <c r="C428">
        <v>36</v>
      </c>
      <c r="D428">
        <v>60.8</v>
      </c>
      <c r="E428">
        <v>2188.8000000000002</v>
      </c>
      <c r="F428" t="s">
        <v>11</v>
      </c>
      <c r="G428" t="s">
        <v>20</v>
      </c>
      <c r="H428" t="s">
        <v>23</v>
      </c>
      <c r="I428" t="s">
        <v>15</v>
      </c>
      <c r="J428" t="s">
        <v>14</v>
      </c>
    </row>
    <row r="429" spans="1:11" x14ac:dyDescent="0.25">
      <c r="A429">
        <v>428</v>
      </c>
      <c r="B429" s="6" t="s">
        <v>77</v>
      </c>
      <c r="C429">
        <v>10</v>
      </c>
      <c r="D429">
        <v>75.17</v>
      </c>
      <c r="E429">
        <v>751.7</v>
      </c>
      <c r="F429" t="s">
        <v>19</v>
      </c>
      <c r="G429" t="s">
        <v>21</v>
      </c>
      <c r="H429" t="s">
        <v>13</v>
      </c>
      <c r="I429" t="s">
        <v>15</v>
      </c>
      <c r="J429" t="s">
        <v>14</v>
      </c>
    </row>
    <row r="430" spans="1:11" x14ac:dyDescent="0.25">
      <c r="A430">
        <v>429</v>
      </c>
      <c r="B430" s="6" t="s">
        <v>78</v>
      </c>
      <c r="C430">
        <v>24</v>
      </c>
      <c r="D430">
        <v>45.39</v>
      </c>
      <c r="E430">
        <v>1089.3599999999999</v>
      </c>
      <c r="F430" t="s">
        <v>11</v>
      </c>
      <c r="G430" t="s">
        <v>21</v>
      </c>
      <c r="H430" t="s">
        <v>23</v>
      </c>
      <c r="I430" t="s">
        <v>15</v>
      </c>
      <c r="J430" t="s">
        <v>14</v>
      </c>
    </row>
    <row r="431" spans="1:11" x14ac:dyDescent="0.25">
      <c r="A431">
        <v>430</v>
      </c>
      <c r="B431" s="6" t="s">
        <v>66</v>
      </c>
      <c r="C431">
        <v>64</v>
      </c>
      <c r="D431">
        <v>39.61</v>
      </c>
      <c r="E431">
        <v>2535.04</v>
      </c>
      <c r="F431" t="s">
        <v>19</v>
      </c>
      <c r="G431" t="s">
        <v>21</v>
      </c>
      <c r="H431" t="s">
        <v>23</v>
      </c>
      <c r="I431" t="s">
        <v>15</v>
      </c>
      <c r="J431" t="s">
        <v>15</v>
      </c>
      <c r="K431" t="s">
        <v>26</v>
      </c>
    </row>
    <row r="432" spans="1:11" x14ac:dyDescent="0.25">
      <c r="A432">
        <v>431</v>
      </c>
      <c r="B432" s="6" t="s">
        <v>74</v>
      </c>
      <c r="C432">
        <v>49</v>
      </c>
      <c r="D432">
        <v>70.55</v>
      </c>
      <c r="E432">
        <v>3456.95</v>
      </c>
      <c r="F432" t="s">
        <v>11</v>
      </c>
      <c r="G432" t="s">
        <v>20</v>
      </c>
      <c r="H432" t="s">
        <v>23</v>
      </c>
      <c r="I432" t="s">
        <v>15</v>
      </c>
      <c r="J432" t="s">
        <v>15</v>
      </c>
      <c r="K432" t="s">
        <v>26</v>
      </c>
    </row>
    <row r="433" spans="1:11" x14ac:dyDescent="0.25">
      <c r="A433">
        <v>432</v>
      </c>
      <c r="B433" s="6" t="s">
        <v>75</v>
      </c>
      <c r="C433">
        <v>36</v>
      </c>
      <c r="D433">
        <v>79.5</v>
      </c>
      <c r="E433">
        <v>2862</v>
      </c>
      <c r="F433" t="s">
        <v>11</v>
      </c>
      <c r="G433" t="s">
        <v>12</v>
      </c>
      <c r="H433" t="s">
        <v>17</v>
      </c>
      <c r="I433" t="s">
        <v>14</v>
      </c>
      <c r="J433" t="s">
        <v>14</v>
      </c>
    </row>
    <row r="434" spans="1:11" x14ac:dyDescent="0.25">
      <c r="A434">
        <v>433</v>
      </c>
      <c r="B434" s="6" t="s">
        <v>76</v>
      </c>
      <c r="C434">
        <v>24</v>
      </c>
      <c r="D434">
        <v>53.93</v>
      </c>
      <c r="E434">
        <v>1294.32</v>
      </c>
      <c r="F434" t="s">
        <v>25</v>
      </c>
      <c r="G434" t="s">
        <v>20</v>
      </c>
      <c r="H434" t="s">
        <v>13</v>
      </c>
      <c r="I434" t="s">
        <v>15</v>
      </c>
      <c r="J434" t="s">
        <v>14</v>
      </c>
    </row>
    <row r="435" spans="1:11" x14ac:dyDescent="0.25">
      <c r="A435">
        <v>434</v>
      </c>
      <c r="B435" s="6" t="s">
        <v>77</v>
      </c>
      <c r="C435">
        <v>23</v>
      </c>
      <c r="D435">
        <v>76.94</v>
      </c>
      <c r="E435">
        <v>1769.62</v>
      </c>
      <c r="F435" t="s">
        <v>11</v>
      </c>
      <c r="G435" t="s">
        <v>21</v>
      </c>
      <c r="H435" t="s">
        <v>27</v>
      </c>
      <c r="I435" t="s">
        <v>15</v>
      </c>
      <c r="J435" t="s">
        <v>14</v>
      </c>
    </row>
    <row r="436" spans="1:11" x14ac:dyDescent="0.25">
      <c r="A436">
        <v>435</v>
      </c>
      <c r="B436" s="6" t="s">
        <v>78</v>
      </c>
      <c r="C436">
        <v>62</v>
      </c>
      <c r="D436">
        <v>108.75</v>
      </c>
      <c r="E436">
        <v>6742.5</v>
      </c>
      <c r="F436" t="s">
        <v>11</v>
      </c>
      <c r="G436" t="s">
        <v>20</v>
      </c>
      <c r="H436" t="s">
        <v>13</v>
      </c>
      <c r="I436" t="s">
        <v>14</v>
      </c>
      <c r="J436" t="s">
        <v>14</v>
      </c>
    </row>
    <row r="437" spans="1:11" x14ac:dyDescent="0.25">
      <c r="A437">
        <v>436</v>
      </c>
      <c r="B437" s="6" t="s">
        <v>66</v>
      </c>
      <c r="C437">
        <v>37</v>
      </c>
      <c r="D437">
        <v>75.67</v>
      </c>
      <c r="E437">
        <v>2799.79</v>
      </c>
      <c r="F437" t="s">
        <v>11</v>
      </c>
      <c r="G437" t="s">
        <v>12</v>
      </c>
      <c r="H437" t="s">
        <v>23</v>
      </c>
      <c r="I437" t="s">
        <v>15</v>
      </c>
      <c r="J437" t="s">
        <v>14</v>
      </c>
    </row>
    <row r="438" spans="1:11" x14ac:dyDescent="0.25">
      <c r="A438">
        <v>437</v>
      </c>
      <c r="B438" s="6" t="s">
        <v>67</v>
      </c>
      <c r="C438">
        <v>12</v>
      </c>
      <c r="D438">
        <v>92.08</v>
      </c>
      <c r="E438">
        <v>1104.96</v>
      </c>
      <c r="F438" t="s">
        <v>11</v>
      </c>
      <c r="G438" t="s">
        <v>20</v>
      </c>
      <c r="H438" t="s">
        <v>13</v>
      </c>
      <c r="I438" t="s">
        <v>15</v>
      </c>
      <c r="J438" t="s">
        <v>14</v>
      </c>
    </row>
    <row r="439" spans="1:11" x14ac:dyDescent="0.25">
      <c r="A439">
        <v>438</v>
      </c>
      <c r="B439" s="6" t="s">
        <v>68</v>
      </c>
      <c r="C439">
        <v>55</v>
      </c>
      <c r="D439">
        <v>100.53</v>
      </c>
      <c r="E439">
        <v>5529.15</v>
      </c>
      <c r="F439" t="s">
        <v>11</v>
      </c>
      <c r="G439" t="s">
        <v>12</v>
      </c>
      <c r="H439" t="s">
        <v>23</v>
      </c>
      <c r="I439" t="s">
        <v>14</v>
      </c>
      <c r="J439" t="s">
        <v>14</v>
      </c>
    </row>
    <row r="440" spans="1:11" x14ac:dyDescent="0.25">
      <c r="A440">
        <v>439</v>
      </c>
      <c r="B440" s="6" t="s">
        <v>69</v>
      </c>
      <c r="C440">
        <v>13</v>
      </c>
      <c r="D440">
        <v>118.87</v>
      </c>
      <c r="E440">
        <v>1545.31</v>
      </c>
      <c r="F440" t="s">
        <v>11</v>
      </c>
      <c r="G440" t="s">
        <v>21</v>
      </c>
      <c r="H440" t="s">
        <v>23</v>
      </c>
      <c r="I440" t="s">
        <v>15</v>
      </c>
      <c r="J440" t="s">
        <v>14</v>
      </c>
    </row>
    <row r="441" spans="1:11" x14ac:dyDescent="0.25">
      <c r="A441">
        <v>440</v>
      </c>
      <c r="B441" s="6" t="s">
        <v>70</v>
      </c>
      <c r="C441">
        <v>23</v>
      </c>
      <c r="D441">
        <v>80.319999999999993</v>
      </c>
      <c r="E441">
        <v>1847.36</v>
      </c>
      <c r="F441" t="s">
        <v>25</v>
      </c>
      <c r="G441" t="s">
        <v>21</v>
      </c>
      <c r="H441" t="s">
        <v>23</v>
      </c>
      <c r="I441" t="s">
        <v>14</v>
      </c>
      <c r="J441" t="s">
        <v>14</v>
      </c>
    </row>
    <row r="442" spans="1:11" x14ac:dyDescent="0.25">
      <c r="A442">
        <v>441</v>
      </c>
      <c r="B442" s="6" t="s">
        <v>71</v>
      </c>
      <c r="C442">
        <v>30</v>
      </c>
      <c r="D442">
        <v>100.69</v>
      </c>
      <c r="E442">
        <v>3020.7</v>
      </c>
      <c r="F442" t="s">
        <v>11</v>
      </c>
      <c r="G442" t="s">
        <v>12</v>
      </c>
      <c r="H442" t="s">
        <v>13</v>
      </c>
      <c r="I442" t="s">
        <v>14</v>
      </c>
      <c r="J442" t="s">
        <v>15</v>
      </c>
      <c r="K442" t="s">
        <v>24</v>
      </c>
    </row>
    <row r="443" spans="1:11" x14ac:dyDescent="0.25">
      <c r="A443">
        <v>442</v>
      </c>
      <c r="B443" s="6" t="s">
        <v>72</v>
      </c>
      <c r="C443">
        <v>17</v>
      </c>
      <c r="D443">
        <v>116.26</v>
      </c>
      <c r="E443">
        <v>1976.42</v>
      </c>
      <c r="F443" t="s">
        <v>11</v>
      </c>
      <c r="G443" t="s">
        <v>20</v>
      </c>
      <c r="H443" t="s">
        <v>17</v>
      </c>
      <c r="I443" t="s">
        <v>15</v>
      </c>
      <c r="J443" t="s">
        <v>14</v>
      </c>
    </row>
    <row r="444" spans="1:11" x14ac:dyDescent="0.25">
      <c r="A444">
        <v>443</v>
      </c>
      <c r="B444" s="6" t="s">
        <v>73</v>
      </c>
      <c r="C444">
        <v>62</v>
      </c>
      <c r="D444">
        <v>114.44</v>
      </c>
      <c r="E444">
        <v>7095.28</v>
      </c>
      <c r="F444" t="s">
        <v>11</v>
      </c>
      <c r="G444" t="s">
        <v>21</v>
      </c>
      <c r="H444" t="s">
        <v>13</v>
      </c>
      <c r="I444" t="s">
        <v>14</v>
      </c>
      <c r="J444" t="s">
        <v>14</v>
      </c>
    </row>
    <row r="445" spans="1:11" x14ac:dyDescent="0.25">
      <c r="A445">
        <v>444</v>
      </c>
      <c r="B445" s="6" t="s">
        <v>74</v>
      </c>
      <c r="C445">
        <v>13</v>
      </c>
      <c r="D445">
        <v>34.11</v>
      </c>
      <c r="E445">
        <v>443.43</v>
      </c>
      <c r="F445" t="s">
        <v>19</v>
      </c>
      <c r="G445" t="s">
        <v>20</v>
      </c>
      <c r="H445" t="s">
        <v>17</v>
      </c>
      <c r="I445" t="s">
        <v>15</v>
      </c>
      <c r="J445" t="s">
        <v>14</v>
      </c>
    </row>
    <row r="446" spans="1:11" x14ac:dyDescent="0.25">
      <c r="A446">
        <v>445</v>
      </c>
      <c r="B446" s="6" t="s">
        <v>75</v>
      </c>
      <c r="C446">
        <v>59</v>
      </c>
      <c r="D446">
        <v>60.64</v>
      </c>
      <c r="E446">
        <v>3577.76</v>
      </c>
      <c r="F446" t="s">
        <v>11</v>
      </c>
      <c r="G446" t="s">
        <v>12</v>
      </c>
      <c r="H446" t="s">
        <v>27</v>
      </c>
      <c r="I446" t="s">
        <v>15</v>
      </c>
      <c r="J446" t="s">
        <v>14</v>
      </c>
    </row>
    <row r="447" spans="1:11" x14ac:dyDescent="0.25">
      <c r="A447">
        <v>446</v>
      </c>
      <c r="B447" s="6" t="s">
        <v>76</v>
      </c>
      <c r="C447">
        <v>19</v>
      </c>
      <c r="D447">
        <v>52.4</v>
      </c>
      <c r="E447">
        <v>995.6</v>
      </c>
      <c r="F447" t="s">
        <v>11</v>
      </c>
      <c r="G447" t="s">
        <v>20</v>
      </c>
      <c r="H447" t="s">
        <v>23</v>
      </c>
      <c r="I447" t="s">
        <v>15</v>
      </c>
      <c r="J447" t="s">
        <v>15</v>
      </c>
      <c r="K447" t="s">
        <v>18</v>
      </c>
    </row>
    <row r="448" spans="1:11" x14ac:dyDescent="0.25">
      <c r="A448">
        <v>447</v>
      </c>
      <c r="B448" s="6" t="s">
        <v>77</v>
      </c>
      <c r="C448">
        <v>49</v>
      </c>
      <c r="D448">
        <v>28.69</v>
      </c>
      <c r="E448">
        <v>1405.81</v>
      </c>
      <c r="F448" t="s">
        <v>11</v>
      </c>
      <c r="G448" t="s">
        <v>20</v>
      </c>
      <c r="H448" t="s">
        <v>23</v>
      </c>
      <c r="I448" t="s">
        <v>15</v>
      </c>
      <c r="J448" t="s">
        <v>14</v>
      </c>
    </row>
    <row r="449" spans="1:11" x14ac:dyDescent="0.25">
      <c r="A449">
        <v>448</v>
      </c>
      <c r="B449" s="6" t="s">
        <v>66</v>
      </c>
      <c r="C449">
        <v>12</v>
      </c>
      <c r="D449">
        <v>83.32</v>
      </c>
      <c r="E449">
        <v>999.84</v>
      </c>
      <c r="F449" t="s">
        <v>25</v>
      </c>
      <c r="G449" t="s">
        <v>21</v>
      </c>
      <c r="H449" t="s">
        <v>23</v>
      </c>
      <c r="I449" t="s">
        <v>14</v>
      </c>
      <c r="J449" t="s">
        <v>14</v>
      </c>
    </row>
    <row r="450" spans="1:11" x14ac:dyDescent="0.25">
      <c r="A450">
        <v>449</v>
      </c>
      <c r="B450" s="6" t="s">
        <v>67</v>
      </c>
      <c r="C450">
        <v>61</v>
      </c>
      <c r="D450">
        <v>93.59</v>
      </c>
      <c r="E450">
        <v>5708.99</v>
      </c>
      <c r="F450" t="s">
        <v>11</v>
      </c>
      <c r="G450" t="s">
        <v>20</v>
      </c>
      <c r="H450" t="s">
        <v>13</v>
      </c>
      <c r="I450" t="s">
        <v>15</v>
      </c>
      <c r="J450" t="s">
        <v>14</v>
      </c>
    </row>
    <row r="451" spans="1:11" x14ac:dyDescent="0.25">
      <c r="A451">
        <v>450</v>
      </c>
      <c r="B451" s="6" t="s">
        <v>68</v>
      </c>
      <c r="C451">
        <v>19</v>
      </c>
      <c r="D451">
        <v>104.81</v>
      </c>
      <c r="E451">
        <v>1991.39</v>
      </c>
      <c r="F451" t="s">
        <v>11</v>
      </c>
      <c r="G451" t="s">
        <v>20</v>
      </c>
      <c r="H451" t="s">
        <v>23</v>
      </c>
      <c r="I451" t="s">
        <v>15</v>
      </c>
      <c r="J451" t="s">
        <v>14</v>
      </c>
    </row>
    <row r="452" spans="1:11" x14ac:dyDescent="0.25">
      <c r="A452">
        <v>451</v>
      </c>
      <c r="B452" s="6" t="s">
        <v>69</v>
      </c>
      <c r="C452">
        <v>9</v>
      </c>
      <c r="D452">
        <v>32.28</v>
      </c>
      <c r="E452">
        <v>290.52</v>
      </c>
      <c r="F452" t="s">
        <v>11</v>
      </c>
      <c r="G452" t="s">
        <v>12</v>
      </c>
      <c r="H452" t="s">
        <v>17</v>
      </c>
      <c r="I452" t="s">
        <v>15</v>
      </c>
      <c r="J452" t="s">
        <v>14</v>
      </c>
    </row>
    <row r="453" spans="1:11" x14ac:dyDescent="0.25">
      <c r="A453">
        <v>452</v>
      </c>
      <c r="B453" s="6" t="s">
        <v>70</v>
      </c>
      <c r="C453">
        <v>71</v>
      </c>
      <c r="D453">
        <v>107.64</v>
      </c>
      <c r="E453">
        <v>7642.44</v>
      </c>
      <c r="F453" t="s">
        <v>19</v>
      </c>
      <c r="G453" t="s">
        <v>12</v>
      </c>
      <c r="H453" t="s">
        <v>23</v>
      </c>
      <c r="I453" t="s">
        <v>15</v>
      </c>
      <c r="J453" t="s">
        <v>14</v>
      </c>
    </row>
    <row r="454" spans="1:11" x14ac:dyDescent="0.25">
      <c r="A454">
        <v>453</v>
      </c>
      <c r="B454" s="6" t="s">
        <v>71</v>
      </c>
      <c r="C454">
        <v>28</v>
      </c>
      <c r="D454">
        <v>84.29</v>
      </c>
      <c r="E454">
        <v>2360.12</v>
      </c>
      <c r="F454" t="s">
        <v>11</v>
      </c>
      <c r="G454" t="s">
        <v>12</v>
      </c>
      <c r="H454" t="s">
        <v>13</v>
      </c>
      <c r="I454" t="s">
        <v>15</v>
      </c>
      <c r="J454" t="s">
        <v>14</v>
      </c>
    </row>
    <row r="455" spans="1:11" x14ac:dyDescent="0.25">
      <c r="A455">
        <v>454</v>
      </c>
      <c r="B455" s="6" t="s">
        <v>72</v>
      </c>
      <c r="C455">
        <v>52</v>
      </c>
      <c r="D455">
        <v>90.39</v>
      </c>
      <c r="E455">
        <v>4700.28</v>
      </c>
      <c r="F455" t="s">
        <v>11</v>
      </c>
      <c r="G455" t="s">
        <v>21</v>
      </c>
      <c r="H455" t="s">
        <v>17</v>
      </c>
      <c r="I455" t="s">
        <v>15</v>
      </c>
      <c r="J455" t="s">
        <v>14</v>
      </c>
    </row>
    <row r="456" spans="1:11" x14ac:dyDescent="0.25">
      <c r="A456">
        <v>455</v>
      </c>
      <c r="B456" s="6" t="s">
        <v>73</v>
      </c>
      <c r="C456">
        <v>16</v>
      </c>
      <c r="D456">
        <v>111.06</v>
      </c>
      <c r="E456">
        <v>1776.96</v>
      </c>
      <c r="F456" t="s">
        <v>19</v>
      </c>
      <c r="G456" t="s">
        <v>20</v>
      </c>
      <c r="H456" t="s">
        <v>23</v>
      </c>
      <c r="I456" t="s">
        <v>14</v>
      </c>
      <c r="J456" t="s">
        <v>14</v>
      </c>
    </row>
    <row r="457" spans="1:11" x14ac:dyDescent="0.25">
      <c r="A457">
        <v>456</v>
      </c>
      <c r="B457" s="6" t="s">
        <v>74</v>
      </c>
      <c r="C457">
        <v>69</v>
      </c>
      <c r="D457">
        <v>82.48</v>
      </c>
      <c r="E457">
        <v>5691.12</v>
      </c>
      <c r="F457" t="s">
        <v>19</v>
      </c>
      <c r="G457" t="s">
        <v>20</v>
      </c>
      <c r="H457" t="s">
        <v>17</v>
      </c>
      <c r="I457" t="s">
        <v>15</v>
      </c>
      <c r="J457" t="s">
        <v>15</v>
      </c>
      <c r="K457" t="s">
        <v>26</v>
      </c>
    </row>
    <row r="458" spans="1:11" x14ac:dyDescent="0.25">
      <c r="A458">
        <v>457</v>
      </c>
      <c r="B458" s="6" t="s">
        <v>75</v>
      </c>
      <c r="C458">
        <v>12</v>
      </c>
      <c r="D458">
        <v>53.59</v>
      </c>
      <c r="E458">
        <v>643.08000000000004</v>
      </c>
      <c r="F458" t="s">
        <v>11</v>
      </c>
      <c r="G458" t="s">
        <v>20</v>
      </c>
      <c r="H458" t="s">
        <v>23</v>
      </c>
      <c r="I458" t="s">
        <v>15</v>
      </c>
      <c r="J458" t="s">
        <v>14</v>
      </c>
    </row>
    <row r="459" spans="1:11" x14ac:dyDescent="0.25">
      <c r="A459">
        <v>458</v>
      </c>
      <c r="B459" s="6" t="s">
        <v>76</v>
      </c>
      <c r="C459">
        <v>25</v>
      </c>
      <c r="D459">
        <v>102.51</v>
      </c>
      <c r="E459">
        <v>2562.75</v>
      </c>
      <c r="F459" t="s">
        <v>25</v>
      </c>
      <c r="G459" t="s">
        <v>20</v>
      </c>
      <c r="H459" t="s">
        <v>23</v>
      </c>
      <c r="I459" t="s">
        <v>15</v>
      </c>
      <c r="J459" t="s">
        <v>14</v>
      </c>
    </row>
    <row r="460" spans="1:11" x14ac:dyDescent="0.25">
      <c r="A460">
        <v>459</v>
      </c>
      <c r="B460" s="6" t="s">
        <v>77</v>
      </c>
      <c r="C460">
        <v>52</v>
      </c>
      <c r="D460">
        <v>56.31</v>
      </c>
      <c r="E460">
        <v>2928.12</v>
      </c>
      <c r="F460" t="s">
        <v>11</v>
      </c>
      <c r="G460" t="s">
        <v>12</v>
      </c>
      <c r="H460" t="s">
        <v>13</v>
      </c>
      <c r="I460" t="s">
        <v>15</v>
      </c>
      <c r="J460" t="s">
        <v>14</v>
      </c>
    </row>
    <row r="461" spans="1:11" x14ac:dyDescent="0.25">
      <c r="A461">
        <v>460</v>
      </c>
      <c r="B461" s="6" t="s">
        <v>78</v>
      </c>
      <c r="C461">
        <v>53</v>
      </c>
      <c r="D461">
        <v>23.42</v>
      </c>
      <c r="E461">
        <v>1241.26</v>
      </c>
      <c r="F461" t="s">
        <v>11</v>
      </c>
      <c r="G461" t="s">
        <v>20</v>
      </c>
      <c r="H461" t="s">
        <v>13</v>
      </c>
      <c r="I461" t="s">
        <v>14</v>
      </c>
      <c r="J461" t="s">
        <v>14</v>
      </c>
    </row>
    <row r="462" spans="1:11" x14ac:dyDescent="0.25">
      <c r="A462">
        <v>461</v>
      </c>
      <c r="B462" s="6" t="s">
        <v>66</v>
      </c>
      <c r="C462">
        <v>23</v>
      </c>
      <c r="D462">
        <v>103.07</v>
      </c>
      <c r="E462">
        <v>2370.61</v>
      </c>
      <c r="F462" t="s">
        <v>11</v>
      </c>
      <c r="G462" t="s">
        <v>20</v>
      </c>
      <c r="H462" t="s">
        <v>27</v>
      </c>
      <c r="I462" t="s">
        <v>15</v>
      </c>
      <c r="J462" t="s">
        <v>14</v>
      </c>
    </row>
    <row r="463" spans="1:11" x14ac:dyDescent="0.25">
      <c r="A463">
        <v>462</v>
      </c>
      <c r="B463" s="6" t="s">
        <v>74</v>
      </c>
      <c r="C463">
        <v>16</v>
      </c>
      <c r="D463">
        <v>54.52</v>
      </c>
      <c r="E463">
        <v>872.32</v>
      </c>
      <c r="F463" t="s">
        <v>25</v>
      </c>
      <c r="G463" t="s">
        <v>21</v>
      </c>
      <c r="H463" t="s">
        <v>13</v>
      </c>
      <c r="I463" t="s">
        <v>15</v>
      </c>
      <c r="J463" t="s">
        <v>14</v>
      </c>
    </row>
    <row r="464" spans="1:11" x14ac:dyDescent="0.25">
      <c r="A464">
        <v>463</v>
      </c>
      <c r="B464" s="6" t="s">
        <v>75</v>
      </c>
      <c r="C464">
        <v>57</v>
      </c>
      <c r="D464">
        <v>97.38</v>
      </c>
      <c r="E464">
        <v>5550.66</v>
      </c>
      <c r="F464" t="s">
        <v>11</v>
      </c>
      <c r="G464" t="s">
        <v>21</v>
      </c>
      <c r="H464" t="s">
        <v>27</v>
      </c>
      <c r="I464" t="s">
        <v>15</v>
      </c>
      <c r="J464" t="s">
        <v>14</v>
      </c>
    </row>
    <row r="465" spans="1:11" x14ac:dyDescent="0.25">
      <c r="A465">
        <v>464</v>
      </c>
      <c r="B465" s="6" t="s">
        <v>76</v>
      </c>
      <c r="C465">
        <v>39</v>
      </c>
      <c r="D465">
        <v>56.28</v>
      </c>
      <c r="E465">
        <v>2194.92</v>
      </c>
      <c r="F465" t="s">
        <v>11</v>
      </c>
      <c r="G465" t="s">
        <v>20</v>
      </c>
      <c r="H465" t="s">
        <v>23</v>
      </c>
      <c r="I465" t="s">
        <v>14</v>
      </c>
      <c r="J465" t="s">
        <v>14</v>
      </c>
    </row>
    <row r="466" spans="1:11" x14ac:dyDescent="0.25">
      <c r="A466">
        <v>465</v>
      </c>
      <c r="B466" s="6" t="s">
        <v>77</v>
      </c>
      <c r="C466">
        <v>53</v>
      </c>
      <c r="D466">
        <v>106.11</v>
      </c>
      <c r="E466">
        <v>5623.83</v>
      </c>
      <c r="F466" t="s">
        <v>11</v>
      </c>
      <c r="G466" t="s">
        <v>20</v>
      </c>
      <c r="H466" t="s">
        <v>13</v>
      </c>
      <c r="I466" t="s">
        <v>14</v>
      </c>
      <c r="J466" t="s">
        <v>15</v>
      </c>
      <c r="K466" t="s">
        <v>16</v>
      </c>
    </row>
    <row r="467" spans="1:11" x14ac:dyDescent="0.25">
      <c r="A467">
        <v>466</v>
      </c>
      <c r="B467" s="6" t="s">
        <v>78</v>
      </c>
      <c r="C467">
        <v>42</v>
      </c>
      <c r="D467">
        <v>41.95</v>
      </c>
      <c r="E467">
        <v>1761.9</v>
      </c>
      <c r="F467" t="s">
        <v>19</v>
      </c>
      <c r="G467" t="s">
        <v>21</v>
      </c>
      <c r="H467" t="s">
        <v>13</v>
      </c>
      <c r="I467" t="s">
        <v>15</v>
      </c>
      <c r="J467" t="s">
        <v>15</v>
      </c>
      <c r="K467" t="s">
        <v>24</v>
      </c>
    </row>
    <row r="468" spans="1:11" x14ac:dyDescent="0.25">
      <c r="A468">
        <v>467</v>
      </c>
      <c r="B468" s="6" t="s">
        <v>66</v>
      </c>
      <c r="C468">
        <v>58</v>
      </c>
      <c r="D468">
        <v>117.45</v>
      </c>
      <c r="E468">
        <v>6812.1</v>
      </c>
      <c r="F468" t="s">
        <v>11</v>
      </c>
      <c r="G468" t="s">
        <v>21</v>
      </c>
      <c r="H468" t="s">
        <v>13</v>
      </c>
      <c r="I468" t="s">
        <v>14</v>
      </c>
      <c r="J468" t="s">
        <v>14</v>
      </c>
    </row>
    <row r="469" spans="1:11" x14ac:dyDescent="0.25">
      <c r="A469">
        <v>468</v>
      </c>
      <c r="B469" s="6" t="s">
        <v>67</v>
      </c>
      <c r="C469">
        <v>39</v>
      </c>
      <c r="D469">
        <v>97.98</v>
      </c>
      <c r="E469">
        <v>3821.22</v>
      </c>
      <c r="F469" t="s">
        <v>11</v>
      </c>
      <c r="G469" t="s">
        <v>20</v>
      </c>
      <c r="H469" t="s">
        <v>27</v>
      </c>
      <c r="I469" t="s">
        <v>14</v>
      </c>
      <c r="J469" t="s">
        <v>15</v>
      </c>
      <c r="K469" t="s">
        <v>16</v>
      </c>
    </row>
    <row r="470" spans="1:11" x14ac:dyDescent="0.25">
      <c r="A470">
        <v>469</v>
      </c>
      <c r="B470" s="6" t="s">
        <v>68</v>
      </c>
      <c r="C470">
        <v>14</v>
      </c>
      <c r="D470">
        <v>31.42</v>
      </c>
      <c r="E470">
        <v>439.88</v>
      </c>
      <c r="F470" t="s">
        <v>11</v>
      </c>
      <c r="G470" t="s">
        <v>21</v>
      </c>
      <c r="H470" t="s">
        <v>23</v>
      </c>
      <c r="I470" t="s">
        <v>14</v>
      </c>
      <c r="J470" t="s">
        <v>15</v>
      </c>
      <c r="K470" t="s">
        <v>18</v>
      </c>
    </row>
    <row r="471" spans="1:11" x14ac:dyDescent="0.25">
      <c r="A471">
        <v>470</v>
      </c>
      <c r="B471" s="6" t="s">
        <v>69</v>
      </c>
      <c r="C471">
        <v>5</v>
      </c>
      <c r="D471">
        <v>76.58</v>
      </c>
      <c r="E471">
        <v>382.9</v>
      </c>
      <c r="F471" t="s">
        <v>11</v>
      </c>
      <c r="G471" t="s">
        <v>21</v>
      </c>
      <c r="H471" t="s">
        <v>23</v>
      </c>
      <c r="I471" t="s">
        <v>14</v>
      </c>
      <c r="J471" t="s">
        <v>14</v>
      </c>
    </row>
    <row r="472" spans="1:11" x14ac:dyDescent="0.25">
      <c r="A472">
        <v>471</v>
      </c>
      <c r="B472" s="6" t="s">
        <v>70</v>
      </c>
      <c r="C472">
        <v>35</v>
      </c>
      <c r="D472">
        <v>118.54</v>
      </c>
      <c r="E472">
        <v>4148.8999999999996</v>
      </c>
      <c r="F472" t="s">
        <v>11</v>
      </c>
      <c r="G472" t="s">
        <v>21</v>
      </c>
      <c r="H472" t="s">
        <v>23</v>
      </c>
      <c r="I472" t="s">
        <v>15</v>
      </c>
      <c r="J472" t="s">
        <v>14</v>
      </c>
    </row>
    <row r="473" spans="1:11" x14ac:dyDescent="0.25">
      <c r="A473">
        <v>472</v>
      </c>
      <c r="B473" s="6" t="s">
        <v>71</v>
      </c>
      <c r="C473">
        <v>18</v>
      </c>
      <c r="D473">
        <v>67.11</v>
      </c>
      <c r="E473">
        <v>1207.98</v>
      </c>
      <c r="F473" t="s">
        <v>19</v>
      </c>
      <c r="G473" t="s">
        <v>21</v>
      </c>
      <c r="H473" t="s">
        <v>13</v>
      </c>
      <c r="I473" t="s">
        <v>15</v>
      </c>
      <c r="J473" t="s">
        <v>14</v>
      </c>
    </row>
    <row r="474" spans="1:11" x14ac:dyDescent="0.25">
      <c r="A474">
        <v>473</v>
      </c>
      <c r="B474" s="6" t="s">
        <v>72</v>
      </c>
      <c r="C474">
        <v>9</v>
      </c>
      <c r="D474">
        <v>38.21</v>
      </c>
      <c r="E474">
        <v>343.89</v>
      </c>
      <c r="F474" t="s">
        <v>11</v>
      </c>
      <c r="G474" t="s">
        <v>21</v>
      </c>
      <c r="H474" t="s">
        <v>23</v>
      </c>
      <c r="I474" t="s">
        <v>15</v>
      </c>
      <c r="J474" t="s">
        <v>15</v>
      </c>
      <c r="K474" t="s">
        <v>26</v>
      </c>
    </row>
    <row r="475" spans="1:11" x14ac:dyDescent="0.25">
      <c r="A475">
        <v>474</v>
      </c>
      <c r="B475" s="6" t="s">
        <v>73</v>
      </c>
      <c r="C475">
        <v>58</v>
      </c>
      <c r="D475">
        <v>68.48</v>
      </c>
      <c r="E475">
        <v>3971.84</v>
      </c>
      <c r="F475" t="s">
        <v>11</v>
      </c>
      <c r="G475" t="s">
        <v>21</v>
      </c>
      <c r="H475" t="s">
        <v>13</v>
      </c>
      <c r="I475" t="s">
        <v>15</v>
      </c>
      <c r="J475" t="s">
        <v>14</v>
      </c>
    </row>
    <row r="476" spans="1:11" x14ac:dyDescent="0.25">
      <c r="A476">
        <v>475</v>
      </c>
      <c r="B476" s="6" t="s">
        <v>74</v>
      </c>
      <c r="C476">
        <v>17</v>
      </c>
      <c r="D476">
        <v>71.25</v>
      </c>
      <c r="E476">
        <v>1211.25</v>
      </c>
      <c r="F476" t="s">
        <v>19</v>
      </c>
      <c r="G476" t="s">
        <v>20</v>
      </c>
      <c r="H476" t="s">
        <v>17</v>
      </c>
      <c r="I476" t="s">
        <v>14</v>
      </c>
      <c r="J476" t="s">
        <v>15</v>
      </c>
      <c r="K476" t="s">
        <v>18</v>
      </c>
    </row>
    <row r="477" spans="1:11" x14ac:dyDescent="0.25">
      <c r="A477">
        <v>476</v>
      </c>
      <c r="B477" s="6" t="s">
        <v>75</v>
      </c>
      <c r="C477">
        <v>7</v>
      </c>
      <c r="D477">
        <v>94.17</v>
      </c>
      <c r="E477">
        <v>659.19</v>
      </c>
      <c r="F477" t="s">
        <v>11</v>
      </c>
      <c r="G477" t="s">
        <v>12</v>
      </c>
      <c r="H477" t="s">
        <v>23</v>
      </c>
      <c r="I477" t="s">
        <v>15</v>
      </c>
      <c r="J477" t="s">
        <v>14</v>
      </c>
    </row>
    <row r="478" spans="1:11" x14ac:dyDescent="0.25">
      <c r="A478">
        <v>477</v>
      </c>
      <c r="B478" s="6" t="s">
        <v>76</v>
      </c>
      <c r="C478">
        <v>46</v>
      </c>
      <c r="D478">
        <v>89.88</v>
      </c>
      <c r="E478">
        <v>4134.4799999999996</v>
      </c>
      <c r="F478" t="s">
        <v>11</v>
      </c>
      <c r="G478" t="s">
        <v>20</v>
      </c>
      <c r="H478" t="s">
        <v>23</v>
      </c>
      <c r="I478" t="s">
        <v>15</v>
      </c>
      <c r="J478" t="s">
        <v>14</v>
      </c>
    </row>
    <row r="479" spans="1:11" x14ac:dyDescent="0.25">
      <c r="A479">
        <v>478</v>
      </c>
      <c r="B479" s="6" t="s">
        <v>77</v>
      </c>
      <c r="C479">
        <v>13</v>
      </c>
      <c r="D479">
        <v>60.26</v>
      </c>
      <c r="E479">
        <v>783.38</v>
      </c>
      <c r="F479" t="s">
        <v>25</v>
      </c>
      <c r="G479" t="s">
        <v>20</v>
      </c>
      <c r="H479" t="s">
        <v>23</v>
      </c>
      <c r="I479" t="s">
        <v>14</v>
      </c>
      <c r="J479" t="s">
        <v>14</v>
      </c>
    </row>
    <row r="480" spans="1:11" x14ac:dyDescent="0.25">
      <c r="A480">
        <v>479</v>
      </c>
      <c r="B480" s="6" t="s">
        <v>78</v>
      </c>
      <c r="C480">
        <v>40</v>
      </c>
      <c r="D480">
        <v>41.8</v>
      </c>
      <c r="E480">
        <v>1672</v>
      </c>
      <c r="F480" t="s">
        <v>11</v>
      </c>
      <c r="G480" t="s">
        <v>21</v>
      </c>
      <c r="H480" t="s">
        <v>23</v>
      </c>
      <c r="I480" t="s">
        <v>15</v>
      </c>
      <c r="J480" t="s">
        <v>14</v>
      </c>
    </row>
    <row r="481" spans="1:11" x14ac:dyDescent="0.25">
      <c r="A481">
        <v>480</v>
      </c>
      <c r="B481" s="6" t="s">
        <v>66</v>
      </c>
      <c r="C481">
        <v>42</v>
      </c>
      <c r="D481">
        <v>84.51</v>
      </c>
      <c r="E481">
        <v>3549.42</v>
      </c>
      <c r="F481" t="s">
        <v>11</v>
      </c>
      <c r="G481" t="s">
        <v>21</v>
      </c>
      <c r="H481" t="s">
        <v>27</v>
      </c>
      <c r="I481" t="s">
        <v>15</v>
      </c>
      <c r="J481" t="s">
        <v>15</v>
      </c>
      <c r="K481" t="s">
        <v>18</v>
      </c>
    </row>
    <row r="482" spans="1:11" x14ac:dyDescent="0.25">
      <c r="A482">
        <v>481</v>
      </c>
      <c r="B482" s="6" t="s">
        <v>74</v>
      </c>
      <c r="C482">
        <v>9</v>
      </c>
      <c r="D482">
        <v>62.17</v>
      </c>
      <c r="E482">
        <v>559.53</v>
      </c>
      <c r="F482" t="s">
        <v>11</v>
      </c>
      <c r="G482" t="s">
        <v>20</v>
      </c>
      <c r="H482" t="s">
        <v>23</v>
      </c>
      <c r="I482" t="s">
        <v>15</v>
      </c>
      <c r="J482" t="s">
        <v>14</v>
      </c>
    </row>
    <row r="483" spans="1:11" x14ac:dyDescent="0.25">
      <c r="A483">
        <v>482</v>
      </c>
      <c r="B483" s="6" t="s">
        <v>75</v>
      </c>
      <c r="C483">
        <v>50</v>
      </c>
      <c r="D483">
        <v>33.229999999999997</v>
      </c>
      <c r="E483">
        <v>1661.5</v>
      </c>
      <c r="F483" t="s">
        <v>11</v>
      </c>
      <c r="G483" t="s">
        <v>21</v>
      </c>
      <c r="H483" t="s">
        <v>13</v>
      </c>
      <c r="I483" t="s">
        <v>15</v>
      </c>
      <c r="J483" t="s">
        <v>14</v>
      </c>
    </row>
    <row r="484" spans="1:11" x14ac:dyDescent="0.25">
      <c r="A484">
        <v>483</v>
      </c>
      <c r="B484" s="6" t="s">
        <v>76</v>
      </c>
      <c r="C484">
        <v>27</v>
      </c>
      <c r="D484">
        <v>110.06</v>
      </c>
      <c r="E484">
        <v>2971.62</v>
      </c>
      <c r="F484" t="s">
        <v>11</v>
      </c>
      <c r="G484" t="s">
        <v>20</v>
      </c>
      <c r="H484" t="s">
        <v>17</v>
      </c>
      <c r="I484" t="s">
        <v>14</v>
      </c>
      <c r="J484" t="s">
        <v>14</v>
      </c>
    </row>
    <row r="485" spans="1:11" x14ac:dyDescent="0.25">
      <c r="A485">
        <v>484</v>
      </c>
      <c r="B485" s="6" t="s">
        <v>77</v>
      </c>
      <c r="C485">
        <v>66</v>
      </c>
      <c r="D485">
        <v>89.12</v>
      </c>
      <c r="E485">
        <v>5881.92</v>
      </c>
      <c r="F485" t="s">
        <v>11</v>
      </c>
      <c r="G485" t="s">
        <v>20</v>
      </c>
      <c r="H485" t="s">
        <v>13</v>
      </c>
      <c r="I485" t="s">
        <v>15</v>
      </c>
      <c r="J485" t="s">
        <v>15</v>
      </c>
      <c r="K485" t="s">
        <v>24</v>
      </c>
    </row>
    <row r="486" spans="1:11" x14ac:dyDescent="0.25">
      <c r="A486">
        <v>485</v>
      </c>
      <c r="B486" s="6" t="s">
        <v>78</v>
      </c>
      <c r="C486">
        <v>5</v>
      </c>
      <c r="D486">
        <v>88.32</v>
      </c>
      <c r="E486">
        <v>441.6</v>
      </c>
      <c r="F486" t="s">
        <v>11</v>
      </c>
      <c r="G486" t="s">
        <v>20</v>
      </c>
      <c r="H486" t="s">
        <v>13</v>
      </c>
      <c r="I486" t="s">
        <v>15</v>
      </c>
      <c r="J486" t="s">
        <v>14</v>
      </c>
    </row>
    <row r="487" spans="1:11" x14ac:dyDescent="0.25">
      <c r="A487">
        <v>486</v>
      </c>
      <c r="B487" s="6" t="s">
        <v>66</v>
      </c>
      <c r="C487">
        <v>29</v>
      </c>
      <c r="D487">
        <v>102.26</v>
      </c>
      <c r="E487">
        <v>2965.54</v>
      </c>
      <c r="F487" t="s">
        <v>11</v>
      </c>
      <c r="G487" t="s">
        <v>21</v>
      </c>
      <c r="H487" t="s">
        <v>27</v>
      </c>
      <c r="I487" t="s">
        <v>15</v>
      </c>
      <c r="J487" t="s">
        <v>14</v>
      </c>
    </row>
    <row r="488" spans="1:11" x14ac:dyDescent="0.25">
      <c r="A488">
        <v>487</v>
      </c>
      <c r="B488" s="6" t="s">
        <v>67</v>
      </c>
      <c r="C488">
        <v>37</v>
      </c>
      <c r="D488">
        <v>72.97</v>
      </c>
      <c r="E488">
        <v>2699.89</v>
      </c>
      <c r="F488" t="s">
        <v>25</v>
      </c>
      <c r="G488" t="s">
        <v>21</v>
      </c>
      <c r="H488" t="s">
        <v>17</v>
      </c>
      <c r="I488" t="s">
        <v>15</v>
      </c>
      <c r="J488" t="s">
        <v>14</v>
      </c>
    </row>
    <row r="489" spans="1:11" x14ac:dyDescent="0.25">
      <c r="A489">
        <v>488</v>
      </c>
      <c r="B489" s="6" t="s">
        <v>68</v>
      </c>
      <c r="C489">
        <v>38</v>
      </c>
      <c r="D489">
        <v>101.51</v>
      </c>
      <c r="E489">
        <v>3857.38</v>
      </c>
      <c r="F489" t="s">
        <v>19</v>
      </c>
      <c r="G489" t="s">
        <v>20</v>
      </c>
      <c r="H489" t="s">
        <v>27</v>
      </c>
      <c r="I489" t="s">
        <v>14</v>
      </c>
      <c r="J489" t="s">
        <v>14</v>
      </c>
    </row>
    <row r="490" spans="1:11" x14ac:dyDescent="0.25">
      <c r="A490">
        <v>489</v>
      </c>
      <c r="B490" s="6" t="s">
        <v>69</v>
      </c>
      <c r="C490">
        <v>8</v>
      </c>
      <c r="D490">
        <v>69.81</v>
      </c>
      <c r="E490">
        <v>558.48</v>
      </c>
      <c r="F490" t="s">
        <v>11</v>
      </c>
      <c r="G490" t="s">
        <v>21</v>
      </c>
      <c r="H490" t="s">
        <v>23</v>
      </c>
      <c r="I490" t="s">
        <v>15</v>
      </c>
      <c r="J490" t="s">
        <v>14</v>
      </c>
    </row>
    <row r="491" spans="1:11" x14ac:dyDescent="0.25">
      <c r="A491">
        <v>490</v>
      </c>
      <c r="B491" s="6" t="s">
        <v>70</v>
      </c>
      <c r="C491">
        <v>65</v>
      </c>
      <c r="D491">
        <v>26.72</v>
      </c>
      <c r="E491">
        <v>1736.8</v>
      </c>
      <c r="F491" t="s">
        <v>11</v>
      </c>
      <c r="G491" t="s">
        <v>20</v>
      </c>
      <c r="H491" t="s">
        <v>23</v>
      </c>
      <c r="I491" t="s">
        <v>15</v>
      </c>
      <c r="J491" t="s">
        <v>14</v>
      </c>
    </row>
    <row r="492" spans="1:11" x14ac:dyDescent="0.25">
      <c r="A492">
        <v>491</v>
      </c>
      <c r="B492" s="6" t="s">
        <v>71</v>
      </c>
      <c r="C492">
        <v>17</v>
      </c>
      <c r="D492">
        <v>60.52</v>
      </c>
      <c r="E492">
        <v>1028.8399999999999</v>
      </c>
      <c r="F492" t="s">
        <v>19</v>
      </c>
      <c r="G492" t="s">
        <v>20</v>
      </c>
      <c r="H492" t="s">
        <v>13</v>
      </c>
      <c r="I492" t="s">
        <v>14</v>
      </c>
      <c r="J492" t="s">
        <v>14</v>
      </c>
    </row>
    <row r="493" spans="1:11" x14ac:dyDescent="0.25">
      <c r="A493">
        <v>492</v>
      </c>
      <c r="B493" s="6" t="s">
        <v>72</v>
      </c>
      <c r="C493">
        <v>71</v>
      </c>
      <c r="D493">
        <v>69.75</v>
      </c>
      <c r="E493">
        <v>4952.25</v>
      </c>
      <c r="F493" t="s">
        <v>11</v>
      </c>
      <c r="G493" t="s">
        <v>12</v>
      </c>
      <c r="H493" t="s">
        <v>13</v>
      </c>
      <c r="I493" t="s">
        <v>14</v>
      </c>
      <c r="J493" t="s">
        <v>14</v>
      </c>
    </row>
    <row r="494" spans="1:11" x14ac:dyDescent="0.25">
      <c r="A494">
        <v>493</v>
      </c>
      <c r="B494" s="6" t="s">
        <v>73</v>
      </c>
      <c r="C494">
        <v>45</v>
      </c>
      <c r="D494">
        <v>92.02</v>
      </c>
      <c r="E494">
        <v>4140.8999999999996</v>
      </c>
      <c r="F494" t="s">
        <v>11</v>
      </c>
      <c r="G494" t="s">
        <v>21</v>
      </c>
      <c r="H494" t="s">
        <v>17</v>
      </c>
      <c r="I494" t="s">
        <v>15</v>
      </c>
      <c r="J494" t="s">
        <v>14</v>
      </c>
    </row>
    <row r="495" spans="1:11" x14ac:dyDescent="0.25">
      <c r="A495">
        <v>494</v>
      </c>
      <c r="B495" s="6" t="s">
        <v>74</v>
      </c>
      <c r="C495">
        <v>4</v>
      </c>
      <c r="D495">
        <v>30.66</v>
      </c>
      <c r="E495">
        <v>122.64</v>
      </c>
      <c r="F495" t="s">
        <v>25</v>
      </c>
      <c r="G495" t="s">
        <v>12</v>
      </c>
      <c r="H495" t="s">
        <v>23</v>
      </c>
      <c r="I495" t="s">
        <v>15</v>
      </c>
      <c r="J495" t="s">
        <v>14</v>
      </c>
    </row>
    <row r="496" spans="1:11" x14ac:dyDescent="0.25">
      <c r="A496">
        <v>495</v>
      </c>
      <c r="B496" s="6" t="s">
        <v>75</v>
      </c>
      <c r="C496">
        <v>36</v>
      </c>
      <c r="D496">
        <v>34</v>
      </c>
      <c r="E496">
        <v>1224</v>
      </c>
      <c r="F496" t="s">
        <v>11</v>
      </c>
      <c r="G496" t="s">
        <v>20</v>
      </c>
      <c r="H496" t="s">
        <v>17</v>
      </c>
      <c r="I496" t="s">
        <v>14</v>
      </c>
      <c r="J496" t="s">
        <v>14</v>
      </c>
    </row>
    <row r="497" spans="1:10" x14ac:dyDescent="0.25">
      <c r="A497">
        <v>496</v>
      </c>
      <c r="B497" s="6" t="s">
        <v>76</v>
      </c>
      <c r="C497">
        <v>70</v>
      </c>
      <c r="D497">
        <v>46.37</v>
      </c>
      <c r="E497">
        <v>3245.9</v>
      </c>
      <c r="F497" t="s">
        <v>19</v>
      </c>
      <c r="G497" t="s">
        <v>21</v>
      </c>
      <c r="H497" t="s">
        <v>17</v>
      </c>
      <c r="I497" t="s">
        <v>14</v>
      </c>
      <c r="J497" t="s">
        <v>14</v>
      </c>
    </row>
    <row r="498" spans="1:10" x14ac:dyDescent="0.25">
      <c r="A498">
        <v>497</v>
      </c>
      <c r="B498" s="6" t="s">
        <v>77</v>
      </c>
      <c r="C498">
        <v>31</v>
      </c>
      <c r="D498">
        <v>46.65</v>
      </c>
      <c r="E498">
        <v>1446.15</v>
      </c>
      <c r="F498" t="s">
        <v>25</v>
      </c>
      <c r="G498" t="s">
        <v>21</v>
      </c>
      <c r="H498" t="s">
        <v>13</v>
      </c>
      <c r="I498" t="s">
        <v>15</v>
      </c>
      <c r="J498" t="s">
        <v>14</v>
      </c>
    </row>
    <row r="499" spans="1:10" x14ac:dyDescent="0.25">
      <c r="A499">
        <v>498</v>
      </c>
      <c r="B499" s="6" t="s">
        <v>66</v>
      </c>
      <c r="C499">
        <v>19</v>
      </c>
      <c r="D499">
        <v>93.22</v>
      </c>
      <c r="E499">
        <v>1771.18</v>
      </c>
      <c r="F499" t="s">
        <v>11</v>
      </c>
      <c r="G499" t="s">
        <v>20</v>
      </c>
      <c r="H499" t="s">
        <v>23</v>
      </c>
      <c r="I499" t="s">
        <v>14</v>
      </c>
      <c r="J499" t="s">
        <v>14</v>
      </c>
    </row>
    <row r="500" spans="1:10" x14ac:dyDescent="0.25">
      <c r="A500">
        <v>499</v>
      </c>
      <c r="B500" s="6" t="s">
        <v>67</v>
      </c>
      <c r="C500">
        <v>61</v>
      </c>
      <c r="D500">
        <v>45.07</v>
      </c>
      <c r="E500">
        <v>2749.27</v>
      </c>
      <c r="F500" t="s">
        <v>11</v>
      </c>
      <c r="G500" t="s">
        <v>21</v>
      </c>
      <c r="H500" t="s">
        <v>17</v>
      </c>
      <c r="I500" t="s">
        <v>15</v>
      </c>
      <c r="J500" t="s">
        <v>14</v>
      </c>
    </row>
    <row r="501" spans="1:10" x14ac:dyDescent="0.25">
      <c r="A501">
        <v>500</v>
      </c>
      <c r="B501" s="6" t="s">
        <v>68</v>
      </c>
      <c r="C501">
        <v>54</v>
      </c>
      <c r="D501">
        <v>83.31</v>
      </c>
      <c r="E501">
        <v>4498.74</v>
      </c>
      <c r="F501" t="s">
        <v>11</v>
      </c>
      <c r="G501" t="s">
        <v>21</v>
      </c>
      <c r="H501" t="s">
        <v>13</v>
      </c>
      <c r="I501" t="s">
        <v>15</v>
      </c>
      <c r="J501" t="s">
        <v>14</v>
      </c>
    </row>
    <row r="538" spans="2:2" x14ac:dyDescent="0.25">
      <c r="B538" s="6" t="s">
        <v>67</v>
      </c>
    </row>
    <row r="539" spans="2:2" x14ac:dyDescent="0.25">
      <c r="B539" s="6" t="s">
        <v>68</v>
      </c>
    </row>
    <row r="540" spans="2:2" x14ac:dyDescent="0.25">
      <c r="B540" s="6" t="s">
        <v>69</v>
      </c>
    </row>
    <row r="541" spans="2:2" x14ac:dyDescent="0.25">
      <c r="B541" s="6" t="s">
        <v>70</v>
      </c>
    </row>
    <row r="542" spans="2:2" x14ac:dyDescent="0.25">
      <c r="B542" s="6" t="s">
        <v>71</v>
      </c>
    </row>
    <row r="543" spans="2:2" x14ac:dyDescent="0.25">
      <c r="B543" s="6" t="s">
        <v>72</v>
      </c>
    </row>
    <row r="544" spans="2:2" x14ac:dyDescent="0.25">
      <c r="B544" s="6" t="s">
        <v>73</v>
      </c>
    </row>
    <row r="545" spans="2:2" x14ac:dyDescent="0.25">
      <c r="B545" s="6" t="s">
        <v>74</v>
      </c>
    </row>
    <row r="546" spans="2:2" x14ac:dyDescent="0.25">
      <c r="B546" s="6" t="s">
        <v>75</v>
      </c>
    </row>
    <row r="547" spans="2:2" x14ac:dyDescent="0.25">
      <c r="B547" s="6" t="s">
        <v>76</v>
      </c>
    </row>
    <row r="548" spans="2:2" x14ac:dyDescent="0.25">
      <c r="B548" s="6" t="s">
        <v>77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88E71-3915-41ED-835C-206D30368780}">
  <dimension ref="A1:B10"/>
  <sheetViews>
    <sheetView tabSelected="1" workbookViewId="0">
      <selection activeCell="J34" sqref="J34"/>
    </sheetView>
  </sheetViews>
  <sheetFormatPr defaultRowHeight="15" x14ac:dyDescent="0.25"/>
  <cols>
    <col min="1" max="1" width="15.28515625" bestFit="1" customWidth="1"/>
    <col min="2" max="2" width="18.28515625" bestFit="1" customWidth="1"/>
    <col min="3" max="3" width="4.140625" bestFit="1" customWidth="1"/>
    <col min="4" max="4" width="7.28515625" bestFit="1" customWidth="1"/>
    <col min="5" max="5" width="11.28515625" bestFit="1" customWidth="1"/>
  </cols>
  <sheetData>
    <row r="1" spans="1:2" x14ac:dyDescent="0.25">
      <c r="A1" s="1" t="s">
        <v>8</v>
      </c>
      <c r="B1" t="s">
        <v>80</v>
      </c>
    </row>
    <row r="3" spans="1:2" x14ac:dyDescent="0.25">
      <c r="A3" s="1" t="s">
        <v>57</v>
      </c>
      <c r="B3" t="s">
        <v>59</v>
      </c>
    </row>
    <row r="4" spans="1:2" x14ac:dyDescent="0.25">
      <c r="A4" s="8" t="s">
        <v>68</v>
      </c>
      <c r="B4" s="5">
        <v>370</v>
      </c>
    </row>
    <row r="5" spans="1:2" x14ac:dyDescent="0.25">
      <c r="A5" s="2" t="s">
        <v>71</v>
      </c>
      <c r="B5" s="5">
        <v>114</v>
      </c>
    </row>
    <row r="6" spans="1:2" x14ac:dyDescent="0.25">
      <c r="A6" s="2" t="s">
        <v>65</v>
      </c>
      <c r="B6" s="5">
        <v>152</v>
      </c>
    </row>
    <row r="7" spans="1:2" x14ac:dyDescent="0.25">
      <c r="A7" s="2" t="s">
        <v>66</v>
      </c>
      <c r="B7" s="5">
        <v>383</v>
      </c>
    </row>
    <row r="8" spans="1:2" x14ac:dyDescent="0.25">
      <c r="A8" s="2" t="s">
        <v>83</v>
      </c>
      <c r="B8" s="5">
        <v>256</v>
      </c>
    </row>
    <row r="9" spans="1:2" x14ac:dyDescent="0.25">
      <c r="A9" s="2" t="s">
        <v>62</v>
      </c>
      <c r="B9" s="5"/>
    </row>
    <row r="10" spans="1:2" x14ac:dyDescent="0.25">
      <c r="A10" s="2" t="s">
        <v>58</v>
      </c>
      <c r="B10" s="5">
        <v>1275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Dashboard</vt:lpstr>
      <vt:lpstr>Kpis</vt:lpstr>
      <vt:lpstr>Tenure</vt:lpstr>
      <vt:lpstr>Internet type</vt:lpstr>
      <vt:lpstr>Payment method</vt:lpstr>
      <vt:lpstr>Churn catogry</vt:lpstr>
      <vt:lpstr>Revenue at risk</vt:lpstr>
      <vt:lpstr>ecommerce</vt:lpstr>
      <vt:lpstr>Paperless billing</vt:lpstr>
      <vt:lpstr>castomers data with cities</vt:lpstr>
      <vt:lpstr>RAW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Samah Fathy</cp:lastModifiedBy>
  <cp:lastPrinted>2025-10-04T10:31:38Z</cp:lastPrinted>
  <dcterms:created xsi:type="dcterms:W3CDTF">2025-10-02T17:12:31Z</dcterms:created>
  <dcterms:modified xsi:type="dcterms:W3CDTF">2025-10-04T11:20:25Z</dcterms:modified>
</cp:coreProperties>
</file>