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Rows">#REF!</definedName>
    <definedName name="SprintCount">#REF!</definedName>
    <definedName name="Status">'Backlog del Producto'!$O$7:$O$50</definedName>
    <definedName name="TotalEffort">#REF!</definedName>
    <definedName name="ProductBacklog">'Backlog del Producto'!$B$5:$P$50</definedName>
    <definedName name="SprintTasks">#REF!</definedName>
    <definedName name="TrendOffset">#REF!</definedName>
    <definedName name="TaskStoryID">#REF!</definedName>
    <definedName name="TrendDays">#REF!</definedName>
    <definedName name="TrendSprintCount">#REF!</definedName>
    <definedName name="SprintsInTrend">#REF!</definedName>
    <definedName name="TaskStatus">#REF!</definedName>
    <definedName name="DoneDays">#REF!</definedName>
    <definedName name="ImplementationDays">#REF!</definedName>
    <definedName name="Sprint">'Backlog del Producto'!$N$7:$N$50</definedName>
  </definedNames>
  <calcPr/>
  <extLst>
    <ext uri="GoogleSheetsCustomDataVersion2">
      <go:sheetsCustomData xmlns:go="http://customooxmlschemas.google.com/" r:id="rId6" roundtripDataChecksum="+ZumO+4l0FpBaOiwASH1fom2UPYGE2Yj48vVaFd33y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">
      <text>
        <t xml:space="preserve">======
ID#AAABEM1PJvA
Petri Heiramo    (2024-01-22 15:42:24)
Representa el esfuerzo que conlleva realizar la Historia de Usuario.
En la metodología tradicional Scrum se deben utilizar Story Points.
Sin embargo, siempre deberás traducir el esfuerzo a hrs, dias, etc.</t>
      </text>
    </comment>
    <comment authorId="0" ref="N6">
      <text>
        <t xml:space="preserve">======
ID#AAABEM1PJu8
Petri Heiramo    (2024-01-22 15:42:24)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ID#AAABEM1PJu0
Petri Heiramo    (2024-01-22 15:42:24)
El ID único asignado a la Historia de Usuario.  Este numero no debe cambiar una vez asignado.</t>
      </text>
    </comment>
    <comment authorId="0" ref="B6">
      <text>
        <t xml:space="preserve">======
ID#AAABEM1PJu4
Hector Bravo Consultor GE    (2024-01-22 15:42:24)
ID único de la Epica (historia de usuario grande que debe ser descompuesta en historias de usuario mas pequeñas</t>
      </text>
    </comment>
    <comment authorId="0" ref="O6">
      <text>
        <t xml:space="preserve">======
ID#AAABEM1PJuw
Use los siguientes estados    (2024-01-22 15:42:24)
Por Hacer
En Progreso
Terminado
Eliminado
Esta hoja usa los estados anteriores en el formato y cálculos de fórmulas.</t>
      </text>
    </comment>
    <comment authorId="0" ref="M6">
      <text>
        <t xml:space="preserve">======
ID#AAABEM1PJuo
Hector Bravo    (2024-01-22 15:42:24)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gxqc5CfpPYnEzgRyABYxxdLuepBQ=="/>
    </ext>
  </extLst>
</comments>
</file>

<file path=xl/sharedStrings.xml><?xml version="1.0" encoding="utf-8"?>
<sst xmlns="http://schemas.openxmlformats.org/spreadsheetml/2006/main" count="133" uniqueCount="95">
  <si>
    <t>Backlog del Producto</t>
  </si>
  <si>
    <t>Por Hacer</t>
  </si>
  <si>
    <t>Nombre del Proyecto:</t>
  </si>
  <si>
    <t>QoriStudy</t>
  </si>
  <si>
    <t>En Progreso</t>
  </si>
  <si>
    <t>Dueño del Producto</t>
  </si>
  <si>
    <t>Independiente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</si>
  <si>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</si>
  <si>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</si>
  <si>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</si>
  <si>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</si>
  <si>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</si>
  <si>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</si>
  <si>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</si>
  <si>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 ...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</si>
  <si>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</si>
  <si>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</si>
  <si>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</si>
  <si>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</si>
  <si>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</si>
  <si>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</si>
  <si>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</si>
  <si>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</si>
  <si>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</si>
  <si>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</si>
  <si>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</si>
  <si>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</si>
  <si>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</si>
  <si>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</si>
  <si>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Poder gestionar el perfil del estudiante</t>
  </si>
  <si>
    <t>Simplificar la entrada, facilitar la búsqueda de cursos personalizados y mejorar mi experiencia de aprendizaje mediante un perfil adaptable a mis necesidades.</t>
  </si>
  <si>
    <t>HU01</t>
  </si>
  <si>
    <t>Crear o ingresar a la plataforma mediante un correo electrónico.</t>
  </si>
  <si>
    <t>Acceder facilmente a los recursos educativos y participar en los cursos</t>
  </si>
  <si>
    <t>Debe poder ingresar satisfactoriamente.</t>
  </si>
  <si>
    <t>HU02</t>
  </si>
  <si>
    <t>Navegar fácilmente por la página para encontrar cursos que se adapten a mis intereses y nivel de habilidad.</t>
  </si>
  <si>
    <t>Optimizar mi experiencia de aprendizaje</t>
  </si>
  <si>
    <t>La plataforma debe tener una interfaz de usuario intuitiva que permita a los estudiantes navegar fácilmente por los cursos disponibles.</t>
  </si>
  <si>
    <t>HU03</t>
  </si>
  <si>
    <t>Personalizar mi perfil donde pueda ver el progreso de los cursos en los que estoy inscrito y recibir recomendaciones.</t>
  </si>
  <si>
    <t>Mejorar mi experiencia de aprendizaje</t>
  </si>
  <si>
    <t>Los estudiantes deben poder personalizar su perfil, incluyendo información personal y preferencias de aprendizaje.</t>
  </si>
  <si>
    <t>HU04</t>
  </si>
  <si>
    <t>Un chat bot para preguntas frecuentes</t>
  </si>
  <si>
    <t>Obtener respuestas rapidas y precisas para mis consultas comunes</t>
  </si>
  <si>
    <t>Debe ser fácilmente accesible desde cualquier parte de la plataforma.</t>
  </si>
  <si>
    <t>EPIC02</t>
  </si>
  <si>
    <t>Poder gestionar los cursos</t>
  </si>
  <si>
    <t>Facilitar el acceso a los contenidos y mejorar la calidad de la enseñanza</t>
  </si>
  <si>
    <t>HU05</t>
  </si>
  <si>
    <t>Filtros que me faciliten la busqueda de un curso</t>
  </si>
  <si>
    <t>Encontrar opciones relevantes a mis necesidades educativas.</t>
  </si>
  <si>
    <t>Los filtros deben ser intuitivos y de fácil uso.</t>
  </si>
  <si>
    <t>HU06</t>
  </si>
  <si>
    <t>Matricularme a un curso</t>
  </si>
  <si>
    <t>Formailizar mi participación y acceder a los recursos educativos</t>
  </si>
  <si>
    <t>Los estudiantes deben poder inscribirse en un curso con facilidad.</t>
  </si>
  <si>
    <t>HU07</t>
  </si>
  <si>
    <t>Acceder a los recursos y materiales educativos como videos, documentos, etc.</t>
  </si>
  <si>
    <t>Enriquecer mi experinecia de aprendizaje</t>
  </si>
  <si>
    <t>Los estudiantes deben poder acceder fácilmente a estos materiales desde la interfaz del curso.</t>
  </si>
  <si>
    <t>HU08</t>
  </si>
  <si>
    <t>Disponer de una interfaz intuitiva que me permita acceder a los documentos y recursos del curso de manera eficiente</t>
  </si>
  <si>
    <t>La interfaz del curso debe ser intuitiva y fácil de navegar.</t>
  </si>
  <si>
    <t>HU09</t>
  </si>
  <si>
    <t>Como estudiante, requiero la opción de descargar certificados de finalización en formato PDF.</t>
  </si>
  <si>
    <t>Para tener la certificación de finalización.</t>
  </si>
  <si>
    <t>La certificación debe ser facil de descargar.</t>
  </si>
  <si>
    <t>EPIC03</t>
  </si>
  <si>
    <t>Poder gestionar evaluaciones y fortalecer intercambio en foros</t>
  </si>
  <si>
    <t>Mejorar la experiencia educativa y promover la participación activa de los estudiantes</t>
  </si>
  <si>
    <t>HU10</t>
  </si>
  <si>
    <t>Obtener una retroalimentación.</t>
  </si>
  <si>
    <t>Mejorar mi desempeño academico</t>
  </si>
  <si>
    <t xml:space="preserve">La retroalimentación debe ser clara y fácil de entender.
</t>
  </si>
  <si>
    <t>HU11</t>
  </si>
  <si>
    <t>Participar de un foro de discusión.</t>
  </si>
  <si>
    <t>Compartir ideas, aclarar ideas y colaborar con otros estudiantes</t>
  </si>
  <si>
    <t>Los estudiantes deben poder participar en discusiones, hacer preguntas y colaborar con otros estudiantes</t>
  </si>
  <si>
    <t>HU12</t>
  </si>
  <si>
    <t>Observar el progreso del curso.</t>
  </si>
  <si>
    <t>Evaluar mi avance y planificar mi estudio de manera efectiva.</t>
  </si>
  <si>
    <t>La plataforma debe proporcionar gráficos visuales que muestren el avance por unidad o módulo.</t>
  </si>
  <si>
    <t>HU13</t>
  </si>
  <si>
    <t>Acceder fácilmente a las evaluaciones programadas, con instrucciones claras y recursos necesarios disponibles</t>
  </si>
  <si>
    <t xml:space="preserve">Realizarlas de manera efectiva y asegurar un proceso de evaluación transparente y equitativo.
</t>
  </si>
  <si>
    <t>La plataforma debe facilitar el acceso a las instrucciones y recursos necesarios para cada evaluación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</si>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</sst>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6" fontId="6" numFmtId="0" xfId="0" applyAlignment="1" applyBorder="1" applyFont="1">
      <alignment horizontal="center" readingOrder="0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9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9" fontId="1" numFmtId="0" xfId="0" applyAlignment="1" applyBorder="1" applyFont="1">
      <alignment horizontal="left" shrinkToFit="0" vertical="top" wrapText="1"/>
    </xf>
    <xf borderId="1" fillId="9" fontId="1" numFmtId="0" xfId="0" applyAlignment="1" applyBorder="1" applyFont="1">
      <alignment horizontal="center" vertical="top"/>
    </xf>
    <xf borderId="1" fillId="0" fontId="8" numFmtId="0" xfId="0" applyBorder="1" applyFont="1"/>
    <xf borderId="0" fillId="0" fontId="9" numFmtId="0" xfId="0" applyAlignment="1" applyFont="1">
      <alignment readingOrder="0" shrinkToFit="0" vertical="top" wrapText="1"/>
    </xf>
    <xf borderId="0" fillId="0" fontId="4" numFmtId="0" xfId="0" applyFont="1"/>
    <xf borderId="0" fillId="0" fontId="8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6" fontId="1" numFmtId="164" xfId="0" applyAlignment="1" applyBorder="1" applyFont="1" applyNumberFormat="1">
      <alignment horizontal="center" readingOrder="0"/>
    </xf>
    <xf borderId="7" fillId="6" fontId="10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7" fillId="6" fontId="10" numFmtId="0" xfId="0" applyAlignment="1" applyBorder="1" applyFont="1">
      <alignment horizontal="center" vertical="bottom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32.25"/>
    <col customWidth="1" min="5" max="5" width="37.0"/>
    <col customWidth="1" min="6" max="6" width="11.25"/>
    <col customWidth="1" min="7" max="7" width="19.0"/>
    <col customWidth="1" min="8" max="8" width="47.5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20"/>
      <c r="H5" s="20"/>
      <c r="I5" s="8"/>
      <c r="J5" s="22" t="s">
        <v>11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3" t="s">
        <v>13</v>
      </c>
      <c r="D6" s="24" t="s">
        <v>14</v>
      </c>
      <c r="E6" s="23" t="s">
        <v>15</v>
      </c>
      <c r="F6" s="25" t="s">
        <v>16</v>
      </c>
      <c r="G6" s="25" t="s">
        <v>17</v>
      </c>
      <c r="H6" s="25" t="s">
        <v>18</v>
      </c>
      <c r="I6" s="25" t="s">
        <v>19</v>
      </c>
      <c r="J6" s="26" t="s">
        <v>20</v>
      </c>
      <c r="K6" s="27" t="s">
        <v>21</v>
      </c>
      <c r="L6" s="27" t="s">
        <v>22</v>
      </c>
      <c r="M6" s="27" t="s">
        <v>23</v>
      </c>
      <c r="N6" s="27" t="s">
        <v>24</v>
      </c>
      <c r="O6" s="27" t="s">
        <v>25</v>
      </c>
      <c r="P6" s="26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27</v>
      </c>
      <c r="C7" s="29" t="s">
        <v>28</v>
      </c>
      <c r="D7" s="29" t="s">
        <v>29</v>
      </c>
      <c r="E7" s="29" t="s">
        <v>30</v>
      </c>
      <c r="F7" s="28"/>
      <c r="G7" s="28"/>
      <c r="H7" s="30"/>
      <c r="I7" s="28"/>
      <c r="J7" s="31"/>
      <c r="K7" s="32"/>
      <c r="L7" s="32"/>
      <c r="M7" s="32"/>
      <c r="N7" s="32"/>
      <c r="O7" s="32"/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8"/>
      <c r="C8" s="28"/>
      <c r="D8" s="28"/>
      <c r="E8" s="28"/>
      <c r="F8" s="28" t="s">
        <v>31</v>
      </c>
      <c r="G8" s="29" t="s">
        <v>28</v>
      </c>
      <c r="H8" s="29" t="s">
        <v>32</v>
      </c>
      <c r="I8" s="29" t="s">
        <v>33</v>
      </c>
      <c r="J8" s="34" t="s">
        <v>34</v>
      </c>
      <c r="K8" s="32">
        <v>1.0</v>
      </c>
      <c r="L8" s="35">
        <v>120.0</v>
      </c>
      <c r="M8" s="32"/>
      <c r="N8" s="32">
        <v>1.0</v>
      </c>
      <c r="O8" s="36" t="s">
        <v>1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7"/>
      <c r="C9" s="28"/>
      <c r="D9" s="28"/>
      <c r="E9" s="28"/>
      <c r="F9" s="28" t="s">
        <v>35</v>
      </c>
      <c r="G9" s="29" t="s">
        <v>28</v>
      </c>
      <c r="H9" s="29" t="s">
        <v>36</v>
      </c>
      <c r="I9" s="29" t="s">
        <v>37</v>
      </c>
      <c r="J9" s="34" t="s">
        <v>38</v>
      </c>
      <c r="K9" s="36">
        <v>1.0</v>
      </c>
      <c r="L9" s="35">
        <v>70.0</v>
      </c>
      <c r="M9" s="36" t="s">
        <v>31</v>
      </c>
      <c r="N9" s="36">
        <v>2.0</v>
      </c>
      <c r="O9" s="36" t="s">
        <v>1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8"/>
      <c r="C10" s="28"/>
      <c r="D10" s="28"/>
      <c r="E10" s="28"/>
      <c r="F10" s="28" t="s">
        <v>39</v>
      </c>
      <c r="G10" s="29" t="s">
        <v>28</v>
      </c>
      <c r="H10" s="29" t="s">
        <v>40</v>
      </c>
      <c r="I10" s="29" t="s">
        <v>41</v>
      </c>
      <c r="J10" s="34" t="s">
        <v>42</v>
      </c>
      <c r="K10" s="36">
        <v>1.0</v>
      </c>
      <c r="L10" s="35">
        <v>70.0</v>
      </c>
      <c r="M10" s="36" t="s">
        <v>31</v>
      </c>
      <c r="N10" s="36">
        <v>1.0</v>
      </c>
      <c r="O10" s="32" t="s">
        <v>1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8"/>
      <c r="C11" s="28"/>
      <c r="D11" s="28"/>
      <c r="E11" s="28"/>
      <c r="F11" s="28" t="s">
        <v>43</v>
      </c>
      <c r="G11" s="29" t="s">
        <v>28</v>
      </c>
      <c r="H11" s="29" t="s">
        <v>44</v>
      </c>
      <c r="I11" s="29" t="s">
        <v>45</v>
      </c>
      <c r="J11" s="34" t="s">
        <v>46</v>
      </c>
      <c r="K11" s="36">
        <v>5.0</v>
      </c>
      <c r="L11" s="35">
        <v>80.0</v>
      </c>
      <c r="M11" s="36"/>
      <c r="N11" s="36">
        <v>4.0</v>
      </c>
      <c r="O11" s="36" t="s">
        <v>1</v>
      </c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 t="s">
        <v>47</v>
      </c>
      <c r="C12" s="29" t="s">
        <v>28</v>
      </c>
      <c r="D12" s="29" t="s">
        <v>48</v>
      </c>
      <c r="E12" s="29" t="s">
        <v>49</v>
      </c>
      <c r="F12" s="28"/>
      <c r="G12" s="28"/>
      <c r="H12" s="28"/>
      <c r="I12" s="28"/>
      <c r="J12" s="33"/>
      <c r="K12" s="32"/>
      <c r="L12" s="38"/>
      <c r="M12" s="32"/>
      <c r="N12" s="32"/>
      <c r="O12" s="32"/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/>
      <c r="C13" s="29"/>
      <c r="D13" s="29"/>
      <c r="E13" s="29"/>
      <c r="F13" s="29" t="s">
        <v>50</v>
      </c>
      <c r="G13" s="29" t="s">
        <v>28</v>
      </c>
      <c r="H13" s="29" t="s">
        <v>51</v>
      </c>
      <c r="I13" s="29" t="s">
        <v>52</v>
      </c>
      <c r="J13" s="34" t="s">
        <v>53</v>
      </c>
      <c r="K13" s="36">
        <v>5.0</v>
      </c>
      <c r="L13" s="35">
        <v>100.0</v>
      </c>
      <c r="M13" s="36" t="s">
        <v>35</v>
      </c>
      <c r="N13" s="36">
        <v>3.0</v>
      </c>
      <c r="O13" s="36" t="s">
        <v>1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/>
      <c r="C14" s="29"/>
      <c r="D14" s="29"/>
      <c r="E14" s="29"/>
      <c r="F14" s="29" t="s">
        <v>54</v>
      </c>
      <c r="G14" s="29" t="s">
        <v>28</v>
      </c>
      <c r="H14" s="29" t="s">
        <v>55</v>
      </c>
      <c r="I14" s="29" t="s">
        <v>56</v>
      </c>
      <c r="J14" s="34" t="s">
        <v>57</v>
      </c>
      <c r="K14" s="36">
        <v>1.0</v>
      </c>
      <c r="L14" s="35">
        <v>60.0</v>
      </c>
      <c r="M14" s="32"/>
      <c r="N14" s="36">
        <v>2.0</v>
      </c>
      <c r="O14" s="36" t="s">
        <v>1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/>
      <c r="C15" s="28"/>
      <c r="D15" s="28"/>
      <c r="E15" s="28"/>
      <c r="F15" s="29" t="s">
        <v>58</v>
      </c>
      <c r="G15" s="29" t="s">
        <v>28</v>
      </c>
      <c r="H15" s="29" t="s">
        <v>59</v>
      </c>
      <c r="I15" s="29" t="s">
        <v>60</v>
      </c>
      <c r="J15" s="34" t="s">
        <v>61</v>
      </c>
      <c r="K15" s="36">
        <v>1.0</v>
      </c>
      <c r="L15" s="35">
        <v>40.0</v>
      </c>
      <c r="M15" s="32"/>
      <c r="N15" s="32">
        <v>2.0</v>
      </c>
      <c r="O15" s="36" t="s">
        <v>1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1.5" customHeight="1">
      <c r="A16" s="1"/>
      <c r="B16" s="28"/>
      <c r="C16" s="28"/>
      <c r="D16" s="28"/>
      <c r="E16" s="39"/>
      <c r="F16" s="29" t="s">
        <v>62</v>
      </c>
      <c r="G16" s="29" t="s">
        <v>28</v>
      </c>
      <c r="H16" s="29" t="s">
        <v>63</v>
      </c>
      <c r="I16" s="29" t="s">
        <v>37</v>
      </c>
      <c r="J16" s="34" t="s">
        <v>64</v>
      </c>
      <c r="K16" s="36">
        <v>1.0</v>
      </c>
      <c r="L16" s="35">
        <v>60.0</v>
      </c>
      <c r="M16" s="32"/>
      <c r="N16" s="36">
        <v>2.0</v>
      </c>
      <c r="O16" s="36" t="s">
        <v>1</v>
      </c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1.5" customHeight="1">
      <c r="A17" s="1"/>
      <c r="B17" s="28"/>
      <c r="C17" s="28"/>
      <c r="D17" s="28"/>
      <c r="F17" s="29" t="s">
        <v>65</v>
      </c>
      <c r="G17" s="29" t="s">
        <v>28</v>
      </c>
      <c r="H17" s="40" t="s">
        <v>66</v>
      </c>
      <c r="I17" s="29" t="s">
        <v>67</v>
      </c>
      <c r="J17" s="34" t="s">
        <v>68</v>
      </c>
      <c r="K17" s="36">
        <v>5.0</v>
      </c>
      <c r="L17" s="35">
        <v>70.0</v>
      </c>
      <c r="M17" s="32"/>
      <c r="N17" s="36">
        <v>5.0</v>
      </c>
      <c r="O17" s="36"/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 t="s">
        <v>69</v>
      </c>
      <c r="C18" s="29" t="s">
        <v>28</v>
      </c>
      <c r="D18" s="29" t="s">
        <v>70</v>
      </c>
      <c r="E18" s="29" t="s">
        <v>71</v>
      </c>
      <c r="F18" s="28"/>
      <c r="G18" s="28"/>
      <c r="H18" s="28"/>
      <c r="I18" s="28"/>
      <c r="J18" s="33"/>
      <c r="K18" s="32"/>
      <c r="L18" s="38"/>
      <c r="M18" s="32"/>
      <c r="N18" s="32"/>
      <c r="O18" s="32"/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8"/>
      <c r="C19" s="28"/>
      <c r="D19" s="28"/>
      <c r="E19" s="28"/>
      <c r="F19" s="29" t="s">
        <v>72</v>
      </c>
      <c r="G19" s="29" t="s">
        <v>28</v>
      </c>
      <c r="H19" s="29" t="s">
        <v>73</v>
      </c>
      <c r="I19" s="29" t="s">
        <v>74</v>
      </c>
      <c r="J19" s="34" t="s">
        <v>75</v>
      </c>
      <c r="K19" s="36">
        <v>1.0</v>
      </c>
      <c r="L19" s="35">
        <v>90.0</v>
      </c>
      <c r="M19" s="32"/>
      <c r="N19" s="36">
        <v>3.0</v>
      </c>
      <c r="O19" s="36" t="s">
        <v>1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8"/>
      <c r="C20" s="28"/>
      <c r="D20" s="28"/>
      <c r="E20" s="28"/>
      <c r="F20" s="29" t="s">
        <v>76</v>
      </c>
      <c r="G20" s="29" t="s">
        <v>28</v>
      </c>
      <c r="H20" s="29" t="s">
        <v>77</v>
      </c>
      <c r="I20" s="29" t="s">
        <v>78</v>
      </c>
      <c r="J20" s="34" t="s">
        <v>79</v>
      </c>
      <c r="K20" s="36">
        <v>1.0</v>
      </c>
      <c r="L20" s="35">
        <v>120.0</v>
      </c>
      <c r="M20" s="32"/>
      <c r="N20" s="36">
        <v>4.0</v>
      </c>
      <c r="O20" s="36" t="s">
        <v>1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8"/>
      <c r="C21" s="28"/>
      <c r="D21" s="28"/>
      <c r="E21" s="28"/>
      <c r="F21" s="29" t="s">
        <v>80</v>
      </c>
      <c r="G21" s="29" t="s">
        <v>28</v>
      </c>
      <c r="H21" s="29" t="s">
        <v>81</v>
      </c>
      <c r="I21" s="29" t="s">
        <v>82</v>
      </c>
      <c r="J21" s="34" t="s">
        <v>83</v>
      </c>
      <c r="K21" s="36">
        <v>5.0</v>
      </c>
      <c r="L21" s="35">
        <v>70.0</v>
      </c>
      <c r="M21" s="32"/>
      <c r="N21" s="36">
        <v>5.0</v>
      </c>
      <c r="O21" s="36" t="s">
        <v>1</v>
      </c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60.75" customHeight="1">
      <c r="A22" s="1"/>
      <c r="B22" s="28"/>
      <c r="C22" s="28"/>
      <c r="D22" s="28"/>
      <c r="E22" s="28"/>
      <c r="F22" s="29" t="s">
        <v>84</v>
      </c>
      <c r="G22" s="29" t="s">
        <v>28</v>
      </c>
      <c r="H22" s="29" t="s">
        <v>85</v>
      </c>
      <c r="I22" s="29" t="s">
        <v>86</v>
      </c>
      <c r="J22" s="34" t="s">
        <v>87</v>
      </c>
      <c r="K22" s="36">
        <v>1.0</v>
      </c>
      <c r="L22" s="35">
        <v>110.0</v>
      </c>
      <c r="M22" s="32"/>
      <c r="N22" s="36">
        <v>3.0</v>
      </c>
      <c r="O22" s="36" t="s">
        <v>1</v>
      </c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8"/>
      <c r="C23" s="28"/>
      <c r="D23" s="28"/>
      <c r="E23" s="28"/>
      <c r="F23" s="28"/>
      <c r="G23" s="28"/>
      <c r="H23" s="28"/>
      <c r="I23" s="28"/>
      <c r="J23" s="33"/>
      <c r="K23" s="32"/>
      <c r="L23" s="32"/>
      <c r="M23" s="32"/>
      <c r="N23" s="32"/>
      <c r="O23" s="32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8"/>
      <c r="C24" s="28"/>
      <c r="D24" s="28"/>
      <c r="E24" s="28"/>
      <c r="F24" s="28"/>
      <c r="G24" s="28"/>
      <c r="H24" s="28"/>
      <c r="I24" s="28"/>
      <c r="J24" s="33"/>
      <c r="K24" s="32"/>
      <c r="L24" s="32"/>
      <c r="M24" s="32"/>
      <c r="N24" s="32"/>
      <c r="O24" s="32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8"/>
      <c r="C25" s="28"/>
      <c r="D25" s="28"/>
      <c r="E25" s="28"/>
      <c r="F25" s="28"/>
      <c r="G25" s="28"/>
      <c r="H25" s="28"/>
      <c r="I25" s="28"/>
      <c r="J25" s="33"/>
      <c r="K25" s="32"/>
      <c r="L25" s="32"/>
      <c r="M25" s="32"/>
      <c r="N25" s="32"/>
      <c r="O25" s="32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8"/>
      <c r="C26" s="28"/>
      <c r="D26" s="28"/>
      <c r="E26" s="28"/>
      <c r="F26" s="28"/>
      <c r="G26" s="28"/>
      <c r="H26" s="28"/>
      <c r="I26" s="28"/>
      <c r="J26" s="33"/>
      <c r="K26" s="32"/>
      <c r="L26" s="32"/>
      <c r="M26" s="32"/>
      <c r="N26" s="32"/>
      <c r="O26" s="32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8"/>
      <c r="C27" s="28"/>
      <c r="D27" s="28"/>
      <c r="E27" s="28"/>
      <c r="F27" s="28"/>
      <c r="G27" s="28"/>
      <c r="H27" s="28"/>
      <c r="I27" s="28"/>
      <c r="J27" s="33"/>
      <c r="K27" s="32"/>
      <c r="L27" s="32"/>
      <c r="M27" s="32"/>
      <c r="N27" s="32"/>
      <c r="O27" s="32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8"/>
      <c r="C28" s="28"/>
      <c r="D28" s="28"/>
      <c r="E28" s="28"/>
      <c r="F28" s="28"/>
      <c r="G28" s="28"/>
      <c r="H28" s="28"/>
      <c r="I28" s="28"/>
      <c r="J28" s="33"/>
      <c r="K28" s="32"/>
      <c r="L28" s="32"/>
      <c r="M28" s="32"/>
      <c r="N28" s="32"/>
      <c r="O28" s="32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8"/>
      <c r="C29" s="28"/>
      <c r="D29" s="28"/>
      <c r="E29" s="28"/>
      <c r="F29" s="28"/>
      <c r="G29" s="28"/>
      <c r="H29" s="28"/>
      <c r="I29" s="28"/>
      <c r="J29" s="33"/>
      <c r="K29" s="32"/>
      <c r="L29" s="32"/>
      <c r="M29" s="32"/>
      <c r="N29" s="32"/>
      <c r="O29" s="32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8"/>
      <c r="C30" s="28"/>
      <c r="D30" s="28"/>
      <c r="E30" s="28"/>
      <c r="F30" s="28"/>
      <c r="G30" s="28"/>
      <c r="H30" s="28"/>
      <c r="I30" s="28"/>
      <c r="J30" s="33"/>
      <c r="K30" s="32"/>
      <c r="L30" s="32"/>
      <c r="M30" s="32"/>
      <c r="N30" s="32"/>
      <c r="O30" s="32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8"/>
      <c r="C31" s="28"/>
      <c r="D31" s="28"/>
      <c r="E31" s="28"/>
      <c r="F31" s="28"/>
      <c r="G31" s="28"/>
      <c r="H31" s="28"/>
      <c r="I31" s="28"/>
      <c r="J31" s="33"/>
      <c r="K31" s="32"/>
      <c r="L31" s="32"/>
      <c r="M31" s="32"/>
      <c r="N31" s="32"/>
      <c r="O31" s="32"/>
      <c r="P31" s="3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8"/>
      <c r="C32" s="28"/>
      <c r="D32" s="28"/>
      <c r="E32" s="28"/>
      <c r="F32" s="28"/>
      <c r="G32" s="28"/>
      <c r="H32" s="28"/>
      <c r="I32" s="28"/>
      <c r="J32" s="33"/>
      <c r="K32" s="32"/>
      <c r="L32" s="32"/>
      <c r="M32" s="32"/>
      <c r="N32" s="32"/>
      <c r="O32" s="32"/>
      <c r="P32" s="3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8"/>
      <c r="C33" s="28"/>
      <c r="D33" s="28"/>
      <c r="E33" s="28"/>
      <c r="F33" s="28"/>
      <c r="G33" s="28"/>
      <c r="H33" s="28"/>
      <c r="I33" s="28"/>
      <c r="J33" s="33"/>
      <c r="K33" s="32"/>
      <c r="L33" s="32"/>
      <c r="M33" s="32"/>
      <c r="N33" s="32"/>
      <c r="O33" s="32"/>
      <c r="P33" s="3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8"/>
      <c r="C34" s="28"/>
      <c r="D34" s="28"/>
      <c r="E34" s="28"/>
      <c r="F34" s="28"/>
      <c r="G34" s="28"/>
      <c r="H34" s="28"/>
      <c r="I34" s="28"/>
      <c r="J34" s="33"/>
      <c r="K34" s="32"/>
      <c r="L34" s="32"/>
      <c r="M34" s="32"/>
      <c r="N34" s="32"/>
      <c r="O34" s="32"/>
      <c r="P34" s="3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8"/>
      <c r="C35" s="28"/>
      <c r="D35" s="28"/>
      <c r="E35" s="28"/>
      <c r="F35" s="28"/>
      <c r="G35" s="28"/>
      <c r="H35" s="28"/>
      <c r="I35" s="28"/>
      <c r="J35" s="33"/>
      <c r="K35" s="32"/>
      <c r="L35" s="32"/>
      <c r="M35" s="32"/>
      <c r="N35" s="32"/>
      <c r="O35" s="32"/>
      <c r="P35" s="3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8"/>
      <c r="C36" s="28"/>
      <c r="D36" s="28"/>
      <c r="E36" s="28"/>
      <c r="F36" s="28"/>
      <c r="G36" s="28"/>
      <c r="H36" s="28"/>
      <c r="I36" s="28"/>
      <c r="J36" s="33"/>
      <c r="K36" s="32"/>
      <c r="L36" s="32"/>
      <c r="M36" s="32"/>
      <c r="N36" s="32"/>
      <c r="O36" s="32"/>
      <c r="P36" s="3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8"/>
      <c r="C37" s="28"/>
      <c r="D37" s="28"/>
      <c r="E37" s="28"/>
      <c r="F37" s="28"/>
      <c r="G37" s="28"/>
      <c r="H37" s="28"/>
      <c r="I37" s="28"/>
      <c r="J37" s="33"/>
      <c r="K37" s="32"/>
      <c r="L37" s="32"/>
      <c r="M37" s="32"/>
      <c r="N37" s="32"/>
      <c r="O37" s="32"/>
      <c r="P37" s="3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8"/>
      <c r="C38" s="28"/>
      <c r="D38" s="28"/>
      <c r="E38" s="28"/>
      <c r="F38" s="28"/>
      <c r="G38" s="28"/>
      <c r="H38" s="28"/>
      <c r="I38" s="28"/>
      <c r="J38" s="33"/>
      <c r="K38" s="32"/>
      <c r="L38" s="32"/>
      <c r="M38" s="32"/>
      <c r="N38" s="32"/>
      <c r="O38" s="32"/>
      <c r="P38" s="3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8"/>
      <c r="C39" s="28"/>
      <c r="D39" s="28"/>
      <c r="E39" s="28"/>
      <c r="F39" s="28"/>
      <c r="G39" s="28"/>
      <c r="H39" s="28"/>
      <c r="I39" s="28"/>
      <c r="J39" s="33"/>
      <c r="K39" s="32"/>
      <c r="L39" s="32"/>
      <c r="M39" s="32"/>
      <c r="N39" s="32"/>
      <c r="O39" s="32"/>
      <c r="P39" s="3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8"/>
      <c r="C40" s="28"/>
      <c r="D40" s="28"/>
      <c r="E40" s="28"/>
      <c r="F40" s="28"/>
      <c r="G40" s="28"/>
      <c r="H40" s="28"/>
      <c r="I40" s="28"/>
      <c r="J40" s="33"/>
      <c r="K40" s="32"/>
      <c r="L40" s="32"/>
      <c r="M40" s="32"/>
      <c r="N40" s="32"/>
      <c r="O40" s="32"/>
      <c r="P40" s="3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8"/>
      <c r="C41" s="28"/>
      <c r="D41" s="28"/>
      <c r="E41" s="28"/>
      <c r="F41" s="28"/>
      <c r="G41" s="28"/>
      <c r="H41" s="28"/>
      <c r="I41" s="28"/>
      <c r="J41" s="33"/>
      <c r="K41" s="32"/>
      <c r="L41" s="32"/>
      <c r="M41" s="32"/>
      <c r="N41" s="32"/>
      <c r="O41" s="32"/>
      <c r="P41" s="3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8"/>
      <c r="C42" s="28"/>
      <c r="D42" s="28"/>
      <c r="E42" s="28"/>
      <c r="F42" s="28"/>
      <c r="G42" s="28"/>
      <c r="H42" s="28"/>
      <c r="I42" s="28"/>
      <c r="J42" s="33"/>
      <c r="K42" s="32"/>
      <c r="L42" s="32"/>
      <c r="M42" s="32"/>
      <c r="N42" s="32"/>
      <c r="O42" s="32"/>
      <c r="P42" s="3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8"/>
      <c r="C43" s="28"/>
      <c r="D43" s="28"/>
      <c r="E43" s="28"/>
      <c r="F43" s="28"/>
      <c r="G43" s="28"/>
      <c r="H43" s="28"/>
      <c r="I43" s="28"/>
      <c r="J43" s="33"/>
      <c r="K43" s="32"/>
      <c r="L43" s="32"/>
      <c r="M43" s="32"/>
      <c r="N43" s="32"/>
      <c r="O43" s="32"/>
      <c r="P43" s="3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8"/>
      <c r="C44" s="28"/>
      <c r="D44" s="28"/>
      <c r="E44" s="28"/>
      <c r="F44" s="28"/>
      <c r="G44" s="28"/>
      <c r="H44" s="28"/>
      <c r="I44" s="28"/>
      <c r="J44" s="33"/>
      <c r="K44" s="32"/>
      <c r="L44" s="32"/>
      <c r="M44" s="32"/>
      <c r="N44" s="32"/>
      <c r="O44" s="32"/>
      <c r="P44" s="3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8"/>
      <c r="C45" s="28"/>
      <c r="D45" s="28"/>
      <c r="E45" s="28"/>
      <c r="F45" s="28"/>
      <c r="G45" s="28"/>
      <c r="H45" s="28"/>
      <c r="I45" s="28"/>
      <c r="J45" s="33"/>
      <c r="K45" s="32"/>
      <c r="L45" s="32"/>
      <c r="M45" s="32"/>
      <c r="N45" s="32"/>
      <c r="O45" s="32"/>
      <c r="P45" s="3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8"/>
      <c r="C46" s="28"/>
      <c r="D46" s="28"/>
      <c r="E46" s="28"/>
      <c r="F46" s="28"/>
      <c r="G46" s="28"/>
      <c r="H46" s="28"/>
      <c r="I46" s="28"/>
      <c r="J46" s="33"/>
      <c r="K46" s="32"/>
      <c r="L46" s="32"/>
      <c r="M46" s="32"/>
      <c r="N46" s="32"/>
      <c r="O46" s="32"/>
      <c r="P46" s="3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8"/>
      <c r="C47" s="28"/>
      <c r="D47" s="28"/>
      <c r="E47" s="28"/>
      <c r="F47" s="28"/>
      <c r="G47" s="28"/>
      <c r="H47" s="28"/>
      <c r="I47" s="28"/>
      <c r="J47" s="33"/>
      <c r="K47" s="32"/>
      <c r="L47" s="32"/>
      <c r="M47" s="32"/>
      <c r="N47" s="32"/>
      <c r="O47" s="32"/>
      <c r="P47" s="3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8"/>
      <c r="C48" s="28"/>
      <c r="D48" s="28"/>
      <c r="E48" s="28"/>
      <c r="F48" s="28"/>
      <c r="G48" s="28"/>
      <c r="H48" s="28"/>
      <c r="I48" s="28"/>
      <c r="J48" s="33"/>
      <c r="K48" s="32"/>
      <c r="L48" s="32"/>
      <c r="M48" s="32"/>
      <c r="N48" s="32"/>
      <c r="O48" s="32"/>
      <c r="P48" s="3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8"/>
      <c r="C49" s="28"/>
      <c r="D49" s="28"/>
      <c r="E49" s="28"/>
      <c r="F49" s="28"/>
      <c r="G49" s="28"/>
      <c r="H49" s="28"/>
      <c r="I49" s="28"/>
      <c r="J49" s="33"/>
      <c r="K49" s="32"/>
      <c r="L49" s="32"/>
      <c r="M49" s="32"/>
      <c r="N49" s="32"/>
      <c r="O49" s="32"/>
      <c r="P49" s="3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8"/>
      <c r="C50" s="28"/>
      <c r="D50" s="28"/>
      <c r="E50" s="28"/>
      <c r="F50" s="28"/>
      <c r="G50" s="28"/>
      <c r="H50" s="28"/>
      <c r="I50" s="28"/>
      <c r="J50" s="33"/>
      <c r="K50" s="32"/>
      <c r="L50" s="32"/>
      <c r="M50" s="32"/>
      <c r="N50" s="32"/>
      <c r="O50" s="32"/>
      <c r="P50" s="33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29">
    <cfRule type="expression" dxfId="0" priority="1" stopIfTrue="1">
      <formula>#REF!="Done"</formula>
    </cfRule>
  </conditionalFormatting>
  <conditionalFormatting sqref="P29">
    <cfRule type="expression" dxfId="1" priority="2" stopIfTrue="1">
      <formula>#REF!="Ongoing"</formula>
    </cfRule>
  </conditionalFormatting>
  <conditionalFormatting sqref="P29">
    <cfRule type="expression" dxfId="2" priority="3" stopIfTrue="1">
      <formula>#REF!="Removed"</formula>
    </cfRule>
  </conditionalFormatting>
  <conditionalFormatting sqref="B7:G50 I7:I50 K7:P50 H8:H50 J8:J50">
    <cfRule type="expression" dxfId="2" priority="4" stopIfTrue="1">
      <formula>$O7="Eliminado"</formula>
    </cfRule>
  </conditionalFormatting>
  <conditionalFormatting sqref="R3">
    <cfRule type="expression" dxfId="0" priority="5" stopIfTrue="1">
      <formula>$O15="Done"</formula>
    </cfRule>
  </conditionalFormatting>
  <conditionalFormatting sqref="R3">
    <cfRule type="expression" dxfId="1" priority="6" stopIfTrue="1">
      <formula>$O15="In Progress"</formula>
    </cfRule>
  </conditionalFormatting>
  <conditionalFormatting sqref="R3">
    <cfRule type="expression" dxfId="2" priority="7" stopIfTrue="1">
      <formula>$O15="Removed"</formula>
    </cfRule>
  </conditionalFormatting>
  <conditionalFormatting sqref="R1">
    <cfRule type="expression" dxfId="0" priority="8" stopIfTrue="1">
      <formula>$O9="Done"</formula>
    </cfRule>
  </conditionalFormatting>
  <conditionalFormatting sqref="R1">
    <cfRule type="expression" dxfId="1" priority="9" stopIfTrue="1">
      <formula>$O9="In Progress"</formula>
    </cfRule>
  </conditionalFormatting>
  <conditionalFormatting sqref="R1">
    <cfRule type="expression" dxfId="2" priority="10" stopIfTrue="1">
      <formula>$O9="Removed"</formula>
    </cfRule>
  </conditionalFormatting>
  <dataValidations>
    <dataValidation type="list" allowBlank="1" sqref="O6:O50">
      <formula1>"Por Hacer,En Progreso,Terminado,Eliminado"</formula1>
    </dataValidation>
    <dataValidation type="list" allowBlank="1" showErrorMessage="1" sqref="K7:K50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5.25"/>
    <col customWidth="1" min="8" max="8" width="22.0"/>
    <col customWidth="1" min="9" max="9" width="59.13"/>
    <col customWidth="1" min="10" max="26" width="9.13"/>
  </cols>
  <sheetData>
    <row r="1" ht="12.75" customHeight="1">
      <c r="B1" s="41"/>
      <c r="H1" s="17"/>
      <c r="Y1" s="42">
        <f>SUMIF('Backlog del Producto'!N$9:N$27,"",'Backlog del Producto'!L$9:L$27)-SUMIF('Backlog del Producto'!O$9:O$27,"Eliminado",'Backlog del Producto'!L$9:L$27)</f>
        <v>0</v>
      </c>
    </row>
    <row r="2" ht="12.75" customHeight="1">
      <c r="B2" s="43" t="s">
        <v>24</v>
      </c>
      <c r="C2" s="43" t="s">
        <v>88</v>
      </c>
      <c r="D2" s="43" t="s">
        <v>89</v>
      </c>
      <c r="E2" s="43" t="s">
        <v>90</v>
      </c>
      <c r="F2" s="43" t="s">
        <v>22</v>
      </c>
      <c r="G2" s="44" t="s">
        <v>25</v>
      </c>
      <c r="H2" s="43" t="s">
        <v>91</v>
      </c>
      <c r="I2" s="44" t="s">
        <v>92</v>
      </c>
      <c r="J2" s="45"/>
    </row>
    <row r="3" ht="12.75" customHeight="1">
      <c r="B3" s="46">
        <v>1.0</v>
      </c>
      <c r="C3" s="47">
        <v>45314.0</v>
      </c>
      <c r="D3" s="48">
        <v>7.0</v>
      </c>
      <c r="E3" s="49">
        <v>45320.0</v>
      </c>
      <c r="F3" s="50">
        <v>190.0</v>
      </c>
      <c r="G3" s="51" t="s">
        <v>4</v>
      </c>
      <c r="H3" s="52"/>
      <c r="I3" s="53"/>
    </row>
    <row r="4" ht="12.75" customHeight="1">
      <c r="B4" s="46">
        <v>2.0</v>
      </c>
      <c r="C4" s="54">
        <f t="shared" ref="C4:C7" si="1">IF(AND(C3&lt;&gt;"",D3&lt;&gt;"",D4&lt;&gt;""),C3+D3,"")</f>
        <v>45321</v>
      </c>
      <c r="D4" s="48">
        <v>7.0</v>
      </c>
      <c r="E4" s="55">
        <f t="shared" ref="E4:E7" si="2">IF(AND(C4&lt;&gt;"",D4&lt;&gt;""),C4+D4-1,"")</f>
        <v>45327</v>
      </c>
      <c r="F4" s="50">
        <v>230.0</v>
      </c>
      <c r="G4" s="56" t="s">
        <v>93</v>
      </c>
      <c r="H4" s="52"/>
      <c r="I4" s="53"/>
    </row>
    <row r="5" ht="12.75" customHeight="1">
      <c r="B5" s="46">
        <v>3.0</v>
      </c>
      <c r="C5" s="54">
        <f t="shared" si="1"/>
        <v>45328</v>
      </c>
      <c r="D5" s="48">
        <v>7.0</v>
      </c>
      <c r="E5" s="55">
        <f t="shared" si="2"/>
        <v>45334</v>
      </c>
      <c r="F5" s="50">
        <v>300.0</v>
      </c>
      <c r="G5" s="56" t="s">
        <v>93</v>
      </c>
      <c r="H5" s="52"/>
      <c r="I5" s="53"/>
    </row>
    <row r="6" ht="12.75" customHeight="1">
      <c r="B6" s="46">
        <v>4.0</v>
      </c>
      <c r="C6" s="54">
        <f t="shared" si="1"/>
        <v>45335</v>
      </c>
      <c r="D6" s="48">
        <v>7.0</v>
      </c>
      <c r="E6" s="55">
        <f t="shared" si="2"/>
        <v>45341</v>
      </c>
      <c r="F6" s="50">
        <v>200.0</v>
      </c>
      <c r="G6" s="56" t="s">
        <v>93</v>
      </c>
      <c r="H6" s="52"/>
      <c r="I6" s="53"/>
    </row>
    <row r="7" ht="12.75" customHeight="1">
      <c r="B7" s="46">
        <v>5.0</v>
      </c>
      <c r="C7" s="54">
        <f t="shared" si="1"/>
        <v>45342</v>
      </c>
      <c r="D7" s="48">
        <v>7.0</v>
      </c>
      <c r="E7" s="55">
        <f t="shared" si="2"/>
        <v>45348</v>
      </c>
      <c r="F7" s="50">
        <v>140.0</v>
      </c>
      <c r="G7" s="56" t="s">
        <v>93</v>
      </c>
      <c r="H7" s="52"/>
      <c r="I7" s="53"/>
    </row>
    <row r="8" ht="12.75" customHeight="1">
      <c r="B8" s="56"/>
      <c r="C8" s="56"/>
      <c r="D8" s="57"/>
      <c r="E8" s="58" t="s">
        <v>94</v>
      </c>
      <c r="F8" s="59">
        <f>SUM(F3,F4,F5,F6,F7)</f>
        <v>1060</v>
      </c>
      <c r="G8" s="56"/>
      <c r="H8" s="52"/>
      <c r="I8" s="60"/>
    </row>
    <row r="9" ht="12.75" customHeight="1">
      <c r="H9" s="17"/>
    </row>
    <row r="10" ht="12.75" customHeight="1">
      <c r="H10" s="17"/>
    </row>
    <row r="11" ht="12.75" customHeight="1">
      <c r="H11" s="17"/>
    </row>
    <row r="12" ht="12.75" customHeight="1">
      <c r="H12" s="17"/>
    </row>
    <row r="13" ht="12.75" customHeight="1">
      <c r="H13" s="17"/>
    </row>
    <row r="14" ht="12.75" customHeight="1">
      <c r="H14" s="17"/>
    </row>
    <row r="15" ht="12.75" customHeight="1">
      <c r="H15" s="17"/>
    </row>
    <row r="16" ht="12.75" customHeight="1">
      <c r="H16" s="17"/>
    </row>
    <row r="17" ht="12.75" customHeight="1">
      <c r="H17" s="17"/>
    </row>
    <row r="18" ht="12.75" customHeight="1">
      <c r="H18" s="17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</sheetData>
  <conditionalFormatting sqref="F8">
    <cfRule type="expression" dxfId="3" priority="1" stopIfTrue="1">
      <formula>$G8="Planned"</formula>
    </cfRule>
  </conditionalFormatting>
  <conditionalFormatting sqref="F8">
    <cfRule type="expression" dxfId="4" priority="2" stopIfTrue="1">
      <formula>$G8="Ongoing"</formula>
    </cfRule>
  </conditionalFormatting>
  <conditionalFormatting sqref="G3:G7">
    <cfRule type="expression" dxfId="3" priority="3" stopIfTrue="1">
      <formula>$G3="Planned"</formula>
    </cfRule>
  </conditionalFormatting>
  <conditionalFormatting sqref="G3:G7">
    <cfRule type="expression" dxfId="4" priority="4" stopIfTrue="1">
      <formula>$G3="Ongoing"</formula>
    </cfRule>
  </conditionalFormatting>
  <conditionalFormatting sqref="G3:G7">
    <cfRule type="cellIs" dxfId="5" priority="5" stopIfTrue="1" operator="equal">
      <formula>"Unplanned"</formula>
    </cfRule>
  </conditionalFormatting>
  <conditionalFormatting sqref="B3:F7 H3:I7">
    <cfRule type="expression" dxfId="3" priority="6" stopIfTrue="1">
      <formula>OR($G3="Planned",$G3="Unplanned")</formula>
    </cfRule>
  </conditionalFormatting>
  <conditionalFormatting sqref="B3:F7 H3:I7">
    <cfRule type="expression" dxfId="4" priority="7" stopIfTrue="1">
      <formula>$G3="Ongoing"</formula>
    </cfRule>
  </conditionalFormatting>
  <dataValidations>
    <dataValidation type="list" allowBlank="1" showErrorMessage="1" sqref="G3:G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