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63EB7F94-5050-4F60-8002-126704E2E273}" xr6:coauthVersionLast="47" xr6:coauthVersionMax="47" xr10:uidLastSave="{00000000-0000-0000-0000-000000000000}"/>
  <bookViews>
    <workbookView xWindow="11424" yWindow="0" windowWidth="11712" windowHeight="12336" activeTab="1" xr2:uid="{00000000-000D-0000-FFFF-FFFF00000000}"/>
  </bookViews>
  <sheets>
    <sheet name="WorkSched" sheetId="1" r:id="rId1"/>
    <sheet name="Trans" sheetId="2" r:id="rId2"/>
    <sheet name="MIX" sheetId="3" r:id="rId3"/>
  </sheets>
  <definedNames>
    <definedName name="solver_adj" localSheetId="2" hidden="1">MIX!$C$15:$G$15</definedName>
    <definedName name="solver_adj" localSheetId="1" hidden="1">Trans!$C$16:$C$19,Trans!$C$21,Trans!$D$16:$D$18,Trans!$D$20:$D$21,Trans!$E$16,Trans!$E$18:$E$21,Trans!$F$17:$F$20,Trans!$G$16:$G$17,Trans!$G$19:$G$21</definedName>
    <definedName name="solver_adj" localSheetId="0" hidden="1">WorkSched!$C$6:$G$6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2" hidden="1">2</definedName>
    <definedName name="solver_drv" localSheetId="1" hidden="1">2</definedName>
    <definedName name="solver_drv" localSheetId="0" hidden="1">2</definedName>
    <definedName name="solver_eng" localSheetId="2" hidden="1">1</definedName>
    <definedName name="solver_eng" localSheetId="1" hidden="1">1</definedName>
    <definedName name="solver_eng" localSheetId="0" hidden="1">1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lhs1" localSheetId="2" hidden="1">MIX!$I$11:$I$13</definedName>
    <definedName name="solver_lhs1" localSheetId="1" hidden="1">Trans!$C$22:$G$22</definedName>
    <definedName name="solver_lhs1" localSheetId="0" hidden="1">WorkSched!$I$8:$I$17</definedName>
    <definedName name="solver_lhs2" localSheetId="1" hidden="1">Trans!$H$16:$H$21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2" hidden="1">1</definedName>
    <definedName name="solver_num" localSheetId="1" hidden="1">2</definedName>
    <definedName name="solver_num" localSheetId="0" hidden="1">1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2" hidden="1">MIX!$H$14</definedName>
    <definedName name="solver_opt" localSheetId="1" hidden="1">Trans!$C$24</definedName>
    <definedName name="solver_opt" localSheetId="0" hidden="1">WorkSched!$C$22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2" hidden="1">2</definedName>
    <definedName name="solver_rbv" localSheetId="1" hidden="1">2</definedName>
    <definedName name="solver_rbv" localSheetId="0" hidden="1">2</definedName>
    <definedName name="solver_rel1" localSheetId="2" hidden="1">2</definedName>
    <definedName name="solver_rel1" localSheetId="1" hidden="1">1</definedName>
    <definedName name="solver_rel1" localSheetId="0" hidden="1">3</definedName>
    <definedName name="solver_rel2" localSheetId="1" hidden="1">2</definedName>
    <definedName name="solver_rhs1" localSheetId="2" hidden="1">MIX!$H$11:$H$13</definedName>
    <definedName name="solver_rhs1" localSheetId="1" hidden="1">Trans!$C$15:$G$15</definedName>
    <definedName name="solver_rhs1" localSheetId="0" hidden="1">WorkSched!$H$8:$H$17</definedName>
    <definedName name="solver_rhs2" localSheetId="1" hidden="1">Trans!$B$16:$B$21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2" hidden="1">2</definedName>
    <definedName name="solver_scl" localSheetId="1" hidden="1">2</definedName>
    <definedName name="solver_scl" localSheetId="0" hidden="1">2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2" hidden="1">2</definedName>
    <definedName name="solver_typ" localSheetId="1" hidden="1">2</definedName>
    <definedName name="solver_typ" localSheetId="0" hidden="1">2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3" l="1"/>
  <c r="I13" i="3"/>
  <c r="I11" i="3"/>
  <c r="H14" i="3"/>
  <c r="C24" i="2" l="1"/>
  <c r="D22" i="2"/>
  <c r="E22" i="2"/>
  <c r="F22" i="2"/>
  <c r="G22" i="2"/>
  <c r="C22" i="2"/>
  <c r="H17" i="2"/>
  <c r="H18" i="2"/>
  <c r="H19" i="2"/>
  <c r="H20" i="2"/>
  <c r="H21" i="2"/>
  <c r="H16" i="2"/>
  <c r="C22" i="1"/>
  <c r="I17" i="1"/>
  <c r="I16" i="1"/>
  <c r="I15" i="1"/>
  <c r="I14" i="1"/>
  <c r="I13" i="1"/>
  <c r="I12" i="1"/>
  <c r="I11" i="1"/>
  <c r="I10" i="1"/>
  <c r="I9" i="1"/>
  <c r="I8" i="1"/>
</calcChain>
</file>

<file path=xl/sharedStrings.xml><?xml version="1.0" encoding="utf-8"?>
<sst xmlns="http://schemas.openxmlformats.org/spreadsheetml/2006/main" count="27" uniqueCount="27">
  <si>
    <t>sh1</t>
  </si>
  <si>
    <t>sh2</t>
  </si>
  <si>
    <t>sh3</t>
  </si>
  <si>
    <t>sh4</t>
  </si>
  <si>
    <t>sh5</t>
  </si>
  <si>
    <t>minN</t>
  </si>
  <si>
    <t>6am-8am</t>
  </si>
  <si>
    <t>8am-10am</t>
  </si>
  <si>
    <t>10am-12am</t>
  </si>
  <si>
    <t>12am-2pm</t>
  </si>
  <si>
    <t>2pm-4pm</t>
  </si>
  <si>
    <t>4pm-6pm</t>
  </si>
  <si>
    <t>6pm-8pm</t>
  </si>
  <si>
    <t>8pm-10pm</t>
  </si>
  <si>
    <t>10pm-12pm</t>
  </si>
  <si>
    <t>12pm-6am</t>
  </si>
  <si>
    <t>Obj. Func</t>
  </si>
  <si>
    <t>RS\DC</t>
  </si>
  <si>
    <t>Obj Func</t>
  </si>
  <si>
    <t>Property</t>
  </si>
  <si>
    <t>Alloy</t>
  </si>
  <si>
    <t>New</t>
  </si>
  <si>
    <t>Tin</t>
  </si>
  <si>
    <t>Zinc</t>
  </si>
  <si>
    <t>Lead</t>
  </si>
  <si>
    <t>Cost($/pound)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</si>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</sst>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1" fillId="0" borderId="0" xfId="0" applyFont="1"/>
    <xf numFmtId="0" fontId="0" fillId="0" borderId="5" xfId="0" applyBorder="1"/>
    <xf numFmtId="0" fontId="1" fillId="0" borderId="4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I22"/>
  <sheetViews>
    <sheetView workbookViewId="0">
      <selection activeCell="C17" sqref="C17"/>
    </sheetView>
  </sheetViews>
  <sheetFormatPr defaultRowHeight="14.4" x14ac:dyDescent="0.3"/>
  <sheetData>
    <row r="6" spans="2:9" x14ac:dyDescent="0.3">
      <c r="C6">
        <v>48</v>
      </c>
      <c r="D6">
        <v>30.999999999999996</v>
      </c>
      <c r="E6">
        <v>39</v>
      </c>
      <c r="F6">
        <v>43</v>
      </c>
      <c r="G6">
        <v>15</v>
      </c>
    </row>
    <row r="7" spans="2:9" x14ac:dyDescent="0.3">
      <c r="C7" t="s">
        <v>0</v>
      </c>
      <c r="D7" t="s">
        <v>1</v>
      </c>
      <c r="E7" t="s">
        <v>2</v>
      </c>
      <c r="F7" t="s">
        <v>3</v>
      </c>
      <c r="G7" t="s">
        <v>4</v>
      </c>
      <c r="H7" t="s">
        <v>5</v>
      </c>
    </row>
    <row r="8" spans="2:9" x14ac:dyDescent="0.3">
      <c r="B8" s="1" t="s">
        <v>6</v>
      </c>
      <c r="C8">
        <v>1</v>
      </c>
      <c r="D8">
        <v>0</v>
      </c>
      <c r="E8">
        <v>0</v>
      </c>
      <c r="F8">
        <v>0</v>
      </c>
      <c r="G8">
        <v>0</v>
      </c>
      <c r="H8">
        <v>48</v>
      </c>
      <c r="I8">
        <f>$C$6*C8+$D$6*D8+$E$6*E8+$F$6*F8+$G$6*G8</f>
        <v>48</v>
      </c>
    </row>
    <row r="9" spans="2:9" x14ac:dyDescent="0.3">
      <c r="B9" t="s">
        <v>7</v>
      </c>
      <c r="C9">
        <v>1</v>
      </c>
      <c r="D9">
        <v>1</v>
      </c>
      <c r="E9">
        <v>0</v>
      </c>
      <c r="F9">
        <v>0</v>
      </c>
      <c r="G9">
        <v>0</v>
      </c>
      <c r="H9">
        <v>79</v>
      </c>
      <c r="I9">
        <f t="shared" ref="I9:I17" si="0">$C$6*C9+$D$6*D9+$E$6*E9+$F$6*F9+$G$6*G9</f>
        <v>79</v>
      </c>
    </row>
    <row r="10" spans="2:9" x14ac:dyDescent="0.3">
      <c r="B10" t="s">
        <v>8</v>
      </c>
      <c r="C10">
        <v>1</v>
      </c>
      <c r="D10">
        <v>1</v>
      </c>
      <c r="E10">
        <v>0</v>
      </c>
      <c r="F10">
        <v>0</v>
      </c>
      <c r="G10">
        <v>0</v>
      </c>
      <c r="H10">
        <v>65</v>
      </c>
      <c r="I10">
        <f t="shared" si="0"/>
        <v>79</v>
      </c>
    </row>
    <row r="11" spans="2:9" x14ac:dyDescent="0.3">
      <c r="B11" t="s">
        <v>9</v>
      </c>
      <c r="C11">
        <v>1</v>
      </c>
      <c r="D11">
        <v>1</v>
      </c>
      <c r="E11">
        <v>1</v>
      </c>
      <c r="F11">
        <v>0</v>
      </c>
      <c r="G11">
        <v>0</v>
      </c>
      <c r="H11">
        <v>87</v>
      </c>
      <c r="I11">
        <f t="shared" si="0"/>
        <v>118</v>
      </c>
    </row>
    <row r="12" spans="2:9" x14ac:dyDescent="0.3">
      <c r="B12" t="s">
        <v>10</v>
      </c>
      <c r="C12">
        <v>0</v>
      </c>
      <c r="D12">
        <v>1</v>
      </c>
      <c r="E12">
        <v>1</v>
      </c>
      <c r="F12">
        <v>0</v>
      </c>
      <c r="G12">
        <v>0</v>
      </c>
      <c r="H12">
        <v>64</v>
      </c>
      <c r="I12">
        <f t="shared" si="0"/>
        <v>70</v>
      </c>
    </row>
    <row r="13" spans="2:9" x14ac:dyDescent="0.3">
      <c r="B13" t="s">
        <v>11</v>
      </c>
      <c r="C13">
        <v>0</v>
      </c>
      <c r="D13">
        <v>0</v>
      </c>
      <c r="E13">
        <v>1</v>
      </c>
      <c r="F13">
        <v>1</v>
      </c>
      <c r="G13">
        <v>0</v>
      </c>
      <c r="H13">
        <v>73</v>
      </c>
      <c r="I13">
        <f t="shared" si="0"/>
        <v>82</v>
      </c>
    </row>
    <row r="14" spans="2:9" x14ac:dyDescent="0.3">
      <c r="B14" t="s">
        <v>12</v>
      </c>
      <c r="C14">
        <v>0</v>
      </c>
      <c r="D14">
        <v>0</v>
      </c>
      <c r="E14">
        <v>1</v>
      </c>
      <c r="F14">
        <v>1</v>
      </c>
      <c r="G14">
        <v>0</v>
      </c>
      <c r="H14">
        <v>82</v>
      </c>
      <c r="I14">
        <f t="shared" si="0"/>
        <v>82</v>
      </c>
    </row>
    <row r="15" spans="2:9" x14ac:dyDescent="0.3">
      <c r="B15" t="s">
        <v>13</v>
      </c>
      <c r="C15">
        <v>0</v>
      </c>
      <c r="D15">
        <v>0</v>
      </c>
      <c r="E15">
        <v>0</v>
      </c>
      <c r="F15">
        <v>1</v>
      </c>
      <c r="G15">
        <v>0</v>
      </c>
      <c r="H15">
        <v>43</v>
      </c>
      <c r="I15">
        <f t="shared" si="0"/>
        <v>43</v>
      </c>
    </row>
    <row r="16" spans="2:9" x14ac:dyDescent="0.3">
      <c r="B16" t="s">
        <v>14</v>
      </c>
      <c r="C16">
        <v>0</v>
      </c>
      <c r="D16">
        <v>0</v>
      </c>
      <c r="E16">
        <v>0</v>
      </c>
      <c r="F16">
        <v>1</v>
      </c>
      <c r="G16">
        <v>1</v>
      </c>
      <c r="H16">
        <v>52</v>
      </c>
      <c r="I16">
        <f t="shared" si="0"/>
        <v>58</v>
      </c>
    </row>
    <row r="17" spans="2:9" x14ac:dyDescent="0.3">
      <c r="B17" t="s">
        <v>15</v>
      </c>
      <c r="C17">
        <v>0</v>
      </c>
      <c r="D17">
        <v>0</v>
      </c>
      <c r="E17">
        <v>0</v>
      </c>
      <c r="F17">
        <v>0</v>
      </c>
      <c r="G17">
        <v>1</v>
      </c>
      <c r="H17">
        <v>15</v>
      </c>
      <c r="I17">
        <f t="shared" si="0"/>
        <v>15</v>
      </c>
    </row>
    <row r="18" spans="2:9" x14ac:dyDescent="0.3">
      <c r="C18">
        <v>170</v>
      </c>
      <c r="D18">
        <v>160</v>
      </c>
      <c r="E18">
        <v>175</v>
      </c>
      <c r="F18">
        <v>180</v>
      </c>
      <c r="G18">
        <v>195</v>
      </c>
    </row>
    <row r="22" spans="2:9" x14ac:dyDescent="0.3">
      <c r="B22" t="s">
        <v>16</v>
      </c>
      <c r="C22">
        <f>C6*C18+D6*D18+E6*E18+F6*F18+G6*G18</f>
        <v>30610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535E8-3116-4B53-A697-ABC6F96A65A9}">
  <dimension ref="B7:H24"/>
  <sheetViews>
    <sheetView tabSelected="1" topLeftCell="A4" workbookViewId="0">
      <selection activeCell="H25" sqref="H25"/>
    </sheetView>
  </sheetViews>
  <sheetFormatPr defaultRowHeight="14.4" x14ac:dyDescent="0.3"/>
  <sheetData>
    <row r="7" spans="2:8" x14ac:dyDescent="0.3">
      <c r="B7" t="s">
        <v>17</v>
      </c>
      <c r="C7">
        <v>0</v>
      </c>
      <c r="D7">
        <v>1</v>
      </c>
      <c r="E7">
        <v>2</v>
      </c>
      <c r="F7">
        <v>3</v>
      </c>
      <c r="G7">
        <v>4</v>
      </c>
    </row>
    <row r="8" spans="2:8" x14ac:dyDescent="0.3">
      <c r="B8">
        <v>0</v>
      </c>
      <c r="C8">
        <v>500</v>
      </c>
      <c r="D8">
        <v>600</v>
      </c>
      <c r="E8">
        <v>250</v>
      </c>
      <c r="G8">
        <v>1000</v>
      </c>
    </row>
    <row r="9" spans="2:8" x14ac:dyDescent="0.3">
      <c r="B9">
        <v>1</v>
      </c>
      <c r="C9">
        <v>350</v>
      </c>
      <c r="D9">
        <v>200</v>
      </c>
      <c r="F9">
        <v>875</v>
      </c>
      <c r="G9">
        <v>450</v>
      </c>
    </row>
    <row r="10" spans="2:8" x14ac:dyDescent="0.3">
      <c r="B10">
        <v>2</v>
      </c>
      <c r="C10">
        <v>250</v>
      </c>
      <c r="D10">
        <v>500</v>
      </c>
      <c r="E10">
        <v>175</v>
      </c>
      <c r="F10">
        <v>1000</v>
      </c>
    </row>
    <row r="11" spans="2:8" x14ac:dyDescent="0.3">
      <c r="B11">
        <v>3</v>
      </c>
      <c r="C11">
        <v>1300</v>
      </c>
      <c r="E11">
        <v>300</v>
      </c>
      <c r="F11">
        <v>1100</v>
      </c>
      <c r="G11">
        <v>900</v>
      </c>
    </row>
    <row r="12" spans="2:8" x14ac:dyDescent="0.3">
      <c r="B12">
        <v>4</v>
      </c>
      <c r="D12">
        <v>850</v>
      </c>
      <c r="E12">
        <v>500</v>
      </c>
      <c r="F12">
        <v>900</v>
      </c>
      <c r="G12">
        <v>300</v>
      </c>
    </row>
    <row r="13" spans="2:8" x14ac:dyDescent="0.3">
      <c r="B13">
        <v>5</v>
      </c>
      <c r="C13">
        <v>750</v>
      </c>
      <c r="D13">
        <v>900</v>
      </c>
      <c r="E13">
        <v>400</v>
      </c>
      <c r="G13">
        <v>800</v>
      </c>
    </row>
    <row r="15" spans="2:8" x14ac:dyDescent="0.3">
      <c r="C15">
        <v>10</v>
      </c>
      <c r="D15">
        <v>20</v>
      </c>
      <c r="E15">
        <v>5</v>
      </c>
      <c r="F15">
        <v>15</v>
      </c>
      <c r="G15">
        <v>10</v>
      </c>
    </row>
    <row r="16" spans="2:8" x14ac:dyDescent="0.3">
      <c r="B16">
        <v>5</v>
      </c>
      <c r="C16">
        <v>0</v>
      </c>
      <c r="D16">
        <v>4.9999999999999867</v>
      </c>
      <c r="E16">
        <v>0</v>
      </c>
      <c r="F16">
        <v>0</v>
      </c>
      <c r="G16">
        <v>0</v>
      </c>
      <c r="H16">
        <f>SUM(C16:G16)</f>
        <v>4.9999999999999867</v>
      </c>
    </row>
    <row r="17" spans="2:8" x14ac:dyDescent="0.3">
      <c r="B17">
        <v>4</v>
      </c>
      <c r="C17">
        <v>0</v>
      </c>
      <c r="D17">
        <v>4.0000000000000009</v>
      </c>
      <c r="E17">
        <v>0</v>
      </c>
      <c r="F17">
        <v>0</v>
      </c>
      <c r="G17">
        <v>0</v>
      </c>
      <c r="H17">
        <f t="shared" ref="H17:H21" si="0">SUM(C17:G17)</f>
        <v>4.0000000000000009</v>
      </c>
    </row>
    <row r="18" spans="2:8" x14ac:dyDescent="0.3">
      <c r="B18">
        <v>7</v>
      </c>
      <c r="C18">
        <v>6.9999999999999947</v>
      </c>
      <c r="D18">
        <v>0</v>
      </c>
      <c r="E18">
        <v>0</v>
      </c>
      <c r="F18">
        <v>0</v>
      </c>
      <c r="G18">
        <v>0</v>
      </c>
      <c r="H18">
        <f t="shared" si="0"/>
        <v>6.9999999999999947</v>
      </c>
    </row>
    <row r="19" spans="2:8" x14ac:dyDescent="0.3">
      <c r="B19">
        <v>8</v>
      </c>
      <c r="C19">
        <v>0</v>
      </c>
      <c r="D19">
        <v>0</v>
      </c>
      <c r="E19">
        <v>5</v>
      </c>
      <c r="F19">
        <v>0</v>
      </c>
      <c r="G19">
        <v>3.0000000000000004</v>
      </c>
      <c r="H19">
        <f t="shared" si="0"/>
        <v>8</v>
      </c>
    </row>
    <row r="20" spans="2:8" x14ac:dyDescent="0.3">
      <c r="B20">
        <v>5</v>
      </c>
      <c r="C20">
        <v>0</v>
      </c>
      <c r="D20">
        <v>0</v>
      </c>
      <c r="E20">
        <v>0</v>
      </c>
      <c r="F20">
        <v>0</v>
      </c>
      <c r="G20">
        <v>4.9999999999999991</v>
      </c>
      <c r="H20">
        <f t="shared" si="0"/>
        <v>4.9999999999999991</v>
      </c>
    </row>
    <row r="21" spans="2:8" x14ac:dyDescent="0.3">
      <c r="B21">
        <v>5</v>
      </c>
      <c r="C21">
        <v>2.9999999999999969</v>
      </c>
      <c r="D21">
        <v>0</v>
      </c>
      <c r="E21">
        <v>0</v>
      </c>
      <c r="F21">
        <v>0</v>
      </c>
      <c r="G21">
        <v>2.0000000000000031</v>
      </c>
      <c r="H21">
        <f t="shared" si="0"/>
        <v>5</v>
      </c>
    </row>
    <row r="22" spans="2:8" x14ac:dyDescent="0.3">
      <c r="C22">
        <f>SUM(C16:C21)</f>
        <v>9.9999999999999911</v>
      </c>
      <c r="D22">
        <f t="shared" ref="D22:G22" si="1">SUM(D16:D21)</f>
        <v>8.9999999999999876</v>
      </c>
      <c r="E22">
        <f t="shared" si="1"/>
        <v>5</v>
      </c>
      <c r="F22">
        <f t="shared" si="1"/>
        <v>0</v>
      </c>
      <c r="G22">
        <f t="shared" si="1"/>
        <v>10.000000000000004</v>
      </c>
    </row>
    <row r="24" spans="2:8" x14ac:dyDescent="0.3">
      <c r="B24" t="s">
        <v>18</v>
      </c>
      <c r="C24">
        <f>C8*C16+D8*D16+E8*E16+G8*G16+C9*C17+D9*D17+F9*F17+G9*G17+C10*C18+D10*D18+E10*E18+F10*F18+C11*C19+E11*E19+F11*F19+G11*G19+D12*D20+E12*E20+F12*F20+G12*G20+C13*C21+D13*D21+E13*E21+G13*G21</f>
        <v>15099.999999999991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AD34C-1FD1-4E2A-916C-9566EFC9278B}">
  <dimension ref="B9:I15"/>
  <sheetViews>
    <sheetView workbookViewId="0">
      <selection activeCell="I11" sqref="I11:I13"/>
    </sheetView>
  </sheetViews>
  <sheetFormatPr defaultRowHeight="14.4" x14ac:dyDescent="0.3"/>
  <sheetData>
    <row r="9" spans="2:9" x14ac:dyDescent="0.3">
      <c r="B9" s="2" t="s">
        <v>19</v>
      </c>
      <c r="C9" s="3" t="s">
        <v>20</v>
      </c>
      <c r="D9" s="4"/>
      <c r="E9" s="4"/>
      <c r="F9" s="4"/>
      <c r="G9" s="4"/>
      <c r="H9" s="4"/>
      <c r="I9" s="5"/>
    </row>
    <row r="10" spans="2:9" x14ac:dyDescent="0.3">
      <c r="B10" s="6"/>
      <c r="C10">
        <v>1</v>
      </c>
      <c r="D10">
        <v>2</v>
      </c>
      <c r="E10">
        <v>3</v>
      </c>
      <c r="F10">
        <v>4</v>
      </c>
      <c r="G10">
        <v>5</v>
      </c>
      <c r="H10" s="7" t="s">
        <v>21</v>
      </c>
      <c r="I10" s="8"/>
    </row>
    <row r="11" spans="2:9" x14ac:dyDescent="0.3">
      <c r="B11" s="9" t="s">
        <v>22</v>
      </c>
      <c r="C11">
        <v>60</v>
      </c>
      <c r="D11">
        <v>25</v>
      </c>
      <c r="E11">
        <v>45</v>
      </c>
      <c r="F11">
        <v>20</v>
      </c>
      <c r="G11">
        <v>50</v>
      </c>
      <c r="H11">
        <v>40</v>
      </c>
      <c r="I11" s="8">
        <f>C11*$C$15+D11*$D$15+E11*$E$15+F11*$F$15+G11*$G$15</f>
        <v>40</v>
      </c>
    </row>
    <row r="12" spans="2:9" x14ac:dyDescent="0.3">
      <c r="B12" s="9" t="s">
        <v>23</v>
      </c>
      <c r="C12">
        <v>10</v>
      </c>
      <c r="D12">
        <v>15</v>
      </c>
      <c r="E12">
        <v>45</v>
      </c>
      <c r="F12">
        <v>50</v>
      </c>
      <c r="G12">
        <v>40</v>
      </c>
      <c r="H12">
        <v>35</v>
      </c>
      <c r="I12" s="8">
        <f t="shared" ref="I12:I13" si="0">C12*$C$15+D12*$D$15+E12*$E$15+F12*$F$15+G12*$G$15</f>
        <v>35</v>
      </c>
    </row>
    <row r="13" spans="2:9" x14ac:dyDescent="0.3">
      <c r="B13" s="9" t="s">
        <v>24</v>
      </c>
      <c r="C13">
        <v>30</v>
      </c>
      <c r="D13">
        <v>60</v>
      </c>
      <c r="E13">
        <v>10</v>
      </c>
      <c r="F13">
        <v>30</v>
      </c>
      <c r="G13">
        <v>10</v>
      </c>
      <c r="H13">
        <v>25</v>
      </c>
      <c r="I13" s="8">
        <f t="shared" si="0"/>
        <v>25.000000000000004</v>
      </c>
    </row>
    <row r="14" spans="2:9" x14ac:dyDescent="0.3">
      <c r="B14" s="9" t="s">
        <v>25</v>
      </c>
      <c r="C14">
        <v>22</v>
      </c>
      <c r="D14">
        <v>20</v>
      </c>
      <c r="E14">
        <v>25</v>
      </c>
      <c r="F14">
        <v>24</v>
      </c>
      <c r="G14">
        <v>27</v>
      </c>
      <c r="H14">
        <f>C15*C14+D15*D14+E15*E14+F15*F14+G15*G14</f>
        <v>23.456521739130437</v>
      </c>
      <c r="I14" s="8"/>
    </row>
    <row r="15" spans="2:9" x14ac:dyDescent="0.3">
      <c r="B15" s="10" t="s">
        <v>26</v>
      </c>
      <c r="C15" s="11">
        <v>4.3478260869565181E-2</v>
      </c>
      <c r="D15" s="11">
        <v>0.28260869565217395</v>
      </c>
      <c r="E15" s="11">
        <v>0.67391304347826086</v>
      </c>
      <c r="F15" s="11">
        <v>0</v>
      </c>
      <c r="G15" s="11">
        <v>0</v>
      </c>
      <c r="H15" s="11"/>
      <c r="I15" s="12"/>
    </row>
  </sheetData>
  <mergeCells count="2">
    <mergeCell ref="B9:B10"/>
    <mergeCell ref="C9:H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WorkSched</vt:lpstr>
      <vt:lpstr>Trans</vt:lpstr>
      <vt:lpstr>MIX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Zarifov, Samariddin</cp:lastModifiedBy>
  <dcterms:created xsi:type="dcterms:W3CDTF">2015-06-05T18:17:20Z</dcterms:created>
  <dcterms:modified xsi:type="dcterms:W3CDTF">2023-11-16T03:18:49Z</dcterms:modified>
</cp:coreProperties>
</file>