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16841CE1E3DD2D8/Desktop/"/>
    </mc:Choice>
  </mc:AlternateContent>
  <xr:revisionPtr revIDLastSave="1003" documentId="8_{D9F66CFD-EA19-4E1F-A9CE-D00D4B52380E}" xr6:coauthVersionLast="47" xr6:coauthVersionMax="47" xr10:uidLastSave="{06D4286C-2395-4254-8902-A46A624A565A}"/>
  <bookViews>
    <workbookView xWindow="-108" yWindow="-108" windowWidth="23256" windowHeight="12456" firstSheet="1" activeTab="1" xr2:uid="{B9CF4ABF-C10B-4671-8355-98564B25B1D1}"/>
  </bookViews>
  <sheets>
    <sheet name="Collected data" sheetId="1" r:id="rId1"/>
    <sheet name="Formatted data" sheetId="2" r:id="rId2"/>
    <sheet name="Chi-square test" sheetId="3" r:id="rId3"/>
    <sheet name="Graphical representation 1" sheetId="4" r:id="rId4"/>
    <sheet name="Graphical representation 2" sheetId="5" r:id="rId5"/>
    <sheet name="Graphical representation 3" sheetId="6" r:id="rId6"/>
  </sheets>
  <calcPr calcId="191029"/>
  <pivotCaches>
    <pivotCache cacheId="0" r:id="rId7"/>
    <pivotCache cacheId="1" r:id="rId8"/>
    <pivotCache cacheId="2" r:id="rId9"/>
    <pivotCache cacheId="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3" l="1"/>
  <c r="Q21" i="3"/>
  <c r="R21" i="3"/>
  <c r="S21" i="3"/>
  <c r="P22" i="3"/>
  <c r="P31" i="3" s="1"/>
  <c r="Q22" i="3"/>
  <c r="R22" i="3"/>
  <c r="R31" i="3" s="1"/>
  <c r="S22" i="3"/>
  <c r="S31" i="3" s="1"/>
  <c r="P23" i="3"/>
  <c r="Q23" i="3"/>
  <c r="Q32" i="3" s="1"/>
  <c r="R23" i="3"/>
  <c r="R32" i="3" s="1"/>
  <c r="S23" i="3"/>
  <c r="S32" i="3" s="1"/>
  <c r="I30" i="3"/>
  <c r="B82" i="3"/>
  <c r="E77" i="3"/>
  <c r="D77" i="3"/>
  <c r="C77" i="3"/>
  <c r="B77" i="3"/>
  <c r="B19" i="3"/>
  <c r="B27" i="3" s="1"/>
  <c r="C27" i="3"/>
  <c r="C28" i="3"/>
  <c r="C20" i="3"/>
  <c r="B20" i="3"/>
  <c r="B28" i="3" s="1"/>
  <c r="D28" i="3" s="1"/>
  <c r="C19" i="3"/>
  <c r="C21" i="3"/>
  <c r="C29" i="3" s="1"/>
  <c r="B21" i="3"/>
  <c r="D21" i="3" s="1"/>
  <c r="I37" i="3"/>
  <c r="R24" i="3"/>
  <c r="R33" i="3" s="1"/>
  <c r="Q24" i="3"/>
  <c r="Q33" i="3" s="1"/>
  <c r="S24" i="3"/>
  <c r="S33" i="3" s="1"/>
  <c r="P24" i="3"/>
  <c r="P33" i="3" s="1"/>
  <c r="P32" i="3"/>
  <c r="Q31" i="3"/>
  <c r="Q30" i="3"/>
  <c r="R30" i="3"/>
  <c r="S30" i="3"/>
  <c r="P30" i="3"/>
  <c r="L28" i="3"/>
  <c r="K22" i="3"/>
  <c r="K31" i="3" s="1"/>
  <c r="J22" i="3"/>
  <c r="J31" i="3" s="1"/>
  <c r="L22" i="3"/>
  <c r="L31" i="3" s="1"/>
  <c r="I22" i="3"/>
  <c r="I31" i="3" s="1"/>
  <c r="J21" i="3"/>
  <c r="J30" i="3" s="1"/>
  <c r="K21" i="3"/>
  <c r="K30" i="3" s="1"/>
  <c r="L21" i="3"/>
  <c r="L30" i="3" s="1"/>
  <c r="I21" i="3"/>
  <c r="K20" i="3"/>
  <c r="K29" i="3" s="1"/>
  <c r="J20" i="3"/>
  <c r="J29" i="3" s="1"/>
  <c r="L20" i="3"/>
  <c r="L29" i="3" s="1"/>
  <c r="I20" i="3"/>
  <c r="I29" i="3" s="1"/>
  <c r="I19" i="3"/>
  <c r="I28" i="3" s="1"/>
  <c r="L19" i="3"/>
  <c r="K19" i="3"/>
  <c r="K28" i="3" s="1"/>
  <c r="J19" i="3"/>
  <c r="J28" i="3" s="1"/>
  <c r="M30" i="3" l="1"/>
  <c r="C30" i="3"/>
  <c r="D20" i="3"/>
  <c r="B29" i="3"/>
  <c r="D29" i="3" s="1"/>
  <c r="F77" i="3"/>
  <c r="T31" i="3"/>
  <c r="B30" i="3"/>
  <c r="D27" i="3"/>
  <c r="D30" i="3" s="1"/>
  <c r="M28" i="3"/>
  <c r="S34" i="3"/>
  <c r="J32" i="3"/>
  <c r="R34" i="3"/>
  <c r="T33" i="3"/>
  <c r="T32" i="3"/>
  <c r="Q34" i="3"/>
  <c r="P34" i="3"/>
  <c r="T30" i="3"/>
  <c r="M31" i="3"/>
  <c r="M29" i="3"/>
  <c r="L32" i="3"/>
  <c r="K32" i="3"/>
  <c r="I32" i="3"/>
  <c r="B22" i="3"/>
  <c r="T34" i="3" l="1"/>
  <c r="M32" i="3"/>
  <c r="D19" i="3"/>
</calcChain>
</file>

<file path=xl/sharedStrings.xml><?xml version="1.0" encoding="utf-8"?>
<sst xmlns="http://schemas.openxmlformats.org/spreadsheetml/2006/main" count="1098" uniqueCount="108">
  <si>
    <t>Name</t>
  </si>
  <si>
    <t>Gender</t>
  </si>
  <si>
    <t>Age</t>
  </si>
  <si>
    <t>1. What is the size of your company?</t>
  </si>
  <si>
    <t>2. How long has your company been in the gaming/graphics industry?</t>
  </si>
  <si>
    <t>3. Which sources of data do you consider most valuable for improving your products?</t>
  </si>
  <si>
    <t>4. How frequently do you collect data from these sources?</t>
  </si>
  <si>
    <t>5. What tools do you currently use for data analysis?</t>
  </si>
  <si>
    <t>6. How effective do you find these tools in extracting meaningful insights?</t>
  </si>
  <si>
    <t>7. Do you use any real-time analytics tools?</t>
  </si>
  <si>
    <t>8. How would you rate your company's data analytics capabilities?</t>
  </si>
  <si>
    <t>9. What are the main challenges your company faces in using data for decision-making?</t>
  </si>
  <si>
    <t>10. How does your company manage data quality issues?</t>
  </si>
  <si>
    <t>11. What strategies has your company implemented to improve data analysis capabilities?</t>
  </si>
  <si>
    <t>12. How often does your company update its data management and analysis strategies?</t>
  </si>
  <si>
    <t>13. Have data-driven decisions positively impacted your company's performance?</t>
  </si>
  <si>
    <t>14. In which areas have data-driven decisions had the most impact?</t>
  </si>
  <si>
    <t>15. What future plans does your company have to enhance its data analytics capabilities?</t>
  </si>
  <si>
    <t>Female</t>
  </si>
  <si>
    <t>20-30</t>
  </si>
  <si>
    <t>Small (1-50 employees)</t>
  </si>
  <si>
    <t>1-5 years</t>
  </si>
  <si>
    <t>User interaction</t>
  </si>
  <si>
    <t>Monthly</t>
  </si>
  <si>
    <t>Excel/Spreadsheets</t>
  </si>
  <si>
    <t>Very effective</t>
  </si>
  <si>
    <t>Yes</t>
  </si>
  <si>
    <t>Good</t>
  </si>
  <si>
    <t>Data quality issues</t>
  </si>
  <si>
    <t>Automated data validation tools</t>
  </si>
  <si>
    <t>Hiring data scientists/analysts</t>
  </si>
  <si>
    <t>On an as-needed basis</t>
  </si>
  <si>
    <t>Strongly agree</t>
  </si>
  <si>
    <t>Product development</t>
  </si>
  <si>
    <t>Investing in new technology</t>
  </si>
  <si>
    <t>Male</t>
  </si>
  <si>
    <t>Medium (51-200 employees)</t>
  </si>
  <si>
    <t>In-game behaviors</t>
  </si>
  <si>
    <t>Business Intelligence software (e.g., Tableau, Power BI)</t>
  </si>
  <si>
    <t>Effective</t>
  </si>
  <si>
    <t>Poor</t>
  </si>
  <si>
    <t>Insufficient analytical tools</t>
  </si>
  <si>
    <t>Quarterly</t>
  </si>
  <si>
    <t>Agree</t>
  </si>
  <si>
    <t>Customer engagement</t>
  </si>
  <si>
    <t>Enhancing data governance</t>
  </si>
  <si>
    <t>Weekly</t>
  </si>
  <si>
    <t>Excellent</t>
  </si>
  <si>
    <t>Regular data cleaning processes</t>
  </si>
  <si>
    <t>Investing in advanced analytical tools</t>
  </si>
  <si>
    <t>Annually</t>
  </si>
  <si>
    <t>Less than 1 year</t>
  </si>
  <si>
    <t>Lack of skilled personnel</t>
  </si>
  <si>
    <t>Manual data checks</t>
  </si>
  <si>
    <t>Marketing strategies</t>
  </si>
  <si>
    <t>Expanding the data analytics team</t>
  </si>
  <si>
    <t>Daily</t>
  </si>
  <si>
    <t>Machine learning platforms (e.g., TensorFlow, PyTorch)</t>
  </si>
  <si>
    <t>High costs</t>
  </si>
  <si>
    <t>Training existing staff</t>
  </si>
  <si>
    <t>Semi annually</t>
  </si>
  <si>
    <t>Revenue growth</t>
  </si>
  <si>
    <t>Increasing budget for data-related projects</t>
  </si>
  <si>
    <t>Sales figures</t>
  </si>
  <si>
    <t>Ineffective</t>
  </si>
  <si>
    <t>Fair</t>
  </si>
  <si>
    <t>Neutral</t>
  </si>
  <si>
    <t>6-10 years</t>
  </si>
  <si>
    <t>No</t>
  </si>
  <si>
    <t>30-40</t>
  </si>
  <si>
    <t>Social media activity</t>
  </si>
  <si>
    <t>Collaborating with external experts/consultants</t>
  </si>
  <si>
    <t>Disagree</t>
  </si>
  <si>
    <t>Statistical software (e.g., SAS, R)</t>
  </si>
  <si>
    <t>Operational efficiency</t>
  </si>
  <si>
    <t>Strongly disagree</t>
  </si>
  <si>
    <t>Partnering with data analytics firms</t>
  </si>
  <si>
    <t>Outsourcing data management</t>
  </si>
  <si>
    <t>Row Labels</t>
  </si>
  <si>
    <t>Grand Total</t>
  </si>
  <si>
    <t>Column Labels</t>
  </si>
  <si>
    <t>Use of any real-time analytics tools</t>
  </si>
  <si>
    <t>Company size</t>
  </si>
  <si>
    <t>Use of Real time analytical tools</t>
  </si>
  <si>
    <t>Observed values</t>
  </si>
  <si>
    <t>Expected table</t>
  </si>
  <si>
    <t>Large(200+)</t>
  </si>
  <si>
    <t>Degrees of freedom</t>
  </si>
  <si>
    <t>Level of significance</t>
  </si>
  <si>
    <t xml:space="preserve">Chi-Square </t>
  </si>
  <si>
    <t>Chi Square Test</t>
  </si>
  <si>
    <t>Data Analytical tool used</t>
  </si>
  <si>
    <t>Company Perfromance</t>
  </si>
  <si>
    <t>Excel</t>
  </si>
  <si>
    <t>PowerBi/Tableau</t>
  </si>
  <si>
    <t>SAS/SPSS</t>
  </si>
  <si>
    <t>PyTorch</t>
  </si>
  <si>
    <t>Count of 5. What tools do you currently use for data analysis?</t>
  </si>
  <si>
    <t>Total</t>
  </si>
  <si>
    <t>Chi Square</t>
  </si>
  <si>
    <t>Count of 8. How would you rate your company's data analytics capabilities?</t>
  </si>
  <si>
    <t>Challenges</t>
  </si>
  <si>
    <t>Calculated Value</t>
  </si>
  <si>
    <t>Table Value</t>
  </si>
  <si>
    <t>Count of 4. How frequently do you collect data from these sources?</t>
  </si>
  <si>
    <t>Count of 2. How long has your company been in the gaming/graphics industry?</t>
  </si>
  <si>
    <t>Count of 13. Have data-driven decisions positively impacted your company's performance?</t>
  </si>
  <si>
    <t>Count of 15. What future plans does your company have to enhance its data analytics capabilities?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</si>
</sst>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"/>
  </numFmts>
  <fonts count="6" x14ac:knownFonts="1">
    <font>
      <sz val="11"/>
      <color theme="1"/>
      <name val="Aptos Narrow"/>
      <family val="2"/>
      <scheme val="minor"/>
    </font>
    <font>
      <sz val="10"/>
      <color rgb="FFFFFFFF"/>
      <name val="Roboto"/>
    </font>
    <font>
      <sz val="10"/>
      <color theme="1"/>
      <name val="Arial"/>
      <family val="2"/>
    </font>
    <font>
      <sz val="10"/>
      <color rgb="FF434343"/>
      <name val="Roboto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5B3F8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CCCCCC"/>
      </right>
      <top style="medium">
        <color rgb="FFE8EAED"/>
      </top>
      <bottom style="medium">
        <color rgb="FFCCCCCC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442F6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3" fillId="4" borderId="7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5" fillId="6" borderId="10" xfId="0" applyNumberFormat="1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" fontId="5" fillId="6" borderId="10" xfId="0" applyNumberFormat="1" applyFont="1" applyFill="1" applyBorder="1" applyAlignment="1">
      <alignment horizontal="center" vertical="center"/>
    </xf>
    <xf numFmtId="166" fontId="4" fillId="0" borderId="10" xfId="0" applyNumberFormat="1" applyFont="1" applyBorder="1" applyAlignment="1">
      <alignment horizontal="center" vertical="center"/>
    </xf>
    <xf numFmtId="166" fontId="5" fillId="6" borderId="10" xfId="0" applyNumberFormat="1" applyFont="1" applyFill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5" fillId="6" borderId="10" xfId="0" applyNumberFormat="1" applyFont="1" applyFill="1" applyBorder="1" applyAlignment="1">
      <alignment horizontal="center" vertical="center"/>
    </xf>
    <xf numFmtId="2" fontId="4" fillId="5" borderId="10" xfId="0" applyNumberFormat="1" applyFont="1" applyFill="1" applyBorder="1" applyAlignment="1">
      <alignment horizontal="center" vertical="center"/>
    </xf>
    <xf numFmtId="165" fontId="4" fillId="0" borderId="14" xfId="0" applyNumberFormat="1" applyFont="1" applyBorder="1" applyAlignment="1">
      <alignment horizontal="center" vertical="center"/>
    </xf>
    <xf numFmtId="167" fontId="4" fillId="0" borderId="10" xfId="0" applyNumberFormat="1" applyFont="1" applyBorder="1" applyAlignment="1">
      <alignment horizontal="center" vertical="center"/>
    </xf>
    <xf numFmtId="167" fontId="5" fillId="0" borderId="1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 square.xlsx]Graphical representation 1!PivotTable13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How frequently do you collect data from these sources?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'Graphical representation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'Graphical representation 1'!$A$4:$A$8</c:f>
              <c:strCache>
                <c:ptCount val="5"/>
                <c:pt idx="0">
                  <c:v>Annually</c:v>
                </c:pt>
                <c:pt idx="1">
                  <c:v>Daily</c:v>
                </c:pt>
                <c:pt idx="2">
                  <c:v>Monthly</c:v>
                </c:pt>
                <c:pt idx="3">
                  <c:v>Quarterly</c:v>
                </c:pt>
                <c:pt idx="4">
                  <c:v>Weekly</c:v>
                </c:pt>
              </c:strCache>
            </c:strRef>
          </c:cat>
          <c:val>
            <c:numRef>
              <c:f>'Graphical representation 1'!$B$4:$B$8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20</c:v>
                </c:pt>
                <c:pt idx="3">
                  <c:v>4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2-4943-A208-0EF6E7DEAD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0852400"/>
        <c:axId val="660850480"/>
      </c:barChart>
      <c:catAx>
        <c:axId val="6608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50480"/>
        <c:crosses val="autoZero"/>
        <c:auto val="1"/>
        <c:lblAlgn val="ctr"/>
        <c:lblOffset val="100"/>
        <c:noMultiLvlLbl val="0"/>
      </c:catAx>
      <c:valAx>
        <c:axId val="6608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5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 square.xlsx]Graphical representation 1!PivotTable1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Tools</a:t>
            </a:r>
            <a:r>
              <a:rPr lang="en-US" baseline="0"/>
              <a:t> used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591426071741032"/>
          <c:y val="0.29158027121609797"/>
          <c:w val="0.78883092738407701"/>
          <c:h val="0.319565106445027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'Graphical representation 1'!$B$27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'Graphical representation 1'!$A$28:$A$31</c:f>
              <c:strCache>
                <c:ptCount val="4"/>
                <c:pt idx="0">
                  <c:v>Business Intelligence software (e.g., Tableau, Power BI)</c:v>
                </c:pt>
                <c:pt idx="1">
                  <c:v>Excel/Spreadsheets</c:v>
                </c:pt>
                <c:pt idx="2">
                  <c:v>Machine learning platforms (e.g., TensorFlow, PyTorch)</c:v>
                </c:pt>
                <c:pt idx="3">
                  <c:v>Statistical software (e.g., SAS, R)</c:v>
                </c:pt>
              </c:strCache>
            </c:strRef>
          </c:cat>
          <c:val>
            <c:numRef>
              <c:f>'Graphical representation 1'!$B$28:$B$31</c:f>
              <c:numCache>
                <c:formatCode>General</c:formatCode>
                <c:ptCount val="4"/>
                <c:pt idx="0">
                  <c:v>32</c:v>
                </c:pt>
                <c:pt idx="1">
                  <c:v>12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C-494A-B57A-E8E2E1767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307519"/>
        <c:axId val="2116305599"/>
      </c:barChart>
      <c:catAx>
        <c:axId val="211630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05599"/>
        <c:crosses val="autoZero"/>
        <c:auto val="1"/>
        <c:lblAlgn val="ctr"/>
        <c:lblOffset val="100"/>
        <c:noMultiLvlLbl val="0"/>
      </c:catAx>
      <c:valAx>
        <c:axId val="2116305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0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 square.xlsx]Graphical representation 2!PivotTable22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</a:t>
            </a:r>
            <a:endParaRPr lang="en-IN" sz="1400" b="0"/>
          </a:p>
          <a:p>
            <a:pPr>
              <a:defRPr/>
            </a:pPr>
            <a:r>
              <a:rPr lang="en-IN" sz="1400" b="0"/>
              <a:t>Company's</a:t>
            </a:r>
            <a:r>
              <a:rPr lang="en-IN" sz="1400" b="0" baseline="0"/>
              <a:t> Age</a:t>
            </a:r>
            <a:endParaRPr lang="en-IN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'Graphical representation 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'Graphical representation 2'!$A$4:$A$6</c:f>
              <c:strCache>
                <c:ptCount val="3"/>
                <c:pt idx="0">
                  <c:v>Less than 1 year</c:v>
                </c:pt>
                <c:pt idx="1">
                  <c:v>1-5 years</c:v>
                </c:pt>
                <c:pt idx="2">
                  <c:v>6-10 years</c:v>
                </c:pt>
              </c:strCache>
            </c:strRef>
          </c:cat>
          <c:val>
            <c:numRef>
              <c:f>'Graphical representation 2'!$B$4:$B$6</c:f>
              <c:numCache>
                <c:formatCode>General</c:formatCode>
                <c:ptCount val="3"/>
                <c:pt idx="0">
                  <c:v>16</c:v>
                </c:pt>
                <c:pt idx="1">
                  <c:v>33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D-4B45-A9B7-3452B71BD2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72723920"/>
        <c:axId val="572724880"/>
      </c:barChart>
      <c:catAx>
        <c:axId val="572723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24880"/>
        <c:crosses val="autoZero"/>
        <c:auto val="1"/>
        <c:lblAlgn val="ctr"/>
        <c:lblOffset val="100"/>
        <c:noMultiLvlLbl val="0"/>
      </c:catAx>
      <c:valAx>
        <c:axId val="57272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</a:t>
                </a:r>
                <a:r>
                  <a:rPr lang="en-IN"/>
                  <a:t>Respondents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2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 square.xlsx]Graphical representation 2!PivotTable2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Impact</a:t>
            </a:r>
            <a:r>
              <a:rPr lang="en-IN" baseline="0"/>
              <a:t> of data_driven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'Graphical representation 2'!$E$3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'Graphical representation 2'!$D$4:$D$8</c:f>
              <c:strCache>
                <c:ptCount val="5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disagree</c:v>
                </c:pt>
              </c:strCache>
            </c:strRef>
          </c:cat>
          <c:val>
            <c:numRef>
              <c:f>'Graphical representation 2'!$E$4:$E$8</c:f>
              <c:numCache>
                <c:formatCode>General</c:formatCode>
                <c:ptCount val="5"/>
                <c:pt idx="0">
                  <c:v>21</c:v>
                </c:pt>
                <c:pt idx="1">
                  <c:v>3</c:v>
                </c:pt>
                <c:pt idx="2">
                  <c:v>13</c:v>
                </c:pt>
                <c:pt idx="3">
                  <c:v>12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9-4659-8CAA-07693BEC8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491791"/>
        <c:axId val="1980494671"/>
      </c:barChart>
      <c:catAx>
        <c:axId val="198049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94671"/>
        <c:crosses val="autoZero"/>
        <c:auto val="1"/>
        <c:lblAlgn val="ctr"/>
        <c:lblOffset val="100"/>
        <c:noMultiLvlLbl val="0"/>
      </c:catAx>
      <c:valAx>
        <c:axId val="1980494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9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 square.xlsx]Graphical representation 3!PivotTable27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</a:t>
            </a:r>
            <a:r>
              <a:rPr lang="en-IN" sz="1400" b="0"/>
              <a:t>Future</a:t>
            </a:r>
            <a:r>
              <a:rPr lang="en-IN" sz="1400" b="0" baseline="0"/>
              <a:t> Plans of the company</a:t>
            </a:r>
            <a:endParaRPr lang="en-IN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9683575409647498"/>
          <c:y val="0.25083333333333335"/>
          <c:w val="0.57979107193274149"/>
          <c:h val="0.642137649460484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'Graphical representation 3'!$B$3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'Graphical representation 3'!$A$4:$A$8</c:f>
              <c:strCache>
                <c:ptCount val="5"/>
                <c:pt idx="0">
                  <c:v>Enhancing data governance</c:v>
                </c:pt>
                <c:pt idx="1">
                  <c:v>Expanding the data analytics team</c:v>
                </c:pt>
                <c:pt idx="2">
                  <c:v>Increasing budget for data-related projects</c:v>
                </c:pt>
                <c:pt idx="3">
                  <c:v>Investing in new technology</c:v>
                </c:pt>
                <c:pt idx="4">
                  <c:v>Partnering with data analytics firms</c:v>
                </c:pt>
              </c:strCache>
            </c:strRef>
          </c:cat>
          <c:val>
            <c:numRef>
              <c:f>'Graphical representation 3'!$B$4:$B$8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3</c:v>
                </c:pt>
                <c:pt idx="3">
                  <c:v>16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EB-44A4-AEF4-6847A782DA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26996384"/>
        <c:axId val="659777328"/>
      </c:barChart>
      <c:catAx>
        <c:axId val="226996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77328"/>
        <c:crosses val="autoZero"/>
        <c:auto val="1"/>
        <c:lblAlgn val="ctr"/>
        <c:lblOffset val="100"/>
        <c:noMultiLvlLbl val="0"/>
      </c:catAx>
      <c:valAx>
        <c:axId val="65977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9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1287780</xdr:colOff>
      <xdr:row>8</xdr:row>
      <xdr:rowOff>45720</xdr:rowOff>
    </xdr:from>
    <xdr:to>
      <xdr:col>5</xdr:col>
      <xdr:colOff>167640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A0699-C71E-55DF-2817-DD87FD55D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1333500</xdr:colOff>
      <xdr:row>33</xdr:row>
      <xdr:rowOff>125730</xdr:rowOff>
    </xdr:from>
    <xdr:to>
      <xdr:col>5</xdr:col>
      <xdr:colOff>563880</xdr:colOff>
      <xdr:row>48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61278-C963-9531-BFFC-5D2A4ACC3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3756660</xdr:colOff>
      <xdr:row>7</xdr:row>
      <xdr:rowOff>160020</xdr:rowOff>
    </xdr:from>
    <xdr:to>
      <xdr:col>1</xdr:col>
      <xdr:colOff>4191000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699D4-229B-CD6E-DBBD-0932D578A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3383280</xdr:colOff>
      <xdr:row>9</xdr:row>
      <xdr:rowOff>72390</xdr:rowOff>
    </xdr:from>
    <xdr:to>
      <xdr:col>4</xdr:col>
      <xdr:colOff>3931920</xdr:colOff>
      <xdr:row>24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0BE49C-7427-D875-B044-174901641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45720</xdr:rowOff>
    </xdr:from>
    <xdr:to>
      <xdr:col>2</xdr:col>
      <xdr:colOff>876300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50FA6-D985-2B23-D38E-D3E5E8B44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ni Patil" refreshedDate="45570.077277893521" createdVersion="8" refreshedVersion="8" minRefreshableVersion="3" recordCount="50" xr:uid="{70F26341-7BF8-43A8-99A4-47AA417C4319}">
  <cacheSource type="worksheet">
    <worksheetSource ref="A1:R51" sheet="Collected data"/>
  </cacheSource>
  <cacheFields count="18">
    <cacheField name="Name" numFmtId="0">
      <sharedItems/>
    </cacheField>
    <cacheField name="Gender" numFmtId="0">
      <sharedItems/>
    </cacheField>
    <cacheField name="Age" numFmtId="0">
      <sharedItems/>
    </cacheField>
    <cacheField name="1. What is the size of your company?" numFmtId="0">
      <sharedItems count="2">
        <s v="Small (1-50 employees)"/>
        <s v="Medium (51-200 employees)"/>
      </sharedItems>
    </cacheField>
    <cacheField name="2. How long has your company been in the gaming/graphics industry?" numFmtId="0">
      <sharedItems/>
    </cacheField>
    <cacheField name="3. Which sources of data do you consider most valuable for improving your products?" numFmtId="0">
      <sharedItems/>
    </cacheField>
    <cacheField name="4. How frequently do you collect data from these sources?" numFmtId="0">
      <sharedItems/>
    </cacheField>
    <cacheField name="5. What tools do you currently use for data analysis?" numFmtId="0">
      <sharedItems count="4">
        <s v="Excel/Spreadsheets"/>
        <s v="Business Intelligence software (e.g., Tableau, Power BI)"/>
        <s v="Machine learning platforms (e.g., TensorFlow, PyTorch)"/>
        <s v="Statistical software (e.g., SAS, R)"/>
      </sharedItems>
    </cacheField>
    <cacheField name="6. How effective do you find these tools in extracting meaningful insights?" numFmtId="0">
      <sharedItems count="4">
        <s v="Very effective"/>
        <s v="Effective"/>
        <s v="Ineffective"/>
        <s v="Neutral"/>
      </sharedItems>
    </cacheField>
    <cacheField name="7. Do you use any real-time analytics tools?" numFmtId="0">
      <sharedItems count="2">
        <s v="Yes"/>
        <s v="No"/>
      </sharedItems>
    </cacheField>
    <cacheField name="8. How would you rate your company's data analytics capabilities?" numFmtId="0">
      <sharedItems count="4">
        <s v="Good"/>
        <s v="Poor"/>
        <s v="Excellent"/>
        <s v="Fair"/>
      </sharedItems>
    </cacheField>
    <cacheField name="9. What are the main challenges your company faces in using data for decision-making?" numFmtId="0">
      <sharedItems count="4">
        <s v="Data quality issues"/>
        <s v="Insufficient analytical tools"/>
        <s v="Lack of skilled personnel"/>
        <s v="High costs"/>
      </sharedItems>
    </cacheField>
    <cacheField name="10. How does your company manage data quality issues?" numFmtId="0">
      <sharedItems/>
    </cacheField>
    <cacheField name="11. What strategies has your company implemented to improve data analysis capabilities?" numFmtId="0">
      <sharedItems/>
    </cacheField>
    <cacheField name="12. How often does your company update its data management and analysis strategies?" numFmtId="0">
      <sharedItems/>
    </cacheField>
    <cacheField name="13. Have data-driven decisions positively impacted your company's performance?" numFmtId="0">
      <sharedItems/>
    </cacheField>
    <cacheField name="14. In which areas have data-driven decisions had the most impact?" numFmtId="0">
      <sharedItems/>
    </cacheField>
    <cacheField name="15. What future plans does your company have to enhance its data analytics capabilities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ni Patil" refreshedDate="45570.533489930553" createdVersion="8" refreshedVersion="8" minRefreshableVersion="3" recordCount="50" xr:uid="{1D4CD324-F4EB-42CC-B36E-DD73AE05D1D7}">
  <cacheSource type="worksheet">
    <worksheetSource ref="A1:R51" sheet="Collected data"/>
  </cacheSource>
  <cacheFields count="18">
    <cacheField name="Name" numFmtId="0">
      <sharedItems/>
    </cacheField>
    <cacheField name="Gender" numFmtId="0">
      <sharedItems/>
    </cacheField>
    <cacheField name="Age" numFmtId="0">
      <sharedItems/>
    </cacheField>
    <cacheField name="1. What is the size of your company?" numFmtId="0">
      <sharedItems/>
    </cacheField>
    <cacheField name="2. How long has your company been in the gaming/graphics industry?" numFmtId="0">
      <sharedItems/>
    </cacheField>
    <cacheField name="3. Which sources of data do you consider most valuable for improving your products?" numFmtId="0">
      <sharedItems/>
    </cacheField>
    <cacheField name="4. How frequently do you collect data from these sources?" numFmtId="0">
      <sharedItems count="5">
        <s v="Monthly"/>
        <s v="Weekly"/>
        <s v="Daily"/>
        <s v="Annually"/>
        <s v="Quarterly"/>
      </sharedItems>
    </cacheField>
    <cacheField name="5. What tools do you currently use for data analysis?" numFmtId="0">
      <sharedItems count="4">
        <s v="Excel/Spreadsheets"/>
        <s v="Business Intelligence software (e.g., Tableau, Power BI)"/>
        <s v="Machine learning platforms (e.g., TensorFlow, PyTorch)"/>
        <s v="Statistical software (e.g., SAS, R)"/>
      </sharedItems>
    </cacheField>
    <cacheField name="6. How effective do you find these tools in extracting meaningful insights?" numFmtId="0">
      <sharedItems/>
    </cacheField>
    <cacheField name="7. Do you use any real-time analytics tools?" numFmtId="0">
      <sharedItems/>
    </cacheField>
    <cacheField name="8. How would you rate your company's data analytics capabilities?" numFmtId="0">
      <sharedItems/>
    </cacheField>
    <cacheField name="9. What are the main challenges your company faces in using data for decision-making?" numFmtId="0">
      <sharedItems/>
    </cacheField>
    <cacheField name="10. How does your company manage data quality issues?" numFmtId="0">
      <sharedItems/>
    </cacheField>
    <cacheField name="11. What strategies has your company implemented to improve data analysis capabilities?" numFmtId="0">
      <sharedItems/>
    </cacheField>
    <cacheField name="12. How often does your company update its data management and analysis strategies?" numFmtId="0">
      <sharedItems/>
    </cacheField>
    <cacheField name="13. Have data-driven decisions positively impacted your company's performance?" numFmtId="0">
      <sharedItems/>
    </cacheField>
    <cacheField name="14. In which areas have data-driven decisions had the most impact?" numFmtId="0">
      <sharedItems/>
    </cacheField>
    <cacheField name="15. What future plans does your company have to enhance its data analytics capabilities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ni Patil" refreshedDate="45570.534808680553" createdVersion="8" refreshedVersion="8" minRefreshableVersion="3" recordCount="50" xr:uid="{6CE836FD-F8BE-44D9-A736-ECE7B24505C3}">
  <cacheSource type="worksheet">
    <worksheetSource ref="A1:R51" sheet="Collected data"/>
  </cacheSource>
  <cacheFields count="18">
    <cacheField name="Name" numFmtId="0">
      <sharedItems/>
    </cacheField>
    <cacheField name="Gender" numFmtId="0">
      <sharedItems/>
    </cacheField>
    <cacheField name="Age" numFmtId="0">
      <sharedItems/>
    </cacheField>
    <cacheField name="1. What is the size of your company?" numFmtId="0">
      <sharedItems/>
    </cacheField>
    <cacheField name="2. How long has your company been in the gaming/graphics industry?" numFmtId="0">
      <sharedItems count="3">
        <s v="1-5 years"/>
        <s v="Less than 1 year"/>
        <s v="6-10 years"/>
      </sharedItems>
    </cacheField>
    <cacheField name="3. Which sources of data do you consider most valuable for improving your products?" numFmtId="0">
      <sharedItems/>
    </cacheField>
    <cacheField name="4. How frequently do you collect data from these sources?" numFmtId="0">
      <sharedItems/>
    </cacheField>
    <cacheField name="5. What tools do you currently use for data analysis?" numFmtId="0">
      <sharedItems/>
    </cacheField>
    <cacheField name="6. How effective do you find these tools in extracting meaningful insights?" numFmtId="0">
      <sharedItems/>
    </cacheField>
    <cacheField name="7. Do you use any real-time analytics tools?" numFmtId="0">
      <sharedItems/>
    </cacheField>
    <cacheField name="8. How would you rate your company's data analytics capabilities?" numFmtId="0">
      <sharedItems count="4">
        <s v="Good"/>
        <s v="Poor"/>
        <s v="Excellent"/>
        <s v="Fair"/>
      </sharedItems>
    </cacheField>
    <cacheField name="9. What are the main challenges your company faces in using data for decision-making?" numFmtId="0">
      <sharedItems/>
    </cacheField>
    <cacheField name="10. How does your company manage data quality issues?" numFmtId="0">
      <sharedItems/>
    </cacheField>
    <cacheField name="11. What strategies has your company implemented to improve data analysis capabilities?" numFmtId="0">
      <sharedItems count="4">
        <s v="Hiring data scientists/analysts"/>
        <s v="Investing in advanced analytical tools"/>
        <s v="Training existing staff"/>
        <s v="Collaborating with external experts/consultants"/>
      </sharedItems>
    </cacheField>
    <cacheField name="12. How often does your company update its data management and analysis strategies?" numFmtId="0">
      <sharedItems/>
    </cacheField>
    <cacheField name="13. Have data-driven decisions positively impacted your company's performance?" numFmtId="0">
      <sharedItems count="5">
        <s v="Strongly agree"/>
        <s v="Agree"/>
        <s v="Neutral"/>
        <s v="Disagree"/>
        <s v="Strongly disagree"/>
      </sharedItems>
    </cacheField>
    <cacheField name="14. In which areas have data-driven decisions had the most impact?" numFmtId="0">
      <sharedItems/>
    </cacheField>
    <cacheField name="15. What future plans does your company have to enhance its data analytics capabilities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ni Patil" refreshedDate="45570.540295833336" createdVersion="8" refreshedVersion="8" minRefreshableVersion="3" recordCount="50" xr:uid="{57511F44-087A-47A4-9433-3FC4065C2D42}">
  <cacheSource type="worksheet">
    <worksheetSource ref="A1:R51" sheet="Collected data"/>
  </cacheSource>
  <cacheFields count="18">
    <cacheField name="Name" numFmtId="0">
      <sharedItems/>
    </cacheField>
    <cacheField name="Gender" numFmtId="0">
      <sharedItems/>
    </cacheField>
    <cacheField name="Age" numFmtId="0">
      <sharedItems/>
    </cacheField>
    <cacheField name="1. What is the size of your company?" numFmtId="0">
      <sharedItems/>
    </cacheField>
    <cacheField name="2. How long has your company been in the gaming/graphics industry?" numFmtId="0">
      <sharedItems/>
    </cacheField>
    <cacheField name="3. Which sources of data do you consider most valuable for improving your products?" numFmtId="0">
      <sharedItems/>
    </cacheField>
    <cacheField name="4. How frequently do you collect data from these sources?" numFmtId="0">
      <sharedItems/>
    </cacheField>
    <cacheField name="5. What tools do you currently use for data analysis?" numFmtId="0">
      <sharedItems/>
    </cacheField>
    <cacheField name="6. How effective do you find these tools in extracting meaningful insights?" numFmtId="0">
      <sharedItems/>
    </cacheField>
    <cacheField name="7. Do you use any real-time analytics tools?" numFmtId="0">
      <sharedItems/>
    </cacheField>
    <cacheField name="8. How would you rate your company's data analytics capabilities?" numFmtId="0">
      <sharedItems/>
    </cacheField>
    <cacheField name="9. What are the main challenges your company faces in using data for decision-making?" numFmtId="0">
      <sharedItems/>
    </cacheField>
    <cacheField name="10. How does your company manage data quality issues?" numFmtId="0">
      <sharedItems count="4">
        <s v="Automated data validation tools"/>
        <s v="Regular data cleaning processes"/>
        <s v="Manual data checks"/>
        <s v="Outsourcing data management"/>
      </sharedItems>
    </cacheField>
    <cacheField name="11. What strategies has your company implemented to improve data analysis capabilities?" numFmtId="0">
      <sharedItems count="4">
        <s v="Hiring data scientists/analysts"/>
        <s v="Investing in advanced analytical tools"/>
        <s v="Training existing staff"/>
        <s v="Collaborating with external experts/consultants"/>
      </sharedItems>
    </cacheField>
    <cacheField name="12. How often does your company update its data management and analysis strategies?" numFmtId="0">
      <sharedItems/>
    </cacheField>
    <cacheField name="13. Have data-driven decisions positively impacted your company's performance?" numFmtId="0">
      <sharedItems count="5">
        <s v="Strongly agree"/>
        <s v="Agree"/>
        <s v="Neutral"/>
        <s v="Disagree"/>
        <s v="Strongly disagree"/>
      </sharedItems>
    </cacheField>
    <cacheField name="14. In which areas have data-driven decisions had the most impact?" numFmtId="0">
      <sharedItems/>
    </cacheField>
    <cacheField name="15. What future plans does your company have to enhance its data analytics capabilities?" numFmtId="0">
      <sharedItems count="5">
        <s v="Investing in new technology"/>
        <s v="Enhancing data governance"/>
        <s v="Expanding the data analytics team"/>
        <s v="Increasing budget for data-related projects"/>
        <s v="Partnering with data analytics firm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Rohini"/>
    <s v="Female"/>
    <s v="20-30"/>
    <x v="0"/>
    <s v="1-5 years"/>
    <s v="User interaction"/>
    <s v="Monthly"/>
    <x v="0"/>
    <x v="0"/>
    <x v="0"/>
    <x v="0"/>
    <x v="0"/>
    <s v="Automated data validation tools"/>
    <s v="Hiring data scientists/analysts"/>
    <s v="On an as-needed basis"/>
    <s v="Strongly agree"/>
    <s v="Product development"/>
    <s v="Investing in new technology"/>
  </r>
  <r>
    <s v="Basavaraj B Patil"/>
    <s v="Male"/>
    <s v="20-30"/>
    <x v="1"/>
    <s v="1-5 years"/>
    <s v="In-game behaviors"/>
    <s v="Monthly"/>
    <x v="1"/>
    <x v="1"/>
    <x v="0"/>
    <x v="1"/>
    <x v="1"/>
    <s v="Automated data validation tools"/>
    <s v="Hiring data scientists/analysts"/>
    <s v="Quarterly"/>
    <s v="Agree"/>
    <s v="Customer engagement"/>
    <s v="Enhancing data governance"/>
  </r>
  <r>
    <s v="Shiva"/>
    <s v="Male"/>
    <s v="20-30"/>
    <x v="1"/>
    <s v="1-5 years"/>
    <s v="In-game behaviors"/>
    <s v="Weekly"/>
    <x v="1"/>
    <x v="0"/>
    <x v="0"/>
    <x v="2"/>
    <x v="0"/>
    <s v="Regular data cleaning processes"/>
    <s v="Investing in advanced analytical tools"/>
    <s v="Annually"/>
    <s v="Strongly agree"/>
    <s v="Product development"/>
    <s v="Investing in new technology"/>
  </r>
  <r>
    <s v="Sourab"/>
    <s v="Male"/>
    <s v="20-30"/>
    <x v="0"/>
    <s v="Less than 1 year"/>
    <s v="User interaction"/>
    <s v="Weekly"/>
    <x v="1"/>
    <x v="1"/>
    <x v="0"/>
    <x v="0"/>
    <x v="2"/>
    <s v="Manual data checks"/>
    <s v="Hiring data scientists/analysts"/>
    <s v="Quarterly"/>
    <s v="Agree"/>
    <s v="Marketing strategies"/>
    <s v="Expanding the data analytics team"/>
  </r>
  <r>
    <s v="Chintan Devadiga"/>
    <s v="Male"/>
    <s v="20-30"/>
    <x v="0"/>
    <s v="Less than 1 year"/>
    <s v="In-game behaviors"/>
    <s v="Daily"/>
    <x v="2"/>
    <x v="0"/>
    <x v="0"/>
    <x v="0"/>
    <x v="3"/>
    <s v="Automated data validation tools"/>
    <s v="Training existing staff"/>
    <s v="Semi annually"/>
    <s v="Agree"/>
    <s v="Revenue growth"/>
    <s v="Increasing budget for data-related projects"/>
  </r>
  <r>
    <s v="Rahul M N"/>
    <s v="Male"/>
    <s v="20-30"/>
    <x v="0"/>
    <s v="1-5 years"/>
    <s v="Sales figures"/>
    <s v="Monthly"/>
    <x v="1"/>
    <x v="2"/>
    <x v="0"/>
    <x v="0"/>
    <x v="0"/>
    <s v="Manual data checks"/>
    <s v="Training existing staff"/>
    <s v="Semi annually"/>
    <s v="Strongly agree"/>
    <s v="Product development"/>
    <s v="Enhancing data governance"/>
  </r>
  <r>
    <s v="Kushal"/>
    <s v="Male"/>
    <s v="20-30"/>
    <x v="1"/>
    <s v="Less than 1 year"/>
    <s v="In-game behaviors"/>
    <s v="Weekly"/>
    <x v="1"/>
    <x v="1"/>
    <x v="0"/>
    <x v="3"/>
    <x v="2"/>
    <s v="Manual data checks"/>
    <s v="Hiring data scientists/analysts"/>
    <s v="Semi annually"/>
    <s v="Agree"/>
    <s v="Customer engagement"/>
    <s v="Expanding the data analytics team"/>
  </r>
  <r>
    <s v="Mutturaj Kambar"/>
    <s v="Male"/>
    <s v="20-30"/>
    <x v="1"/>
    <s v="1-5 years"/>
    <s v="In-game behaviors"/>
    <s v="Monthly"/>
    <x v="2"/>
    <x v="2"/>
    <x v="0"/>
    <x v="0"/>
    <x v="2"/>
    <s v="Automated data validation tools"/>
    <s v="Training existing staff"/>
    <s v="Annually"/>
    <s v="Neutral"/>
    <s v="Revenue growth"/>
    <s v="Increasing budget for data-related projects"/>
  </r>
  <r>
    <s v="Souhardh Gowda"/>
    <s v="Male"/>
    <s v="20-30"/>
    <x v="1"/>
    <s v="6-10 years"/>
    <s v="Sales figures"/>
    <s v="Annually"/>
    <x v="0"/>
    <x v="1"/>
    <x v="1"/>
    <x v="1"/>
    <x v="0"/>
    <s v="Automated data validation tools"/>
    <s v="Training existing staff"/>
    <s v="On an as-needed basis"/>
    <s v="Agree"/>
    <s v="Revenue growth"/>
    <s v="Investing in new technology"/>
  </r>
  <r>
    <s v="Anand"/>
    <s v="Male"/>
    <s v="30-40"/>
    <x v="1"/>
    <s v="1-5 years"/>
    <s v="In-game behaviors"/>
    <s v="Monthly"/>
    <x v="1"/>
    <x v="1"/>
    <x v="0"/>
    <x v="2"/>
    <x v="0"/>
    <s v="Regular data cleaning processes"/>
    <s v="Hiring data scientists/analysts"/>
    <s v="Semi annually"/>
    <s v="Neutral"/>
    <s v="Product development"/>
    <s v="Expanding the data analytics team"/>
  </r>
  <r>
    <s v="Vishal"/>
    <s v="Male"/>
    <s v="30-40"/>
    <x v="1"/>
    <s v="1-5 years"/>
    <s v="In-game behaviors"/>
    <s v="Weekly"/>
    <x v="0"/>
    <x v="1"/>
    <x v="0"/>
    <x v="0"/>
    <x v="0"/>
    <s v="Automated data validation tools"/>
    <s v="Investing in advanced analytical tools"/>
    <s v="Annually"/>
    <s v="Agree"/>
    <s v="Marketing strategies"/>
    <s v="Expanding the data analytics team"/>
  </r>
  <r>
    <s v="Samar"/>
    <s v="Male"/>
    <s v="30-40"/>
    <x v="0"/>
    <s v="1-5 years"/>
    <s v="In-game behaviors"/>
    <s v="Weekly"/>
    <x v="1"/>
    <x v="1"/>
    <x v="0"/>
    <x v="0"/>
    <x v="0"/>
    <s v="Regular data cleaning processes"/>
    <s v="Hiring data scientists/analysts"/>
    <s v="Annually"/>
    <s v="Agree"/>
    <s v="Marketing strategies"/>
    <s v="Expanding the data analytics team"/>
  </r>
  <r>
    <s v="Mahima"/>
    <s v="Female"/>
    <s v="20-30"/>
    <x v="1"/>
    <s v="Less than 1 year"/>
    <s v="User interaction"/>
    <s v="Weekly"/>
    <x v="1"/>
    <x v="3"/>
    <x v="0"/>
    <x v="0"/>
    <x v="2"/>
    <s v="Automated data validation tools"/>
    <s v="Hiring data scientists/analysts"/>
    <s v="Semi annually"/>
    <s v="Neutral"/>
    <s v="Customer engagement"/>
    <s v="Expanding the data analytics team"/>
  </r>
  <r>
    <s v="Kiran"/>
    <s v="Male"/>
    <s v="20-30"/>
    <x v="1"/>
    <s v="1-5 years"/>
    <s v="In-game behaviors"/>
    <s v="Weekly"/>
    <x v="1"/>
    <x v="1"/>
    <x v="0"/>
    <x v="0"/>
    <x v="0"/>
    <s v="Automated data validation tools"/>
    <s v="Hiring data scientists/analysts"/>
    <s v="Semi annually"/>
    <s v="Neutral"/>
    <s v="Customer engagement"/>
    <s v="Expanding the data analytics team"/>
  </r>
  <r>
    <s v="Karthik"/>
    <s v="Male"/>
    <s v="30-40"/>
    <x v="0"/>
    <s v="1-5 years"/>
    <s v="Social media activity"/>
    <s v="Weekly"/>
    <x v="0"/>
    <x v="3"/>
    <x v="0"/>
    <x v="0"/>
    <x v="1"/>
    <s v="Automated data validation tools"/>
    <s v="Hiring data scientists/analysts"/>
    <s v="Quarterly"/>
    <s v="Agree"/>
    <s v="Marketing strategies"/>
    <s v="Expanding the data analytics team"/>
  </r>
  <r>
    <s v="Darshan"/>
    <s v="Male"/>
    <s v="30-40"/>
    <x v="1"/>
    <s v="1-5 years"/>
    <s v="In-game behaviors"/>
    <s v="Monthly"/>
    <x v="0"/>
    <x v="2"/>
    <x v="0"/>
    <x v="3"/>
    <x v="2"/>
    <s v="Automated data validation tools"/>
    <s v="Collaborating with external experts/consultants"/>
    <s v="Quarterly"/>
    <s v="Disagree"/>
    <s v="Product development"/>
    <s v="Enhancing data governance"/>
  </r>
  <r>
    <s v="Harish"/>
    <s v="Male"/>
    <s v="20-30"/>
    <x v="0"/>
    <s v="1-5 years"/>
    <s v="In-game behaviors"/>
    <s v="Weekly"/>
    <x v="1"/>
    <x v="0"/>
    <x v="0"/>
    <x v="0"/>
    <x v="2"/>
    <s v="Manual data checks"/>
    <s v="Investing in advanced analytical tools"/>
    <s v="Annually"/>
    <s v="Agree"/>
    <s v="Marketing strategies"/>
    <s v="Investing in new technology"/>
  </r>
  <r>
    <s v="Suman"/>
    <s v="Female"/>
    <s v="30-40"/>
    <x v="0"/>
    <s v="1-5 years"/>
    <s v="In-game behaviors"/>
    <s v="Weekly"/>
    <x v="0"/>
    <x v="1"/>
    <x v="1"/>
    <x v="2"/>
    <x v="0"/>
    <s v="Automated data validation tools"/>
    <s v="Investing in advanced analytical tools"/>
    <s v="Semi annually"/>
    <s v="Agree"/>
    <s v="Product development"/>
    <s v="Investing in new technology"/>
  </r>
  <r>
    <s v="Ritu"/>
    <s v="Female"/>
    <s v="20-30"/>
    <x v="1"/>
    <s v="1-5 years"/>
    <s v="Sales figures"/>
    <s v="Quarterly"/>
    <x v="1"/>
    <x v="3"/>
    <x v="0"/>
    <x v="3"/>
    <x v="1"/>
    <s v="Automated data validation tools"/>
    <s v="Training existing staff"/>
    <s v="Annually"/>
    <s v="Neutral"/>
    <s v="Customer engagement"/>
    <s v="Expanding the data analytics team"/>
  </r>
  <r>
    <s v="Samiksha"/>
    <s v="Female"/>
    <s v="20-30"/>
    <x v="1"/>
    <s v="1-5 years"/>
    <s v="User interaction"/>
    <s v="Weekly"/>
    <x v="1"/>
    <x v="0"/>
    <x v="0"/>
    <x v="2"/>
    <x v="0"/>
    <s v="Manual data checks"/>
    <s v="Investing in advanced analytical tools"/>
    <s v="Annually"/>
    <s v="Agree"/>
    <s v="Product development"/>
    <s v="Investing in new technology"/>
  </r>
  <r>
    <s v="Sharvari"/>
    <s v="Female"/>
    <s v="30-40"/>
    <x v="1"/>
    <s v="1-5 years"/>
    <s v="Sales figures"/>
    <s v="Quarterly"/>
    <x v="3"/>
    <x v="3"/>
    <x v="1"/>
    <x v="3"/>
    <x v="1"/>
    <s v="Regular data cleaning processes"/>
    <s v="Training existing staff"/>
    <s v="Quarterly"/>
    <s v="Agree"/>
    <s v="Operational efficiency"/>
    <s v="Enhancing data governance"/>
  </r>
  <r>
    <s v="Paul"/>
    <s v="Male"/>
    <s v="30-40"/>
    <x v="0"/>
    <s v="1-5 years"/>
    <s v="Sales figures"/>
    <s v="Weekly"/>
    <x v="1"/>
    <x v="1"/>
    <x v="0"/>
    <x v="3"/>
    <x v="0"/>
    <s v="Automated data validation tools"/>
    <s v="Investing in advanced analytical tools"/>
    <s v="Quarterly"/>
    <s v="Strongly agree"/>
    <s v="Customer engagement"/>
    <s v="Enhancing data governance"/>
  </r>
  <r>
    <s v="Ridhiban"/>
    <s v="Male"/>
    <s v="20-30"/>
    <x v="0"/>
    <s v="Less than 1 year"/>
    <s v="User interaction"/>
    <s v="Daily"/>
    <x v="1"/>
    <x v="1"/>
    <x v="0"/>
    <x v="2"/>
    <x v="0"/>
    <s v="Regular data cleaning processes"/>
    <s v="Hiring data scientists/analysts"/>
    <s v="Annually"/>
    <s v="Agree"/>
    <s v="Product development"/>
    <s v="Investing in new technology"/>
  </r>
  <r>
    <s v="Rakshita H"/>
    <s v="Female"/>
    <s v="20-30"/>
    <x v="0"/>
    <s v="Less than 1 year"/>
    <s v="User interaction"/>
    <s v="Monthly"/>
    <x v="1"/>
    <x v="0"/>
    <x v="0"/>
    <x v="0"/>
    <x v="0"/>
    <s v="Manual data checks"/>
    <s v="Hiring data scientists/analysts"/>
    <s v="Quarterly"/>
    <s v="Strongly agree"/>
    <s v="Product development"/>
    <s v="Investing in new technology"/>
  </r>
  <r>
    <s v="Shrivasta"/>
    <s v="Male"/>
    <s v="20-30"/>
    <x v="0"/>
    <s v="Less than 1 year"/>
    <s v="User interaction"/>
    <s v="Daily"/>
    <x v="0"/>
    <x v="0"/>
    <x v="0"/>
    <x v="0"/>
    <x v="2"/>
    <s v="Regular data cleaning processes"/>
    <s v="Investing in advanced analytical tools"/>
    <s v="Quarterly"/>
    <s v="Agree"/>
    <s v="Product development"/>
    <s v="Investing in new technology"/>
  </r>
  <r>
    <s v="Guru"/>
    <s v="Male"/>
    <s v="20-30"/>
    <x v="1"/>
    <s v="1-5 years"/>
    <s v="Sales figures"/>
    <s v="Monthly"/>
    <x v="3"/>
    <x v="1"/>
    <x v="0"/>
    <x v="0"/>
    <x v="1"/>
    <s v="Manual data checks"/>
    <s v="Hiring data scientists/analysts"/>
    <s v="Quarterly"/>
    <s v="Agree"/>
    <s v="Operational efficiency"/>
    <s v="Enhancing data governance"/>
  </r>
  <r>
    <s v="Apoorva"/>
    <s v="Female"/>
    <s v="20-30"/>
    <x v="0"/>
    <s v="Less than 1 year"/>
    <s v="User interaction"/>
    <s v="Monthly"/>
    <x v="1"/>
    <x v="0"/>
    <x v="0"/>
    <x v="0"/>
    <x v="1"/>
    <s v="Regular data cleaning processes"/>
    <s v="Hiring data scientists/analysts"/>
    <s v="On an as-needed basis"/>
    <s v="Strongly agree"/>
    <s v="Product development"/>
    <s v="Investing in new technology"/>
  </r>
  <r>
    <s v="Soumya"/>
    <s v="Female"/>
    <s v="30-40"/>
    <x v="1"/>
    <s v="Less than 1 year"/>
    <s v="In-game behaviors"/>
    <s v="Monthly"/>
    <x v="1"/>
    <x v="3"/>
    <x v="1"/>
    <x v="3"/>
    <x v="2"/>
    <s v="Automated data validation tools"/>
    <s v="Hiring data scientists/analysts"/>
    <s v="Quarterly"/>
    <s v="Neutral"/>
    <s v="Marketing strategies"/>
    <s v="Expanding the data analytics team"/>
  </r>
  <r>
    <s v="Pranathi"/>
    <s v="Female"/>
    <s v="20-30"/>
    <x v="1"/>
    <s v="1-5 years"/>
    <s v="User interaction"/>
    <s v="Daily"/>
    <x v="1"/>
    <x v="0"/>
    <x v="0"/>
    <x v="2"/>
    <x v="3"/>
    <s v="Regular data cleaning processes"/>
    <s v="Investing in advanced analytical tools"/>
    <s v="Annually"/>
    <s v="Strongly agree"/>
    <s v="Product development"/>
    <s v="Expanding the data analytics team"/>
  </r>
  <r>
    <s v="Aniket"/>
    <s v="Male"/>
    <s v="20-30"/>
    <x v="0"/>
    <s v="1-5 years"/>
    <s v="User interaction"/>
    <s v="Monthly"/>
    <x v="1"/>
    <x v="0"/>
    <x v="0"/>
    <x v="0"/>
    <x v="0"/>
    <s v="Regular data cleaning processes"/>
    <s v="Hiring data scientists/analysts"/>
    <s v="On an as-needed basis"/>
    <s v="Strongly agree"/>
    <s v="Revenue growth"/>
    <s v="Investing in new technology"/>
  </r>
  <r>
    <s v="Sachin"/>
    <s v="Male"/>
    <s v="20-30"/>
    <x v="0"/>
    <s v="1-5 years"/>
    <s v="User interaction"/>
    <s v="Weekly"/>
    <x v="1"/>
    <x v="0"/>
    <x v="0"/>
    <x v="3"/>
    <x v="2"/>
    <s v="Regular data cleaning processes"/>
    <s v="Hiring data scientists/analysts"/>
    <s v="Annually"/>
    <s v="Strongly agree"/>
    <s v="Product development"/>
    <s v="Investing in new technology"/>
  </r>
  <r>
    <s v="Varun"/>
    <s v="Male"/>
    <s v="20-30"/>
    <x v="1"/>
    <s v="1-5 years"/>
    <s v="In-game behaviors"/>
    <s v="Monthly"/>
    <x v="0"/>
    <x v="3"/>
    <x v="0"/>
    <x v="2"/>
    <x v="1"/>
    <s v="Automated data validation tools"/>
    <s v="Investing in advanced analytical tools"/>
    <s v="Quarterly"/>
    <s v="Neutral"/>
    <s v="Marketing strategies"/>
    <s v="Enhancing data governance"/>
  </r>
  <r>
    <s v="Sharan N"/>
    <s v="Male"/>
    <s v="20-30"/>
    <x v="0"/>
    <s v="1-5 years"/>
    <s v="User interaction"/>
    <s v="Monthly"/>
    <x v="1"/>
    <x v="0"/>
    <x v="0"/>
    <x v="3"/>
    <x v="0"/>
    <s v="Regular data cleaning processes"/>
    <s v="Investing in advanced analytical tools"/>
    <s v="On an as-needed basis"/>
    <s v="Strongly agree"/>
    <s v="Revenue growth"/>
    <s v="Investing in new technology"/>
  </r>
  <r>
    <s v="Tarun"/>
    <s v="Male"/>
    <s v="20-30"/>
    <x v="1"/>
    <s v="Less than 1 year"/>
    <s v="User interaction"/>
    <s v="Monthly"/>
    <x v="1"/>
    <x v="3"/>
    <x v="0"/>
    <x v="3"/>
    <x v="1"/>
    <s v="Manual data checks"/>
    <s v="Training existing staff"/>
    <s v="Semi annually"/>
    <s v="Neutral"/>
    <s v="Customer engagement"/>
    <s v="Enhancing data governance"/>
  </r>
  <r>
    <s v="Rohan"/>
    <s v="Male"/>
    <s v="20-30"/>
    <x v="0"/>
    <s v="Less than 1 year"/>
    <s v="In-game behaviors"/>
    <s v="Daily"/>
    <x v="0"/>
    <x v="0"/>
    <x v="0"/>
    <x v="0"/>
    <x v="2"/>
    <s v="Automated data validation tools"/>
    <s v="Investing in advanced analytical tools"/>
    <s v="Annually"/>
    <s v="Strongly agree"/>
    <s v="Product development"/>
    <s v="Investing in new technology"/>
  </r>
  <r>
    <s v="Lohit"/>
    <s v="Male"/>
    <s v="20-30"/>
    <x v="0"/>
    <s v="Less than 1 year"/>
    <s v="User interaction"/>
    <s v="Weekly"/>
    <x v="0"/>
    <x v="0"/>
    <x v="1"/>
    <x v="0"/>
    <x v="0"/>
    <s v="Regular data cleaning processes"/>
    <s v="Investing in advanced analytical tools"/>
    <s v="Annually"/>
    <s v="Neutral"/>
    <s v="Product development"/>
    <s v="Investing in new technology"/>
  </r>
  <r>
    <s v="Anvit"/>
    <s v="Male"/>
    <s v="30-40"/>
    <x v="0"/>
    <s v="1-5 years"/>
    <s v="In-game behaviors"/>
    <s v="Daily"/>
    <x v="1"/>
    <x v="1"/>
    <x v="0"/>
    <x v="2"/>
    <x v="1"/>
    <s v="Automated data validation tools"/>
    <s v="Training existing staff"/>
    <s v="Quarterly"/>
    <s v="Strongly agree"/>
    <s v="Customer engagement"/>
    <s v="Expanding the data analytics team"/>
  </r>
  <r>
    <s v="Jeevan"/>
    <s v="Male"/>
    <s v="30-40"/>
    <x v="1"/>
    <s v="1-5 years"/>
    <s v="In-game behaviors"/>
    <s v="Weekly"/>
    <x v="1"/>
    <x v="1"/>
    <x v="0"/>
    <x v="0"/>
    <x v="1"/>
    <s v="Automated data validation tools"/>
    <s v="Investing in advanced analytical tools"/>
    <s v="Semi annually"/>
    <s v="Agree"/>
    <s v="Product development"/>
    <s v="Expanding the data analytics team"/>
  </r>
  <r>
    <s v="Manav"/>
    <s v="Male"/>
    <s v="20-30"/>
    <x v="1"/>
    <s v="1-5 years"/>
    <s v="User interaction"/>
    <s v="Weekly"/>
    <x v="1"/>
    <x v="1"/>
    <x v="0"/>
    <x v="0"/>
    <x v="2"/>
    <s v="Automated data validation tools"/>
    <s v="Hiring data scientists/analysts"/>
    <s v="Semi annually"/>
    <s v="Neutral"/>
    <s v="Marketing strategies"/>
    <s v="Expanding the data analytics team"/>
  </r>
  <r>
    <s v="Jyothi"/>
    <s v="Female"/>
    <s v="20-30"/>
    <x v="0"/>
    <s v="1-5 years"/>
    <s v="In-game behaviors"/>
    <s v="Monthly"/>
    <x v="1"/>
    <x v="1"/>
    <x v="0"/>
    <x v="0"/>
    <x v="1"/>
    <s v="Regular data cleaning processes"/>
    <s v="Investing in advanced analytical tools"/>
    <s v="Semi annually"/>
    <s v="Agree"/>
    <s v="Marketing strategies"/>
    <s v="Expanding the data analytics team"/>
  </r>
  <r>
    <s v="Omkar"/>
    <s v="Male"/>
    <s v="20-30"/>
    <x v="1"/>
    <s v="1-5 years"/>
    <s v="In-game behaviors"/>
    <s v="Weekly"/>
    <x v="1"/>
    <x v="1"/>
    <x v="0"/>
    <x v="0"/>
    <x v="2"/>
    <s v="Automated data validation tools"/>
    <s v="Hiring data scientists/analysts"/>
    <s v="Semi annually"/>
    <s v="Agree"/>
    <s v="Product development"/>
    <s v="Expanding the data analytics team"/>
  </r>
  <r>
    <s v="Soham"/>
    <s v="Male"/>
    <s v="30-40"/>
    <x v="0"/>
    <s v="Less than 1 year"/>
    <s v="User interaction"/>
    <s v="Monthly"/>
    <x v="1"/>
    <x v="0"/>
    <x v="0"/>
    <x v="0"/>
    <x v="2"/>
    <s v="Regular data cleaning processes"/>
    <s v="Hiring data scientists/analysts"/>
    <s v="Semi annually"/>
    <s v="Agree"/>
    <s v="Product development"/>
    <s v="Expanding the data analytics team"/>
  </r>
  <r>
    <s v="Ganesh"/>
    <s v="Female"/>
    <s v="30-40"/>
    <x v="1"/>
    <s v="1-5 years"/>
    <s v="In-game behaviors"/>
    <s v="Weekly"/>
    <x v="0"/>
    <x v="1"/>
    <x v="0"/>
    <x v="2"/>
    <x v="0"/>
    <s v="Automated data validation tools"/>
    <s v="Training existing staff"/>
    <s v="Semi annually"/>
    <s v="Neutral"/>
    <s v="Product development"/>
    <s v="Increasing budget for data-related projects"/>
  </r>
  <r>
    <s v="Manswi"/>
    <s v="Female"/>
    <s v="20-30"/>
    <x v="1"/>
    <s v="Less than 1 year"/>
    <s v="Social media activity"/>
    <s v="Monthly"/>
    <x v="1"/>
    <x v="1"/>
    <x v="0"/>
    <x v="1"/>
    <x v="2"/>
    <s v="Manual data checks"/>
    <s v="Training existing staff"/>
    <s v="Quarterly"/>
    <s v="Strongly disagree"/>
    <s v="Product development"/>
    <s v="Investing in new technology"/>
  </r>
  <r>
    <s v="Charan"/>
    <s v="Male"/>
    <s v="20-30"/>
    <x v="1"/>
    <s v="Less than 1 year"/>
    <s v="User interaction"/>
    <s v="Quarterly"/>
    <x v="0"/>
    <x v="1"/>
    <x v="0"/>
    <x v="0"/>
    <x v="0"/>
    <s v="Automated data validation tools"/>
    <s v="Hiring data scientists/analysts"/>
    <s v="Annually"/>
    <s v="Neutral"/>
    <s v="Customer engagement"/>
    <s v="Enhancing data governance"/>
  </r>
  <r>
    <s v="Pradeep"/>
    <s v="Male"/>
    <s v="30-40"/>
    <x v="0"/>
    <s v="1-5 years"/>
    <s v="Social media activity"/>
    <s v="Monthly"/>
    <x v="1"/>
    <x v="1"/>
    <x v="0"/>
    <x v="0"/>
    <x v="1"/>
    <s v="Manual data checks"/>
    <s v="Hiring data scientists/analysts"/>
    <s v="Semi annually"/>
    <s v="Agree"/>
    <s v="Marketing strategies"/>
    <s v="Expanding the data analytics team"/>
  </r>
  <r>
    <s v="Komal"/>
    <s v="Female"/>
    <s v="30-40"/>
    <x v="1"/>
    <s v="1-5 years"/>
    <s v="In-game behaviors"/>
    <s v="Weekly"/>
    <x v="1"/>
    <x v="3"/>
    <x v="0"/>
    <x v="3"/>
    <x v="2"/>
    <s v="Regular data cleaning processes"/>
    <s v="Hiring data scientists/analysts"/>
    <s v="Semi annually"/>
    <s v="Agree"/>
    <s v="Product development"/>
    <s v="Enhancing data governance"/>
  </r>
  <r>
    <s v="Yuvraj"/>
    <s v="Male"/>
    <s v="20-30"/>
    <x v="0"/>
    <s v="Less than 1 year"/>
    <s v="Social media activity"/>
    <s v="Quarterly"/>
    <x v="1"/>
    <x v="0"/>
    <x v="1"/>
    <x v="3"/>
    <x v="3"/>
    <s v="Manual data checks"/>
    <s v="Hiring data scientists/analysts"/>
    <s v="Semi annually"/>
    <s v="Neutral"/>
    <s v="Marketing strategies"/>
    <s v="Enhancing data governance"/>
  </r>
  <r>
    <s v="Ramesh"/>
    <s v="Female"/>
    <s v="20-30"/>
    <x v="1"/>
    <s v="1-5 years"/>
    <s v="User interaction"/>
    <s v="Monthly"/>
    <x v="3"/>
    <x v="2"/>
    <x v="1"/>
    <x v="3"/>
    <x v="2"/>
    <s v="Automated data validation tools"/>
    <s v="Collaborating with external experts/consultants"/>
    <s v="On an as-needed basis"/>
    <s v="Disagree"/>
    <s v="Customer engagement"/>
    <s v="Partnering with data analytics firms"/>
  </r>
  <r>
    <s v="Pruthvi"/>
    <s v="Female"/>
    <s v="30-40"/>
    <x v="1"/>
    <s v="1-5 years"/>
    <s v="In-game behaviors"/>
    <s v="Monthly"/>
    <x v="2"/>
    <x v="3"/>
    <x v="1"/>
    <x v="1"/>
    <x v="3"/>
    <s v="Outsourcing data management"/>
    <s v="Collaborating with external experts/consultants"/>
    <s v="On an as-needed basis"/>
    <s v="Disagree"/>
    <s v="Operational efficiency"/>
    <s v="Enhancing data governanc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Rohini"/>
    <s v="Female"/>
    <s v="20-30"/>
    <s v="Small (1-50 employees)"/>
    <s v="1-5 years"/>
    <s v="User interaction"/>
    <x v="0"/>
    <x v="0"/>
    <s v="Very effective"/>
    <s v="Yes"/>
    <s v="Good"/>
    <s v="Data quality issues"/>
    <s v="Automated data validation tools"/>
    <s v="Hiring data scientists/analysts"/>
    <s v="On an as-needed basis"/>
    <s v="Strongly agree"/>
    <s v="Product development"/>
    <s v="Investing in new technology"/>
  </r>
  <r>
    <s v="Basavaraj B Patil"/>
    <s v="Male"/>
    <s v="20-30"/>
    <s v="Medium (51-200 employees)"/>
    <s v="1-5 years"/>
    <s v="In-game behaviors"/>
    <x v="0"/>
    <x v="1"/>
    <s v="Effective"/>
    <s v="Yes"/>
    <s v="Poor"/>
    <s v="Insufficient analytical tools"/>
    <s v="Automated data validation tools"/>
    <s v="Hiring data scientists/analysts"/>
    <s v="Quarterly"/>
    <s v="Agree"/>
    <s v="Customer engagement"/>
    <s v="Enhancing data governance"/>
  </r>
  <r>
    <s v="Shiva"/>
    <s v="Male"/>
    <s v="20-30"/>
    <s v="Medium (51-200 employees)"/>
    <s v="1-5 years"/>
    <s v="In-game behaviors"/>
    <x v="1"/>
    <x v="1"/>
    <s v="Very effective"/>
    <s v="Yes"/>
    <s v="Excellent"/>
    <s v="Data quality issues"/>
    <s v="Regular data cleaning processes"/>
    <s v="Investing in advanced analytical tools"/>
    <s v="Annually"/>
    <s v="Strongly agree"/>
    <s v="Product development"/>
    <s v="Investing in new technology"/>
  </r>
  <r>
    <s v="Sourab"/>
    <s v="Male"/>
    <s v="20-30"/>
    <s v="Small (1-50 employees)"/>
    <s v="Less than 1 year"/>
    <s v="User interaction"/>
    <x v="1"/>
    <x v="1"/>
    <s v="Effective"/>
    <s v="Yes"/>
    <s v="Good"/>
    <s v="Lack of skilled personnel"/>
    <s v="Manual data checks"/>
    <s v="Hiring data scientists/analysts"/>
    <s v="Quarterly"/>
    <s v="Agree"/>
    <s v="Marketing strategies"/>
    <s v="Expanding the data analytics team"/>
  </r>
  <r>
    <s v="Chintan Devadiga"/>
    <s v="Male"/>
    <s v="20-30"/>
    <s v="Small (1-50 employees)"/>
    <s v="Less than 1 year"/>
    <s v="In-game behaviors"/>
    <x v="2"/>
    <x v="2"/>
    <s v="Very effective"/>
    <s v="Yes"/>
    <s v="Good"/>
    <s v="High costs"/>
    <s v="Automated data validation tools"/>
    <s v="Training existing staff"/>
    <s v="Semi annually"/>
    <s v="Agree"/>
    <s v="Revenue growth"/>
    <s v="Increasing budget for data-related projects"/>
  </r>
  <r>
    <s v="Rahul M N"/>
    <s v="Male"/>
    <s v="20-30"/>
    <s v="Small (1-50 employees)"/>
    <s v="1-5 years"/>
    <s v="Sales figures"/>
    <x v="0"/>
    <x v="1"/>
    <s v="Ineffective"/>
    <s v="Yes"/>
    <s v="Good"/>
    <s v="Data quality issues"/>
    <s v="Manual data checks"/>
    <s v="Training existing staff"/>
    <s v="Semi annually"/>
    <s v="Strongly agree"/>
    <s v="Product development"/>
    <s v="Enhancing data governance"/>
  </r>
  <r>
    <s v="Kushal"/>
    <s v="Male"/>
    <s v="20-30"/>
    <s v="Medium (51-200 employees)"/>
    <s v="Less than 1 year"/>
    <s v="In-game behaviors"/>
    <x v="1"/>
    <x v="1"/>
    <s v="Effective"/>
    <s v="Yes"/>
    <s v="Fair"/>
    <s v="Lack of skilled personnel"/>
    <s v="Manual data checks"/>
    <s v="Hiring data scientists/analysts"/>
    <s v="Semi annually"/>
    <s v="Agree"/>
    <s v="Customer engagement"/>
    <s v="Expanding the data analytics team"/>
  </r>
  <r>
    <s v="Mutturaj Kambar"/>
    <s v="Male"/>
    <s v="20-30"/>
    <s v="Medium (51-200 employees)"/>
    <s v="1-5 years"/>
    <s v="In-game behaviors"/>
    <x v="0"/>
    <x v="2"/>
    <s v="Ineffective"/>
    <s v="Yes"/>
    <s v="Good"/>
    <s v="Lack of skilled personnel"/>
    <s v="Automated data validation tools"/>
    <s v="Training existing staff"/>
    <s v="Annually"/>
    <s v="Neutral"/>
    <s v="Revenue growth"/>
    <s v="Increasing budget for data-related projects"/>
  </r>
  <r>
    <s v="Souhardh Gowda"/>
    <s v="Male"/>
    <s v="20-30"/>
    <s v="Medium (51-200 employees)"/>
    <s v="6-10 years"/>
    <s v="Sales figures"/>
    <x v="3"/>
    <x v="0"/>
    <s v="Effective"/>
    <s v="No"/>
    <s v="Poor"/>
    <s v="Data quality issues"/>
    <s v="Automated data validation tools"/>
    <s v="Training existing staff"/>
    <s v="On an as-needed basis"/>
    <s v="Agree"/>
    <s v="Revenue growth"/>
    <s v="Investing in new technology"/>
  </r>
  <r>
    <s v="Anand"/>
    <s v="Male"/>
    <s v="30-40"/>
    <s v="Medium (51-200 employees)"/>
    <s v="1-5 years"/>
    <s v="In-game behaviors"/>
    <x v="0"/>
    <x v="1"/>
    <s v="Effective"/>
    <s v="Yes"/>
    <s v="Excellent"/>
    <s v="Data quality issues"/>
    <s v="Regular data cleaning processes"/>
    <s v="Hiring data scientists/analysts"/>
    <s v="Semi annually"/>
    <s v="Neutral"/>
    <s v="Product development"/>
    <s v="Expanding the data analytics team"/>
  </r>
  <r>
    <s v="Vishal"/>
    <s v="Male"/>
    <s v="30-40"/>
    <s v="Medium (51-200 employees)"/>
    <s v="1-5 years"/>
    <s v="In-game behaviors"/>
    <x v="1"/>
    <x v="0"/>
    <s v="Effective"/>
    <s v="Yes"/>
    <s v="Good"/>
    <s v="Data quality issues"/>
    <s v="Automated data validation tools"/>
    <s v="Investing in advanced analytical tools"/>
    <s v="Annually"/>
    <s v="Agree"/>
    <s v="Marketing strategies"/>
    <s v="Expanding the data analytics team"/>
  </r>
  <r>
    <s v="Samar"/>
    <s v="Male"/>
    <s v="30-40"/>
    <s v="Small (1-50 employees)"/>
    <s v="1-5 years"/>
    <s v="In-game behaviors"/>
    <x v="1"/>
    <x v="1"/>
    <s v="Effective"/>
    <s v="Yes"/>
    <s v="Good"/>
    <s v="Data quality issues"/>
    <s v="Regular data cleaning processes"/>
    <s v="Hiring data scientists/analysts"/>
    <s v="Annually"/>
    <s v="Agree"/>
    <s v="Marketing strategies"/>
    <s v="Expanding the data analytics team"/>
  </r>
  <r>
    <s v="Mahima"/>
    <s v="Female"/>
    <s v="20-30"/>
    <s v="Medium (51-200 employees)"/>
    <s v="Less than 1 year"/>
    <s v="User interaction"/>
    <x v="1"/>
    <x v="1"/>
    <s v="Neutral"/>
    <s v="Yes"/>
    <s v="Good"/>
    <s v="Lack of skilled personnel"/>
    <s v="Automated data validation tools"/>
    <s v="Hiring data scientists/analysts"/>
    <s v="Semi annually"/>
    <s v="Neutral"/>
    <s v="Customer engagement"/>
    <s v="Expanding the data analytics team"/>
  </r>
  <r>
    <s v="Kiran"/>
    <s v="Male"/>
    <s v="20-30"/>
    <s v="Medium (51-200 employees)"/>
    <s v="1-5 years"/>
    <s v="In-game behaviors"/>
    <x v="1"/>
    <x v="1"/>
    <s v="Effective"/>
    <s v="Yes"/>
    <s v="Good"/>
    <s v="Data quality issues"/>
    <s v="Automated data validation tools"/>
    <s v="Hiring data scientists/analysts"/>
    <s v="Semi annually"/>
    <s v="Neutral"/>
    <s v="Customer engagement"/>
    <s v="Expanding the data analytics team"/>
  </r>
  <r>
    <s v="Karthik"/>
    <s v="Male"/>
    <s v="30-40"/>
    <s v="Small (1-50 employees)"/>
    <s v="1-5 years"/>
    <s v="Social media activity"/>
    <x v="1"/>
    <x v="0"/>
    <s v="Neutral"/>
    <s v="Yes"/>
    <s v="Good"/>
    <s v="Insufficient analytical tools"/>
    <s v="Automated data validation tools"/>
    <s v="Hiring data scientists/analysts"/>
    <s v="Quarterly"/>
    <s v="Agree"/>
    <s v="Marketing strategies"/>
    <s v="Expanding the data analytics team"/>
  </r>
  <r>
    <s v="Darshan"/>
    <s v="Male"/>
    <s v="30-40"/>
    <s v="Medium (51-200 employees)"/>
    <s v="1-5 years"/>
    <s v="In-game behaviors"/>
    <x v="0"/>
    <x v="0"/>
    <s v="Ineffective"/>
    <s v="Yes"/>
    <s v="Fair"/>
    <s v="Lack of skilled personnel"/>
    <s v="Automated data validation tools"/>
    <s v="Collaborating with external experts/consultants"/>
    <s v="Quarterly"/>
    <s v="Disagree"/>
    <s v="Product development"/>
    <s v="Enhancing data governance"/>
  </r>
  <r>
    <s v="Harish"/>
    <s v="Male"/>
    <s v="20-30"/>
    <s v="Small (1-50 employees)"/>
    <s v="1-5 years"/>
    <s v="In-game behaviors"/>
    <x v="1"/>
    <x v="1"/>
    <s v="Very effective"/>
    <s v="Yes"/>
    <s v="Good"/>
    <s v="Lack of skilled personnel"/>
    <s v="Manual data checks"/>
    <s v="Investing in advanced analytical tools"/>
    <s v="Annually"/>
    <s v="Agree"/>
    <s v="Marketing strategies"/>
    <s v="Investing in new technology"/>
  </r>
  <r>
    <s v="Suman"/>
    <s v="Female"/>
    <s v="30-40"/>
    <s v="Small (1-50 employees)"/>
    <s v="1-5 years"/>
    <s v="In-game behaviors"/>
    <x v="1"/>
    <x v="0"/>
    <s v="Effective"/>
    <s v="No"/>
    <s v="Excellent"/>
    <s v="Data quality issues"/>
    <s v="Automated data validation tools"/>
    <s v="Investing in advanced analytical tools"/>
    <s v="Semi annually"/>
    <s v="Agree"/>
    <s v="Product development"/>
    <s v="Investing in new technology"/>
  </r>
  <r>
    <s v="Ritu"/>
    <s v="Female"/>
    <s v="20-30"/>
    <s v="Medium (51-200 employees)"/>
    <s v="1-5 years"/>
    <s v="Sales figures"/>
    <x v="4"/>
    <x v="1"/>
    <s v="Neutral"/>
    <s v="Yes"/>
    <s v="Fair"/>
    <s v="Insufficient analytical tools"/>
    <s v="Automated data validation tools"/>
    <s v="Training existing staff"/>
    <s v="Annually"/>
    <s v="Neutral"/>
    <s v="Customer engagement"/>
    <s v="Expanding the data analytics team"/>
  </r>
  <r>
    <s v="Samiksha"/>
    <s v="Female"/>
    <s v="20-30"/>
    <s v="Medium (51-200 employees)"/>
    <s v="1-5 years"/>
    <s v="User interaction"/>
    <x v="1"/>
    <x v="1"/>
    <s v="Very effective"/>
    <s v="Yes"/>
    <s v="Excellent"/>
    <s v="Data quality issues"/>
    <s v="Manual data checks"/>
    <s v="Investing in advanced analytical tools"/>
    <s v="Annually"/>
    <s v="Agree"/>
    <s v="Product development"/>
    <s v="Investing in new technology"/>
  </r>
  <r>
    <s v="Sharvari"/>
    <s v="Female"/>
    <s v="30-40"/>
    <s v="Medium (51-200 employees)"/>
    <s v="1-5 years"/>
    <s v="Sales figures"/>
    <x v="4"/>
    <x v="3"/>
    <s v="Neutral"/>
    <s v="No"/>
    <s v="Fair"/>
    <s v="Insufficient analytical tools"/>
    <s v="Regular data cleaning processes"/>
    <s v="Training existing staff"/>
    <s v="Quarterly"/>
    <s v="Agree"/>
    <s v="Operational efficiency"/>
    <s v="Enhancing data governance"/>
  </r>
  <r>
    <s v="Paul"/>
    <s v="Male"/>
    <s v="30-40"/>
    <s v="Small (1-50 employees)"/>
    <s v="1-5 years"/>
    <s v="Sales figures"/>
    <x v="1"/>
    <x v="1"/>
    <s v="Effective"/>
    <s v="Yes"/>
    <s v="Fair"/>
    <s v="Data quality issues"/>
    <s v="Automated data validation tools"/>
    <s v="Investing in advanced analytical tools"/>
    <s v="Quarterly"/>
    <s v="Strongly agree"/>
    <s v="Customer engagement"/>
    <s v="Enhancing data governance"/>
  </r>
  <r>
    <s v="Ridhiban"/>
    <s v="Male"/>
    <s v="20-30"/>
    <s v="Small (1-50 employees)"/>
    <s v="Less than 1 year"/>
    <s v="User interaction"/>
    <x v="2"/>
    <x v="1"/>
    <s v="Effective"/>
    <s v="Yes"/>
    <s v="Excellent"/>
    <s v="Data quality issues"/>
    <s v="Regular data cleaning processes"/>
    <s v="Hiring data scientists/analysts"/>
    <s v="Annually"/>
    <s v="Agree"/>
    <s v="Product development"/>
    <s v="Investing in new technology"/>
  </r>
  <r>
    <s v="Rakshita H"/>
    <s v="Female"/>
    <s v="20-30"/>
    <s v="Small (1-50 employees)"/>
    <s v="Less than 1 year"/>
    <s v="User interaction"/>
    <x v="0"/>
    <x v="1"/>
    <s v="Very effective"/>
    <s v="Yes"/>
    <s v="Good"/>
    <s v="Data quality issues"/>
    <s v="Manual data checks"/>
    <s v="Hiring data scientists/analysts"/>
    <s v="Quarterly"/>
    <s v="Strongly agree"/>
    <s v="Product development"/>
    <s v="Investing in new technology"/>
  </r>
  <r>
    <s v="Shrivasta"/>
    <s v="Male"/>
    <s v="20-30"/>
    <s v="Small (1-50 employees)"/>
    <s v="Less than 1 year"/>
    <s v="User interaction"/>
    <x v="2"/>
    <x v="0"/>
    <s v="Very effective"/>
    <s v="Yes"/>
    <s v="Good"/>
    <s v="Lack of skilled personnel"/>
    <s v="Regular data cleaning processes"/>
    <s v="Investing in advanced analytical tools"/>
    <s v="Quarterly"/>
    <s v="Agree"/>
    <s v="Product development"/>
    <s v="Investing in new technology"/>
  </r>
  <r>
    <s v="Guru"/>
    <s v="Male"/>
    <s v="20-30"/>
    <s v="Medium (51-200 employees)"/>
    <s v="1-5 years"/>
    <s v="Sales figures"/>
    <x v="0"/>
    <x v="3"/>
    <s v="Effective"/>
    <s v="Yes"/>
    <s v="Good"/>
    <s v="Insufficient analytical tools"/>
    <s v="Manual data checks"/>
    <s v="Hiring data scientists/analysts"/>
    <s v="Quarterly"/>
    <s v="Agree"/>
    <s v="Operational efficiency"/>
    <s v="Enhancing data governance"/>
  </r>
  <r>
    <s v="Apoorva"/>
    <s v="Female"/>
    <s v="20-30"/>
    <s v="Small (1-50 employees)"/>
    <s v="Less than 1 year"/>
    <s v="User interaction"/>
    <x v="0"/>
    <x v="1"/>
    <s v="Very effective"/>
    <s v="Yes"/>
    <s v="Good"/>
    <s v="Insufficient analytical tools"/>
    <s v="Regular data cleaning processes"/>
    <s v="Hiring data scientists/analysts"/>
    <s v="On an as-needed basis"/>
    <s v="Strongly agree"/>
    <s v="Product development"/>
    <s v="Investing in new technology"/>
  </r>
  <r>
    <s v="Soumya"/>
    <s v="Female"/>
    <s v="30-40"/>
    <s v="Medium (51-200 employees)"/>
    <s v="Less than 1 year"/>
    <s v="In-game behaviors"/>
    <x v="0"/>
    <x v="1"/>
    <s v="Neutral"/>
    <s v="No"/>
    <s v="Fair"/>
    <s v="Lack of skilled personnel"/>
    <s v="Automated data validation tools"/>
    <s v="Hiring data scientists/analysts"/>
    <s v="Quarterly"/>
    <s v="Neutral"/>
    <s v="Marketing strategies"/>
    <s v="Expanding the data analytics team"/>
  </r>
  <r>
    <s v="Pranathi"/>
    <s v="Female"/>
    <s v="20-30"/>
    <s v="Medium (51-200 employees)"/>
    <s v="1-5 years"/>
    <s v="User interaction"/>
    <x v="2"/>
    <x v="1"/>
    <s v="Very effective"/>
    <s v="Yes"/>
    <s v="Excellent"/>
    <s v="High costs"/>
    <s v="Regular data cleaning processes"/>
    <s v="Investing in advanced analytical tools"/>
    <s v="Annually"/>
    <s v="Strongly agree"/>
    <s v="Product development"/>
    <s v="Expanding the data analytics team"/>
  </r>
  <r>
    <s v="Aniket"/>
    <s v="Male"/>
    <s v="20-30"/>
    <s v="Small (1-50 employees)"/>
    <s v="1-5 years"/>
    <s v="User interaction"/>
    <x v="0"/>
    <x v="1"/>
    <s v="Very effective"/>
    <s v="Yes"/>
    <s v="Good"/>
    <s v="Data quality issues"/>
    <s v="Regular data cleaning processes"/>
    <s v="Hiring data scientists/analysts"/>
    <s v="On an as-needed basis"/>
    <s v="Strongly agree"/>
    <s v="Revenue growth"/>
    <s v="Investing in new technology"/>
  </r>
  <r>
    <s v="Sachin"/>
    <s v="Male"/>
    <s v="20-30"/>
    <s v="Small (1-50 employees)"/>
    <s v="1-5 years"/>
    <s v="User interaction"/>
    <x v="1"/>
    <x v="1"/>
    <s v="Very effective"/>
    <s v="Yes"/>
    <s v="Fair"/>
    <s v="Lack of skilled personnel"/>
    <s v="Regular data cleaning processes"/>
    <s v="Hiring data scientists/analysts"/>
    <s v="Annually"/>
    <s v="Strongly agree"/>
    <s v="Product development"/>
    <s v="Investing in new technology"/>
  </r>
  <r>
    <s v="Varun"/>
    <s v="Male"/>
    <s v="20-30"/>
    <s v="Medium (51-200 employees)"/>
    <s v="1-5 years"/>
    <s v="In-game behaviors"/>
    <x v="0"/>
    <x v="0"/>
    <s v="Neutral"/>
    <s v="Yes"/>
    <s v="Excellent"/>
    <s v="Insufficient analytical tools"/>
    <s v="Automated data validation tools"/>
    <s v="Investing in advanced analytical tools"/>
    <s v="Quarterly"/>
    <s v="Neutral"/>
    <s v="Marketing strategies"/>
    <s v="Enhancing data governance"/>
  </r>
  <r>
    <s v="Sharan N"/>
    <s v="Male"/>
    <s v="20-30"/>
    <s v="Small (1-50 employees)"/>
    <s v="1-5 years"/>
    <s v="User interaction"/>
    <x v="0"/>
    <x v="1"/>
    <s v="Very effective"/>
    <s v="Yes"/>
    <s v="Fair"/>
    <s v="Data quality issues"/>
    <s v="Regular data cleaning processes"/>
    <s v="Investing in advanced analytical tools"/>
    <s v="On an as-needed basis"/>
    <s v="Strongly agree"/>
    <s v="Revenue growth"/>
    <s v="Investing in new technology"/>
  </r>
  <r>
    <s v="Tarun"/>
    <s v="Male"/>
    <s v="20-30"/>
    <s v="Medium (51-200 employees)"/>
    <s v="Less than 1 year"/>
    <s v="User interaction"/>
    <x v="0"/>
    <x v="1"/>
    <s v="Neutral"/>
    <s v="Yes"/>
    <s v="Fair"/>
    <s v="Insufficient analytical tools"/>
    <s v="Manual data checks"/>
    <s v="Training existing staff"/>
    <s v="Semi annually"/>
    <s v="Neutral"/>
    <s v="Customer engagement"/>
    <s v="Enhancing data governance"/>
  </r>
  <r>
    <s v="Rohan"/>
    <s v="Male"/>
    <s v="20-30"/>
    <s v="Small (1-50 employees)"/>
    <s v="Less than 1 year"/>
    <s v="In-game behaviors"/>
    <x v="2"/>
    <x v="0"/>
    <s v="Very effective"/>
    <s v="Yes"/>
    <s v="Good"/>
    <s v="Lack of skilled personnel"/>
    <s v="Automated data validation tools"/>
    <s v="Investing in advanced analytical tools"/>
    <s v="Annually"/>
    <s v="Strongly agree"/>
    <s v="Product development"/>
    <s v="Investing in new technology"/>
  </r>
  <r>
    <s v="Lohit"/>
    <s v="Male"/>
    <s v="20-30"/>
    <s v="Small (1-50 employees)"/>
    <s v="Less than 1 year"/>
    <s v="User interaction"/>
    <x v="1"/>
    <x v="0"/>
    <s v="Very effective"/>
    <s v="No"/>
    <s v="Good"/>
    <s v="Data quality issues"/>
    <s v="Regular data cleaning processes"/>
    <s v="Investing in advanced analytical tools"/>
    <s v="Annually"/>
    <s v="Neutral"/>
    <s v="Product development"/>
    <s v="Investing in new technology"/>
  </r>
  <r>
    <s v="Anvit"/>
    <s v="Male"/>
    <s v="30-40"/>
    <s v="Small (1-50 employees)"/>
    <s v="1-5 years"/>
    <s v="In-game behaviors"/>
    <x v="2"/>
    <x v="1"/>
    <s v="Effective"/>
    <s v="Yes"/>
    <s v="Excellent"/>
    <s v="Insufficient analytical tools"/>
    <s v="Automated data validation tools"/>
    <s v="Training existing staff"/>
    <s v="Quarterly"/>
    <s v="Strongly agree"/>
    <s v="Customer engagement"/>
    <s v="Expanding the data analytics team"/>
  </r>
  <r>
    <s v="Jeevan"/>
    <s v="Male"/>
    <s v="30-40"/>
    <s v="Medium (51-200 employees)"/>
    <s v="1-5 years"/>
    <s v="In-game behaviors"/>
    <x v="1"/>
    <x v="1"/>
    <s v="Effective"/>
    <s v="Yes"/>
    <s v="Good"/>
    <s v="Insufficient analytical tools"/>
    <s v="Automated data validation tools"/>
    <s v="Investing in advanced analytical tools"/>
    <s v="Semi annually"/>
    <s v="Agree"/>
    <s v="Product development"/>
    <s v="Expanding the data analytics team"/>
  </r>
  <r>
    <s v="Manav"/>
    <s v="Male"/>
    <s v="20-30"/>
    <s v="Medium (51-200 employees)"/>
    <s v="1-5 years"/>
    <s v="User interaction"/>
    <x v="1"/>
    <x v="1"/>
    <s v="Effective"/>
    <s v="Yes"/>
    <s v="Good"/>
    <s v="Lack of skilled personnel"/>
    <s v="Automated data validation tools"/>
    <s v="Hiring data scientists/analysts"/>
    <s v="Semi annually"/>
    <s v="Neutral"/>
    <s v="Marketing strategies"/>
    <s v="Expanding the data analytics team"/>
  </r>
  <r>
    <s v="Jyothi"/>
    <s v="Female"/>
    <s v="20-30"/>
    <s v="Small (1-50 employees)"/>
    <s v="1-5 years"/>
    <s v="In-game behaviors"/>
    <x v="0"/>
    <x v="1"/>
    <s v="Effective"/>
    <s v="Yes"/>
    <s v="Good"/>
    <s v="Insufficient analytical tools"/>
    <s v="Regular data cleaning processes"/>
    <s v="Investing in advanced analytical tools"/>
    <s v="Semi annually"/>
    <s v="Agree"/>
    <s v="Marketing strategies"/>
    <s v="Expanding the data analytics team"/>
  </r>
  <r>
    <s v="Omkar"/>
    <s v="Male"/>
    <s v="20-30"/>
    <s v="Medium (51-200 employees)"/>
    <s v="1-5 years"/>
    <s v="In-game behaviors"/>
    <x v="1"/>
    <x v="1"/>
    <s v="Effective"/>
    <s v="Yes"/>
    <s v="Good"/>
    <s v="Lack of skilled personnel"/>
    <s v="Automated data validation tools"/>
    <s v="Hiring data scientists/analysts"/>
    <s v="Semi annually"/>
    <s v="Agree"/>
    <s v="Product development"/>
    <s v="Expanding the data analytics team"/>
  </r>
  <r>
    <s v="Soham"/>
    <s v="Male"/>
    <s v="30-40"/>
    <s v="Small (1-50 employees)"/>
    <s v="Less than 1 year"/>
    <s v="User interaction"/>
    <x v="0"/>
    <x v="1"/>
    <s v="Very effective"/>
    <s v="Yes"/>
    <s v="Good"/>
    <s v="Lack of skilled personnel"/>
    <s v="Regular data cleaning processes"/>
    <s v="Hiring data scientists/analysts"/>
    <s v="Semi annually"/>
    <s v="Agree"/>
    <s v="Product development"/>
    <s v="Expanding the data analytics team"/>
  </r>
  <r>
    <s v="Ganesh"/>
    <s v="Female"/>
    <s v="30-40"/>
    <s v="Medium (51-200 employees)"/>
    <s v="1-5 years"/>
    <s v="In-game behaviors"/>
    <x v="1"/>
    <x v="0"/>
    <s v="Effective"/>
    <s v="Yes"/>
    <s v="Excellent"/>
    <s v="Data quality issues"/>
    <s v="Automated data validation tools"/>
    <s v="Training existing staff"/>
    <s v="Semi annually"/>
    <s v="Neutral"/>
    <s v="Product development"/>
    <s v="Increasing budget for data-related projects"/>
  </r>
  <r>
    <s v="Manswi"/>
    <s v="Female"/>
    <s v="20-30"/>
    <s v="Medium (51-200 employees)"/>
    <s v="Less than 1 year"/>
    <s v="Social media activity"/>
    <x v="0"/>
    <x v="1"/>
    <s v="Effective"/>
    <s v="Yes"/>
    <s v="Poor"/>
    <s v="Lack of skilled personnel"/>
    <s v="Manual data checks"/>
    <s v="Training existing staff"/>
    <s v="Quarterly"/>
    <s v="Strongly disagree"/>
    <s v="Product development"/>
    <s v="Investing in new technology"/>
  </r>
  <r>
    <s v="Charan"/>
    <s v="Male"/>
    <s v="20-30"/>
    <s v="Medium (51-200 employees)"/>
    <s v="Less than 1 year"/>
    <s v="User interaction"/>
    <x v="4"/>
    <x v="0"/>
    <s v="Effective"/>
    <s v="Yes"/>
    <s v="Good"/>
    <s v="Data quality issues"/>
    <s v="Automated data validation tools"/>
    <s v="Hiring data scientists/analysts"/>
    <s v="Annually"/>
    <s v="Neutral"/>
    <s v="Customer engagement"/>
    <s v="Enhancing data governance"/>
  </r>
  <r>
    <s v="Pradeep"/>
    <s v="Male"/>
    <s v="30-40"/>
    <s v="Small (1-50 employees)"/>
    <s v="1-5 years"/>
    <s v="Social media activity"/>
    <x v="0"/>
    <x v="1"/>
    <s v="Effective"/>
    <s v="Yes"/>
    <s v="Good"/>
    <s v="Insufficient analytical tools"/>
    <s v="Manual data checks"/>
    <s v="Hiring data scientists/analysts"/>
    <s v="Semi annually"/>
    <s v="Agree"/>
    <s v="Marketing strategies"/>
    <s v="Expanding the data analytics team"/>
  </r>
  <r>
    <s v="Komal"/>
    <s v="Female"/>
    <s v="30-40"/>
    <s v="Medium (51-200 employees)"/>
    <s v="1-5 years"/>
    <s v="In-game behaviors"/>
    <x v="1"/>
    <x v="1"/>
    <s v="Neutral"/>
    <s v="Yes"/>
    <s v="Fair"/>
    <s v="Lack of skilled personnel"/>
    <s v="Regular data cleaning processes"/>
    <s v="Hiring data scientists/analysts"/>
    <s v="Semi annually"/>
    <s v="Agree"/>
    <s v="Product development"/>
    <s v="Enhancing data governance"/>
  </r>
  <r>
    <s v="Yuvraj"/>
    <s v="Male"/>
    <s v="20-30"/>
    <s v="Small (1-50 employees)"/>
    <s v="Less than 1 year"/>
    <s v="Social media activity"/>
    <x v="4"/>
    <x v="1"/>
    <s v="Very effective"/>
    <s v="No"/>
    <s v="Fair"/>
    <s v="High costs"/>
    <s v="Manual data checks"/>
    <s v="Hiring data scientists/analysts"/>
    <s v="Semi annually"/>
    <s v="Neutral"/>
    <s v="Marketing strategies"/>
    <s v="Enhancing data governance"/>
  </r>
  <r>
    <s v="Ramesh"/>
    <s v="Female"/>
    <s v="20-30"/>
    <s v="Medium (51-200 employees)"/>
    <s v="1-5 years"/>
    <s v="User interaction"/>
    <x v="0"/>
    <x v="3"/>
    <s v="Ineffective"/>
    <s v="No"/>
    <s v="Fair"/>
    <s v="Lack of skilled personnel"/>
    <s v="Automated data validation tools"/>
    <s v="Collaborating with external experts/consultants"/>
    <s v="On an as-needed basis"/>
    <s v="Disagree"/>
    <s v="Customer engagement"/>
    <s v="Partnering with data analytics firms"/>
  </r>
  <r>
    <s v="Pruthvi"/>
    <s v="Female"/>
    <s v="30-40"/>
    <s v="Medium (51-200 employees)"/>
    <s v="1-5 years"/>
    <s v="In-game behaviors"/>
    <x v="0"/>
    <x v="2"/>
    <s v="Neutral"/>
    <s v="No"/>
    <s v="Poor"/>
    <s v="High costs"/>
    <s v="Outsourcing data management"/>
    <s v="Collaborating with external experts/consultants"/>
    <s v="On an as-needed basis"/>
    <s v="Disagree"/>
    <s v="Operational efficiency"/>
    <s v="Enhancing data governanc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Rohini"/>
    <s v="Female"/>
    <s v="20-30"/>
    <s v="Small (1-50 employees)"/>
    <x v="0"/>
    <s v="User interaction"/>
    <s v="Monthly"/>
    <s v="Excel/Spreadsheets"/>
    <s v="Very effective"/>
    <s v="Yes"/>
    <x v="0"/>
    <s v="Data quality issues"/>
    <s v="Automated data validation tools"/>
    <x v="0"/>
    <s v="On an as-needed basis"/>
    <x v="0"/>
    <s v="Product development"/>
    <s v="Investing in new technology"/>
  </r>
  <r>
    <s v="Basavaraj B Patil"/>
    <s v="Male"/>
    <s v="20-30"/>
    <s v="Medium (51-200 employees)"/>
    <x v="0"/>
    <s v="In-game behaviors"/>
    <s v="Monthly"/>
    <s v="Business Intelligence software (e.g., Tableau, Power BI)"/>
    <s v="Effective"/>
    <s v="Yes"/>
    <x v="1"/>
    <s v="Insufficient analytical tools"/>
    <s v="Automated data validation tools"/>
    <x v="0"/>
    <s v="Quarterly"/>
    <x v="1"/>
    <s v="Customer engagement"/>
    <s v="Enhancing data governance"/>
  </r>
  <r>
    <s v="Shiva"/>
    <s v="Male"/>
    <s v="20-30"/>
    <s v="Medium (51-200 employees)"/>
    <x v="0"/>
    <s v="In-game behaviors"/>
    <s v="Weekly"/>
    <s v="Business Intelligence software (e.g., Tableau, Power BI)"/>
    <s v="Very effective"/>
    <s v="Yes"/>
    <x v="2"/>
    <s v="Data quality issues"/>
    <s v="Regular data cleaning processes"/>
    <x v="1"/>
    <s v="Annually"/>
    <x v="0"/>
    <s v="Product development"/>
    <s v="Investing in new technology"/>
  </r>
  <r>
    <s v="Sourab"/>
    <s v="Male"/>
    <s v="20-30"/>
    <s v="Small (1-50 employees)"/>
    <x v="1"/>
    <s v="User interaction"/>
    <s v="Weekly"/>
    <s v="Business Intelligence software (e.g., Tableau, Power BI)"/>
    <s v="Effective"/>
    <s v="Yes"/>
    <x v="0"/>
    <s v="Lack of skilled personnel"/>
    <s v="Manual data checks"/>
    <x v="0"/>
    <s v="Quarterly"/>
    <x v="1"/>
    <s v="Marketing strategies"/>
    <s v="Expanding the data analytics team"/>
  </r>
  <r>
    <s v="Chintan Devadiga"/>
    <s v="Male"/>
    <s v="20-30"/>
    <s v="Small (1-50 employees)"/>
    <x v="1"/>
    <s v="In-game behaviors"/>
    <s v="Daily"/>
    <s v="Machine learning platforms (e.g., TensorFlow, PyTorch)"/>
    <s v="Very effective"/>
    <s v="Yes"/>
    <x v="0"/>
    <s v="High costs"/>
    <s v="Automated data validation tools"/>
    <x v="2"/>
    <s v="Semi annually"/>
    <x v="1"/>
    <s v="Revenue growth"/>
    <s v="Increasing budget for data-related projects"/>
  </r>
  <r>
    <s v="Rahul M N"/>
    <s v="Male"/>
    <s v="20-30"/>
    <s v="Small (1-50 employees)"/>
    <x v="0"/>
    <s v="Sales figures"/>
    <s v="Monthly"/>
    <s v="Business Intelligence software (e.g., Tableau, Power BI)"/>
    <s v="Ineffective"/>
    <s v="Yes"/>
    <x v="0"/>
    <s v="Data quality issues"/>
    <s v="Manual data checks"/>
    <x v="2"/>
    <s v="Semi annually"/>
    <x v="0"/>
    <s v="Product development"/>
    <s v="Enhancing data governance"/>
  </r>
  <r>
    <s v="Kushal"/>
    <s v="Male"/>
    <s v="20-30"/>
    <s v="Medium (51-200 employees)"/>
    <x v="1"/>
    <s v="In-game behaviors"/>
    <s v="Weekly"/>
    <s v="Business Intelligence software (e.g., Tableau, Power BI)"/>
    <s v="Effective"/>
    <s v="Yes"/>
    <x v="3"/>
    <s v="Lack of skilled personnel"/>
    <s v="Manual data checks"/>
    <x v="0"/>
    <s v="Semi annually"/>
    <x v="1"/>
    <s v="Customer engagement"/>
    <s v="Expanding the data analytics team"/>
  </r>
  <r>
    <s v="Mutturaj Kambar"/>
    <s v="Male"/>
    <s v="20-30"/>
    <s v="Medium (51-200 employees)"/>
    <x v="0"/>
    <s v="In-game behaviors"/>
    <s v="Monthly"/>
    <s v="Machine learning platforms (e.g., TensorFlow, PyTorch)"/>
    <s v="Ineffective"/>
    <s v="Yes"/>
    <x v="0"/>
    <s v="Lack of skilled personnel"/>
    <s v="Automated data validation tools"/>
    <x v="2"/>
    <s v="Annually"/>
    <x v="2"/>
    <s v="Revenue growth"/>
    <s v="Increasing budget for data-related projects"/>
  </r>
  <r>
    <s v="Souhardh Gowda"/>
    <s v="Male"/>
    <s v="20-30"/>
    <s v="Medium (51-200 employees)"/>
    <x v="2"/>
    <s v="Sales figures"/>
    <s v="Annually"/>
    <s v="Excel/Spreadsheets"/>
    <s v="Effective"/>
    <s v="No"/>
    <x v="1"/>
    <s v="Data quality issues"/>
    <s v="Automated data validation tools"/>
    <x v="2"/>
    <s v="On an as-needed basis"/>
    <x v="1"/>
    <s v="Revenue growth"/>
    <s v="Investing in new technology"/>
  </r>
  <r>
    <s v="Anand"/>
    <s v="Male"/>
    <s v="30-40"/>
    <s v="Medium (51-200 employees)"/>
    <x v="0"/>
    <s v="In-game behaviors"/>
    <s v="Monthly"/>
    <s v="Business Intelligence software (e.g., Tableau, Power BI)"/>
    <s v="Effective"/>
    <s v="Yes"/>
    <x v="2"/>
    <s v="Data quality issues"/>
    <s v="Regular data cleaning processes"/>
    <x v="0"/>
    <s v="Semi annually"/>
    <x v="2"/>
    <s v="Product development"/>
    <s v="Expanding the data analytics team"/>
  </r>
  <r>
    <s v="Vishal"/>
    <s v="Male"/>
    <s v="30-40"/>
    <s v="Medium (51-200 employees)"/>
    <x v="0"/>
    <s v="In-game behaviors"/>
    <s v="Weekly"/>
    <s v="Excel/Spreadsheets"/>
    <s v="Effective"/>
    <s v="Yes"/>
    <x v="0"/>
    <s v="Data quality issues"/>
    <s v="Automated data validation tools"/>
    <x v="1"/>
    <s v="Annually"/>
    <x v="1"/>
    <s v="Marketing strategies"/>
    <s v="Expanding the data analytics team"/>
  </r>
  <r>
    <s v="Samar"/>
    <s v="Male"/>
    <s v="30-40"/>
    <s v="Small (1-50 employees)"/>
    <x v="0"/>
    <s v="In-game behaviors"/>
    <s v="Weekly"/>
    <s v="Business Intelligence software (e.g., Tableau, Power BI)"/>
    <s v="Effective"/>
    <s v="Yes"/>
    <x v="0"/>
    <s v="Data quality issues"/>
    <s v="Regular data cleaning processes"/>
    <x v="0"/>
    <s v="Annually"/>
    <x v="1"/>
    <s v="Marketing strategies"/>
    <s v="Expanding the data analytics team"/>
  </r>
  <r>
    <s v="Mahima"/>
    <s v="Female"/>
    <s v="20-30"/>
    <s v="Medium (51-200 employees)"/>
    <x v="1"/>
    <s v="User interaction"/>
    <s v="Weekly"/>
    <s v="Business Intelligence software (e.g., Tableau, Power BI)"/>
    <s v="Neutral"/>
    <s v="Yes"/>
    <x v="0"/>
    <s v="Lack of skilled personnel"/>
    <s v="Automated data validation tools"/>
    <x v="0"/>
    <s v="Semi annually"/>
    <x v="2"/>
    <s v="Customer engagement"/>
    <s v="Expanding the data analytics team"/>
  </r>
  <r>
    <s v="Kiran"/>
    <s v="Male"/>
    <s v="20-30"/>
    <s v="Medium (51-200 employees)"/>
    <x v="0"/>
    <s v="In-game behaviors"/>
    <s v="Weekly"/>
    <s v="Business Intelligence software (e.g., Tableau, Power BI)"/>
    <s v="Effective"/>
    <s v="Yes"/>
    <x v="0"/>
    <s v="Data quality issues"/>
    <s v="Automated data validation tools"/>
    <x v="0"/>
    <s v="Semi annually"/>
    <x v="2"/>
    <s v="Customer engagement"/>
    <s v="Expanding the data analytics team"/>
  </r>
  <r>
    <s v="Karthik"/>
    <s v="Male"/>
    <s v="30-40"/>
    <s v="Small (1-50 employees)"/>
    <x v="0"/>
    <s v="Social media activity"/>
    <s v="Weekly"/>
    <s v="Excel/Spreadsheets"/>
    <s v="Neutral"/>
    <s v="Yes"/>
    <x v="0"/>
    <s v="Insufficient analytical tools"/>
    <s v="Automated data validation tools"/>
    <x v="0"/>
    <s v="Quarterly"/>
    <x v="1"/>
    <s v="Marketing strategies"/>
    <s v="Expanding the data analytics team"/>
  </r>
  <r>
    <s v="Darshan"/>
    <s v="Male"/>
    <s v="30-40"/>
    <s v="Medium (51-200 employees)"/>
    <x v="0"/>
    <s v="In-game behaviors"/>
    <s v="Monthly"/>
    <s v="Excel/Spreadsheets"/>
    <s v="Ineffective"/>
    <s v="Yes"/>
    <x v="3"/>
    <s v="Lack of skilled personnel"/>
    <s v="Automated data validation tools"/>
    <x v="3"/>
    <s v="Quarterly"/>
    <x v="3"/>
    <s v="Product development"/>
    <s v="Enhancing data governance"/>
  </r>
  <r>
    <s v="Harish"/>
    <s v="Male"/>
    <s v="20-30"/>
    <s v="Small (1-50 employees)"/>
    <x v="0"/>
    <s v="In-game behaviors"/>
    <s v="Weekly"/>
    <s v="Business Intelligence software (e.g., Tableau, Power BI)"/>
    <s v="Very effective"/>
    <s v="Yes"/>
    <x v="0"/>
    <s v="Lack of skilled personnel"/>
    <s v="Manual data checks"/>
    <x v="1"/>
    <s v="Annually"/>
    <x v="1"/>
    <s v="Marketing strategies"/>
    <s v="Investing in new technology"/>
  </r>
  <r>
    <s v="Suman"/>
    <s v="Female"/>
    <s v="30-40"/>
    <s v="Small (1-50 employees)"/>
    <x v="0"/>
    <s v="In-game behaviors"/>
    <s v="Weekly"/>
    <s v="Excel/Spreadsheets"/>
    <s v="Effective"/>
    <s v="No"/>
    <x v="2"/>
    <s v="Data quality issues"/>
    <s v="Automated data validation tools"/>
    <x v="1"/>
    <s v="Semi annually"/>
    <x v="1"/>
    <s v="Product development"/>
    <s v="Investing in new technology"/>
  </r>
  <r>
    <s v="Ritu"/>
    <s v="Female"/>
    <s v="20-30"/>
    <s v="Medium (51-200 employees)"/>
    <x v="0"/>
    <s v="Sales figures"/>
    <s v="Quarterly"/>
    <s v="Business Intelligence software (e.g., Tableau, Power BI)"/>
    <s v="Neutral"/>
    <s v="Yes"/>
    <x v="3"/>
    <s v="Insufficient analytical tools"/>
    <s v="Automated data validation tools"/>
    <x v="2"/>
    <s v="Annually"/>
    <x v="2"/>
    <s v="Customer engagement"/>
    <s v="Expanding the data analytics team"/>
  </r>
  <r>
    <s v="Samiksha"/>
    <s v="Female"/>
    <s v="20-30"/>
    <s v="Medium (51-200 employees)"/>
    <x v="0"/>
    <s v="User interaction"/>
    <s v="Weekly"/>
    <s v="Business Intelligence software (e.g., Tableau, Power BI)"/>
    <s v="Very effective"/>
    <s v="Yes"/>
    <x v="2"/>
    <s v="Data quality issues"/>
    <s v="Manual data checks"/>
    <x v="1"/>
    <s v="Annually"/>
    <x v="1"/>
    <s v="Product development"/>
    <s v="Investing in new technology"/>
  </r>
  <r>
    <s v="Sharvari"/>
    <s v="Female"/>
    <s v="30-40"/>
    <s v="Medium (51-200 employees)"/>
    <x v="0"/>
    <s v="Sales figures"/>
    <s v="Quarterly"/>
    <s v="Statistical software (e.g., SAS, R)"/>
    <s v="Neutral"/>
    <s v="No"/>
    <x v="3"/>
    <s v="Insufficient analytical tools"/>
    <s v="Regular data cleaning processes"/>
    <x v="2"/>
    <s v="Quarterly"/>
    <x v="1"/>
    <s v="Operational efficiency"/>
    <s v="Enhancing data governance"/>
  </r>
  <r>
    <s v="Paul"/>
    <s v="Male"/>
    <s v="30-40"/>
    <s v="Small (1-50 employees)"/>
    <x v="0"/>
    <s v="Sales figures"/>
    <s v="Weekly"/>
    <s v="Business Intelligence software (e.g., Tableau, Power BI)"/>
    <s v="Effective"/>
    <s v="Yes"/>
    <x v="3"/>
    <s v="Data quality issues"/>
    <s v="Automated data validation tools"/>
    <x v="1"/>
    <s v="Quarterly"/>
    <x v="0"/>
    <s v="Customer engagement"/>
    <s v="Enhancing data governance"/>
  </r>
  <r>
    <s v="Ridhiban"/>
    <s v="Male"/>
    <s v="20-30"/>
    <s v="Small (1-50 employees)"/>
    <x v="1"/>
    <s v="User interaction"/>
    <s v="Daily"/>
    <s v="Business Intelligence software (e.g., Tableau, Power BI)"/>
    <s v="Effective"/>
    <s v="Yes"/>
    <x v="2"/>
    <s v="Data quality issues"/>
    <s v="Regular data cleaning processes"/>
    <x v="0"/>
    <s v="Annually"/>
    <x v="1"/>
    <s v="Product development"/>
    <s v="Investing in new technology"/>
  </r>
  <r>
    <s v="Rakshita H"/>
    <s v="Female"/>
    <s v="20-30"/>
    <s v="Small (1-50 employees)"/>
    <x v="1"/>
    <s v="User interaction"/>
    <s v="Monthly"/>
    <s v="Business Intelligence software (e.g., Tableau, Power BI)"/>
    <s v="Very effective"/>
    <s v="Yes"/>
    <x v="0"/>
    <s v="Data quality issues"/>
    <s v="Manual data checks"/>
    <x v="0"/>
    <s v="Quarterly"/>
    <x v="0"/>
    <s v="Product development"/>
    <s v="Investing in new technology"/>
  </r>
  <r>
    <s v="Shrivasta"/>
    <s v="Male"/>
    <s v="20-30"/>
    <s v="Small (1-50 employees)"/>
    <x v="1"/>
    <s v="User interaction"/>
    <s v="Daily"/>
    <s v="Excel/Spreadsheets"/>
    <s v="Very effective"/>
    <s v="Yes"/>
    <x v="0"/>
    <s v="Lack of skilled personnel"/>
    <s v="Regular data cleaning processes"/>
    <x v="1"/>
    <s v="Quarterly"/>
    <x v="1"/>
    <s v="Product development"/>
    <s v="Investing in new technology"/>
  </r>
  <r>
    <s v="Guru"/>
    <s v="Male"/>
    <s v="20-30"/>
    <s v="Medium (51-200 employees)"/>
    <x v="0"/>
    <s v="Sales figures"/>
    <s v="Monthly"/>
    <s v="Statistical software (e.g., SAS, R)"/>
    <s v="Effective"/>
    <s v="Yes"/>
    <x v="0"/>
    <s v="Insufficient analytical tools"/>
    <s v="Manual data checks"/>
    <x v="0"/>
    <s v="Quarterly"/>
    <x v="1"/>
    <s v="Operational efficiency"/>
    <s v="Enhancing data governance"/>
  </r>
  <r>
    <s v="Apoorva"/>
    <s v="Female"/>
    <s v="20-30"/>
    <s v="Small (1-50 employees)"/>
    <x v="1"/>
    <s v="User interaction"/>
    <s v="Monthly"/>
    <s v="Business Intelligence software (e.g., Tableau, Power BI)"/>
    <s v="Very effective"/>
    <s v="Yes"/>
    <x v="0"/>
    <s v="Insufficient analytical tools"/>
    <s v="Regular data cleaning processes"/>
    <x v="0"/>
    <s v="On an as-needed basis"/>
    <x v="0"/>
    <s v="Product development"/>
    <s v="Investing in new technology"/>
  </r>
  <r>
    <s v="Soumya"/>
    <s v="Female"/>
    <s v="30-40"/>
    <s v="Medium (51-200 employees)"/>
    <x v="1"/>
    <s v="In-game behaviors"/>
    <s v="Monthly"/>
    <s v="Business Intelligence software (e.g., Tableau, Power BI)"/>
    <s v="Neutral"/>
    <s v="No"/>
    <x v="3"/>
    <s v="Lack of skilled personnel"/>
    <s v="Automated data validation tools"/>
    <x v="0"/>
    <s v="Quarterly"/>
    <x v="2"/>
    <s v="Marketing strategies"/>
    <s v="Expanding the data analytics team"/>
  </r>
  <r>
    <s v="Pranathi"/>
    <s v="Female"/>
    <s v="20-30"/>
    <s v="Medium (51-200 employees)"/>
    <x v="0"/>
    <s v="User interaction"/>
    <s v="Daily"/>
    <s v="Business Intelligence software (e.g., Tableau, Power BI)"/>
    <s v="Very effective"/>
    <s v="Yes"/>
    <x v="2"/>
    <s v="High costs"/>
    <s v="Regular data cleaning processes"/>
    <x v="1"/>
    <s v="Annually"/>
    <x v="0"/>
    <s v="Product development"/>
    <s v="Expanding the data analytics team"/>
  </r>
  <r>
    <s v="Aniket"/>
    <s v="Male"/>
    <s v="20-30"/>
    <s v="Small (1-50 employees)"/>
    <x v="0"/>
    <s v="User interaction"/>
    <s v="Monthly"/>
    <s v="Business Intelligence software (e.g., Tableau, Power BI)"/>
    <s v="Very effective"/>
    <s v="Yes"/>
    <x v="0"/>
    <s v="Data quality issues"/>
    <s v="Regular data cleaning processes"/>
    <x v="0"/>
    <s v="On an as-needed basis"/>
    <x v="0"/>
    <s v="Revenue growth"/>
    <s v="Investing in new technology"/>
  </r>
  <r>
    <s v="Sachin"/>
    <s v="Male"/>
    <s v="20-30"/>
    <s v="Small (1-50 employees)"/>
    <x v="0"/>
    <s v="User interaction"/>
    <s v="Weekly"/>
    <s v="Business Intelligence software (e.g., Tableau, Power BI)"/>
    <s v="Very effective"/>
    <s v="Yes"/>
    <x v="3"/>
    <s v="Lack of skilled personnel"/>
    <s v="Regular data cleaning processes"/>
    <x v="0"/>
    <s v="Annually"/>
    <x v="0"/>
    <s v="Product development"/>
    <s v="Investing in new technology"/>
  </r>
  <r>
    <s v="Varun"/>
    <s v="Male"/>
    <s v="20-30"/>
    <s v="Medium (51-200 employees)"/>
    <x v="0"/>
    <s v="In-game behaviors"/>
    <s v="Monthly"/>
    <s v="Excel/Spreadsheets"/>
    <s v="Neutral"/>
    <s v="Yes"/>
    <x v="2"/>
    <s v="Insufficient analytical tools"/>
    <s v="Automated data validation tools"/>
    <x v="1"/>
    <s v="Quarterly"/>
    <x v="2"/>
    <s v="Marketing strategies"/>
    <s v="Enhancing data governance"/>
  </r>
  <r>
    <s v="Sharan N"/>
    <s v="Male"/>
    <s v="20-30"/>
    <s v="Small (1-50 employees)"/>
    <x v="0"/>
    <s v="User interaction"/>
    <s v="Monthly"/>
    <s v="Business Intelligence software (e.g., Tableau, Power BI)"/>
    <s v="Very effective"/>
    <s v="Yes"/>
    <x v="3"/>
    <s v="Data quality issues"/>
    <s v="Regular data cleaning processes"/>
    <x v="1"/>
    <s v="On an as-needed basis"/>
    <x v="0"/>
    <s v="Revenue growth"/>
    <s v="Investing in new technology"/>
  </r>
  <r>
    <s v="Tarun"/>
    <s v="Male"/>
    <s v="20-30"/>
    <s v="Medium (51-200 employees)"/>
    <x v="1"/>
    <s v="User interaction"/>
    <s v="Monthly"/>
    <s v="Business Intelligence software (e.g., Tableau, Power BI)"/>
    <s v="Neutral"/>
    <s v="Yes"/>
    <x v="3"/>
    <s v="Insufficient analytical tools"/>
    <s v="Manual data checks"/>
    <x v="2"/>
    <s v="Semi annually"/>
    <x v="2"/>
    <s v="Customer engagement"/>
    <s v="Enhancing data governance"/>
  </r>
  <r>
    <s v="Rohan"/>
    <s v="Male"/>
    <s v="20-30"/>
    <s v="Small (1-50 employees)"/>
    <x v="1"/>
    <s v="In-game behaviors"/>
    <s v="Daily"/>
    <s v="Excel/Spreadsheets"/>
    <s v="Very effective"/>
    <s v="Yes"/>
    <x v="0"/>
    <s v="Lack of skilled personnel"/>
    <s v="Automated data validation tools"/>
    <x v="1"/>
    <s v="Annually"/>
    <x v="0"/>
    <s v="Product development"/>
    <s v="Investing in new technology"/>
  </r>
  <r>
    <s v="Lohit"/>
    <s v="Male"/>
    <s v="20-30"/>
    <s v="Small (1-50 employees)"/>
    <x v="1"/>
    <s v="User interaction"/>
    <s v="Weekly"/>
    <s v="Excel/Spreadsheets"/>
    <s v="Very effective"/>
    <s v="No"/>
    <x v="0"/>
    <s v="Data quality issues"/>
    <s v="Regular data cleaning processes"/>
    <x v="1"/>
    <s v="Annually"/>
    <x v="2"/>
    <s v="Product development"/>
    <s v="Investing in new technology"/>
  </r>
  <r>
    <s v="Anvit"/>
    <s v="Male"/>
    <s v="30-40"/>
    <s v="Small (1-50 employees)"/>
    <x v="0"/>
    <s v="In-game behaviors"/>
    <s v="Daily"/>
    <s v="Business Intelligence software (e.g., Tableau, Power BI)"/>
    <s v="Effective"/>
    <s v="Yes"/>
    <x v="2"/>
    <s v="Insufficient analytical tools"/>
    <s v="Automated data validation tools"/>
    <x v="2"/>
    <s v="Quarterly"/>
    <x v="0"/>
    <s v="Customer engagement"/>
    <s v="Expanding the data analytics team"/>
  </r>
  <r>
    <s v="Jeevan"/>
    <s v="Male"/>
    <s v="30-40"/>
    <s v="Medium (51-200 employees)"/>
    <x v="0"/>
    <s v="In-game behaviors"/>
    <s v="Weekly"/>
    <s v="Business Intelligence software (e.g., Tableau, Power BI)"/>
    <s v="Effective"/>
    <s v="Yes"/>
    <x v="0"/>
    <s v="Insufficient analytical tools"/>
    <s v="Automated data validation tools"/>
    <x v="1"/>
    <s v="Semi annually"/>
    <x v="1"/>
    <s v="Product development"/>
    <s v="Expanding the data analytics team"/>
  </r>
  <r>
    <s v="Manav"/>
    <s v="Male"/>
    <s v="20-30"/>
    <s v="Medium (51-200 employees)"/>
    <x v="0"/>
    <s v="User interaction"/>
    <s v="Weekly"/>
    <s v="Business Intelligence software (e.g., Tableau, Power BI)"/>
    <s v="Effective"/>
    <s v="Yes"/>
    <x v="0"/>
    <s v="Lack of skilled personnel"/>
    <s v="Automated data validation tools"/>
    <x v="0"/>
    <s v="Semi annually"/>
    <x v="2"/>
    <s v="Marketing strategies"/>
    <s v="Expanding the data analytics team"/>
  </r>
  <r>
    <s v="Jyothi"/>
    <s v="Female"/>
    <s v="20-30"/>
    <s v="Small (1-50 employees)"/>
    <x v="0"/>
    <s v="In-game behaviors"/>
    <s v="Monthly"/>
    <s v="Business Intelligence software (e.g., Tableau, Power BI)"/>
    <s v="Effective"/>
    <s v="Yes"/>
    <x v="0"/>
    <s v="Insufficient analytical tools"/>
    <s v="Regular data cleaning processes"/>
    <x v="1"/>
    <s v="Semi annually"/>
    <x v="1"/>
    <s v="Marketing strategies"/>
    <s v="Expanding the data analytics team"/>
  </r>
  <r>
    <s v="Omkar"/>
    <s v="Male"/>
    <s v="20-30"/>
    <s v="Medium (51-200 employees)"/>
    <x v="0"/>
    <s v="In-game behaviors"/>
    <s v="Weekly"/>
    <s v="Business Intelligence software (e.g., Tableau, Power BI)"/>
    <s v="Effective"/>
    <s v="Yes"/>
    <x v="0"/>
    <s v="Lack of skilled personnel"/>
    <s v="Automated data validation tools"/>
    <x v="0"/>
    <s v="Semi annually"/>
    <x v="1"/>
    <s v="Product development"/>
    <s v="Expanding the data analytics team"/>
  </r>
  <r>
    <s v="Soham"/>
    <s v="Male"/>
    <s v="30-40"/>
    <s v="Small (1-50 employees)"/>
    <x v="1"/>
    <s v="User interaction"/>
    <s v="Monthly"/>
    <s v="Business Intelligence software (e.g., Tableau, Power BI)"/>
    <s v="Very effective"/>
    <s v="Yes"/>
    <x v="0"/>
    <s v="Lack of skilled personnel"/>
    <s v="Regular data cleaning processes"/>
    <x v="0"/>
    <s v="Semi annually"/>
    <x v="1"/>
    <s v="Product development"/>
    <s v="Expanding the data analytics team"/>
  </r>
  <r>
    <s v="Ganesh"/>
    <s v="Female"/>
    <s v="30-40"/>
    <s v="Medium (51-200 employees)"/>
    <x v="0"/>
    <s v="In-game behaviors"/>
    <s v="Weekly"/>
    <s v="Excel/Spreadsheets"/>
    <s v="Effective"/>
    <s v="Yes"/>
    <x v="2"/>
    <s v="Data quality issues"/>
    <s v="Automated data validation tools"/>
    <x v="2"/>
    <s v="Semi annually"/>
    <x v="2"/>
    <s v="Product development"/>
    <s v="Increasing budget for data-related projects"/>
  </r>
  <r>
    <s v="Manswi"/>
    <s v="Female"/>
    <s v="20-30"/>
    <s v="Medium (51-200 employees)"/>
    <x v="1"/>
    <s v="Social media activity"/>
    <s v="Monthly"/>
    <s v="Business Intelligence software (e.g., Tableau, Power BI)"/>
    <s v="Effective"/>
    <s v="Yes"/>
    <x v="1"/>
    <s v="Lack of skilled personnel"/>
    <s v="Manual data checks"/>
    <x v="2"/>
    <s v="Quarterly"/>
    <x v="4"/>
    <s v="Product development"/>
    <s v="Investing in new technology"/>
  </r>
  <r>
    <s v="Charan"/>
    <s v="Male"/>
    <s v="20-30"/>
    <s v="Medium (51-200 employees)"/>
    <x v="1"/>
    <s v="User interaction"/>
    <s v="Quarterly"/>
    <s v="Excel/Spreadsheets"/>
    <s v="Effective"/>
    <s v="Yes"/>
    <x v="0"/>
    <s v="Data quality issues"/>
    <s v="Automated data validation tools"/>
    <x v="0"/>
    <s v="Annually"/>
    <x v="2"/>
    <s v="Customer engagement"/>
    <s v="Enhancing data governance"/>
  </r>
  <r>
    <s v="Pradeep"/>
    <s v="Male"/>
    <s v="30-40"/>
    <s v="Small (1-50 employees)"/>
    <x v="0"/>
    <s v="Social media activity"/>
    <s v="Monthly"/>
    <s v="Business Intelligence software (e.g., Tableau, Power BI)"/>
    <s v="Effective"/>
    <s v="Yes"/>
    <x v="0"/>
    <s v="Insufficient analytical tools"/>
    <s v="Manual data checks"/>
    <x v="0"/>
    <s v="Semi annually"/>
    <x v="1"/>
    <s v="Marketing strategies"/>
    <s v="Expanding the data analytics team"/>
  </r>
  <r>
    <s v="Komal"/>
    <s v="Female"/>
    <s v="30-40"/>
    <s v="Medium (51-200 employees)"/>
    <x v="0"/>
    <s v="In-game behaviors"/>
    <s v="Weekly"/>
    <s v="Business Intelligence software (e.g., Tableau, Power BI)"/>
    <s v="Neutral"/>
    <s v="Yes"/>
    <x v="3"/>
    <s v="Lack of skilled personnel"/>
    <s v="Regular data cleaning processes"/>
    <x v="0"/>
    <s v="Semi annually"/>
    <x v="1"/>
    <s v="Product development"/>
    <s v="Enhancing data governance"/>
  </r>
  <r>
    <s v="Yuvraj"/>
    <s v="Male"/>
    <s v="20-30"/>
    <s v="Small (1-50 employees)"/>
    <x v="1"/>
    <s v="Social media activity"/>
    <s v="Quarterly"/>
    <s v="Business Intelligence software (e.g., Tableau, Power BI)"/>
    <s v="Very effective"/>
    <s v="No"/>
    <x v="3"/>
    <s v="High costs"/>
    <s v="Manual data checks"/>
    <x v="0"/>
    <s v="Semi annually"/>
    <x v="2"/>
    <s v="Marketing strategies"/>
    <s v="Enhancing data governance"/>
  </r>
  <r>
    <s v="Ramesh"/>
    <s v="Female"/>
    <s v="20-30"/>
    <s v="Medium (51-200 employees)"/>
    <x v="0"/>
    <s v="User interaction"/>
    <s v="Monthly"/>
    <s v="Statistical software (e.g., SAS, R)"/>
    <s v="Ineffective"/>
    <s v="No"/>
    <x v="3"/>
    <s v="Lack of skilled personnel"/>
    <s v="Automated data validation tools"/>
    <x v="3"/>
    <s v="On an as-needed basis"/>
    <x v="3"/>
    <s v="Customer engagement"/>
    <s v="Partnering with data analytics firms"/>
  </r>
  <r>
    <s v="Pruthvi"/>
    <s v="Female"/>
    <s v="30-40"/>
    <s v="Medium (51-200 employees)"/>
    <x v="0"/>
    <s v="In-game behaviors"/>
    <s v="Monthly"/>
    <s v="Machine learning platforms (e.g., TensorFlow, PyTorch)"/>
    <s v="Neutral"/>
    <s v="No"/>
    <x v="1"/>
    <s v="High costs"/>
    <s v="Outsourcing data management"/>
    <x v="3"/>
    <s v="On an as-needed basis"/>
    <x v="3"/>
    <s v="Operational efficiency"/>
    <s v="Enhancing data governance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Rohini"/>
    <s v="Female"/>
    <s v="20-30"/>
    <s v="Small (1-50 employees)"/>
    <s v="1-5 years"/>
    <s v="User interaction"/>
    <s v="Monthly"/>
    <s v="Excel/Spreadsheets"/>
    <s v="Very effective"/>
    <s v="Yes"/>
    <s v="Good"/>
    <s v="Data quality issues"/>
    <x v="0"/>
    <x v="0"/>
    <s v="On an as-needed basis"/>
    <x v="0"/>
    <s v="Product development"/>
    <x v="0"/>
  </r>
  <r>
    <s v="Basavaraj B Patil"/>
    <s v="Male"/>
    <s v="20-30"/>
    <s v="Medium (51-200 employees)"/>
    <s v="1-5 years"/>
    <s v="In-game behaviors"/>
    <s v="Monthly"/>
    <s v="Business Intelligence software (e.g., Tableau, Power BI)"/>
    <s v="Effective"/>
    <s v="Yes"/>
    <s v="Poor"/>
    <s v="Insufficient analytical tools"/>
    <x v="0"/>
    <x v="0"/>
    <s v="Quarterly"/>
    <x v="1"/>
    <s v="Customer engagement"/>
    <x v="1"/>
  </r>
  <r>
    <s v="Shiva"/>
    <s v="Male"/>
    <s v="20-30"/>
    <s v="Medium (51-200 employees)"/>
    <s v="1-5 years"/>
    <s v="In-game behaviors"/>
    <s v="Weekly"/>
    <s v="Business Intelligence software (e.g., Tableau, Power BI)"/>
    <s v="Very effective"/>
    <s v="Yes"/>
    <s v="Excellent"/>
    <s v="Data quality issues"/>
    <x v="1"/>
    <x v="1"/>
    <s v="Annually"/>
    <x v="0"/>
    <s v="Product development"/>
    <x v="0"/>
  </r>
  <r>
    <s v="Sourab"/>
    <s v="Male"/>
    <s v="20-30"/>
    <s v="Small (1-50 employees)"/>
    <s v="Less than 1 year"/>
    <s v="User interaction"/>
    <s v="Weekly"/>
    <s v="Business Intelligence software (e.g., Tableau, Power BI)"/>
    <s v="Effective"/>
    <s v="Yes"/>
    <s v="Good"/>
    <s v="Lack of skilled personnel"/>
    <x v="2"/>
    <x v="0"/>
    <s v="Quarterly"/>
    <x v="1"/>
    <s v="Marketing strategies"/>
    <x v="2"/>
  </r>
  <r>
    <s v="Chintan Devadiga"/>
    <s v="Male"/>
    <s v="20-30"/>
    <s v="Small (1-50 employees)"/>
    <s v="Less than 1 year"/>
    <s v="In-game behaviors"/>
    <s v="Daily"/>
    <s v="Machine learning platforms (e.g., TensorFlow, PyTorch)"/>
    <s v="Very effective"/>
    <s v="Yes"/>
    <s v="Good"/>
    <s v="High costs"/>
    <x v="0"/>
    <x v="2"/>
    <s v="Semi annually"/>
    <x v="1"/>
    <s v="Revenue growth"/>
    <x v="3"/>
  </r>
  <r>
    <s v="Rahul M N"/>
    <s v="Male"/>
    <s v="20-30"/>
    <s v="Small (1-50 employees)"/>
    <s v="1-5 years"/>
    <s v="Sales figures"/>
    <s v="Monthly"/>
    <s v="Business Intelligence software (e.g., Tableau, Power BI)"/>
    <s v="Ineffective"/>
    <s v="Yes"/>
    <s v="Good"/>
    <s v="Data quality issues"/>
    <x v="2"/>
    <x v="2"/>
    <s v="Semi annually"/>
    <x v="0"/>
    <s v="Product development"/>
    <x v="1"/>
  </r>
  <r>
    <s v="Kushal"/>
    <s v="Male"/>
    <s v="20-30"/>
    <s v="Medium (51-200 employees)"/>
    <s v="Less than 1 year"/>
    <s v="In-game behaviors"/>
    <s v="Weekly"/>
    <s v="Business Intelligence software (e.g., Tableau, Power BI)"/>
    <s v="Effective"/>
    <s v="Yes"/>
    <s v="Fair"/>
    <s v="Lack of skilled personnel"/>
    <x v="2"/>
    <x v="0"/>
    <s v="Semi annually"/>
    <x v="1"/>
    <s v="Customer engagement"/>
    <x v="2"/>
  </r>
  <r>
    <s v="Mutturaj Kambar"/>
    <s v="Male"/>
    <s v="20-30"/>
    <s v="Medium (51-200 employees)"/>
    <s v="1-5 years"/>
    <s v="In-game behaviors"/>
    <s v="Monthly"/>
    <s v="Machine learning platforms (e.g., TensorFlow, PyTorch)"/>
    <s v="Ineffective"/>
    <s v="Yes"/>
    <s v="Good"/>
    <s v="Lack of skilled personnel"/>
    <x v="0"/>
    <x v="2"/>
    <s v="Annually"/>
    <x v="2"/>
    <s v="Revenue growth"/>
    <x v="3"/>
  </r>
  <r>
    <s v="Souhardh Gowda"/>
    <s v="Male"/>
    <s v="20-30"/>
    <s v="Medium (51-200 employees)"/>
    <s v="6-10 years"/>
    <s v="Sales figures"/>
    <s v="Annually"/>
    <s v="Excel/Spreadsheets"/>
    <s v="Effective"/>
    <s v="No"/>
    <s v="Poor"/>
    <s v="Data quality issues"/>
    <x v="0"/>
    <x v="2"/>
    <s v="On an as-needed basis"/>
    <x v="1"/>
    <s v="Revenue growth"/>
    <x v="0"/>
  </r>
  <r>
    <s v="Anand"/>
    <s v="Male"/>
    <s v="30-40"/>
    <s v="Medium (51-200 employees)"/>
    <s v="1-5 years"/>
    <s v="In-game behaviors"/>
    <s v="Monthly"/>
    <s v="Business Intelligence software (e.g., Tableau, Power BI)"/>
    <s v="Effective"/>
    <s v="Yes"/>
    <s v="Excellent"/>
    <s v="Data quality issues"/>
    <x v="1"/>
    <x v="0"/>
    <s v="Semi annually"/>
    <x v="2"/>
    <s v="Product development"/>
    <x v="2"/>
  </r>
  <r>
    <s v="Vishal"/>
    <s v="Male"/>
    <s v="30-40"/>
    <s v="Medium (51-200 employees)"/>
    <s v="1-5 years"/>
    <s v="In-game behaviors"/>
    <s v="Weekly"/>
    <s v="Excel/Spreadsheets"/>
    <s v="Effective"/>
    <s v="Yes"/>
    <s v="Good"/>
    <s v="Data quality issues"/>
    <x v="0"/>
    <x v="1"/>
    <s v="Annually"/>
    <x v="1"/>
    <s v="Marketing strategies"/>
    <x v="2"/>
  </r>
  <r>
    <s v="Samar"/>
    <s v="Male"/>
    <s v="30-40"/>
    <s v="Small (1-50 employees)"/>
    <s v="1-5 years"/>
    <s v="In-game behaviors"/>
    <s v="Weekly"/>
    <s v="Business Intelligence software (e.g., Tableau, Power BI)"/>
    <s v="Effective"/>
    <s v="Yes"/>
    <s v="Good"/>
    <s v="Data quality issues"/>
    <x v="1"/>
    <x v="0"/>
    <s v="Annually"/>
    <x v="1"/>
    <s v="Marketing strategies"/>
    <x v="2"/>
  </r>
  <r>
    <s v="Mahima"/>
    <s v="Female"/>
    <s v="20-30"/>
    <s v="Medium (51-200 employees)"/>
    <s v="Less than 1 year"/>
    <s v="User interaction"/>
    <s v="Weekly"/>
    <s v="Business Intelligence software (e.g., Tableau, Power BI)"/>
    <s v="Neutral"/>
    <s v="Yes"/>
    <s v="Good"/>
    <s v="Lack of skilled personnel"/>
    <x v="0"/>
    <x v="0"/>
    <s v="Semi annually"/>
    <x v="2"/>
    <s v="Customer engagement"/>
    <x v="2"/>
  </r>
  <r>
    <s v="Kiran"/>
    <s v="Male"/>
    <s v="20-30"/>
    <s v="Medium (51-200 employees)"/>
    <s v="1-5 years"/>
    <s v="In-game behaviors"/>
    <s v="Weekly"/>
    <s v="Business Intelligence software (e.g., Tableau, Power BI)"/>
    <s v="Effective"/>
    <s v="Yes"/>
    <s v="Good"/>
    <s v="Data quality issues"/>
    <x v="0"/>
    <x v="0"/>
    <s v="Semi annually"/>
    <x v="2"/>
    <s v="Customer engagement"/>
    <x v="2"/>
  </r>
  <r>
    <s v="Karthik"/>
    <s v="Male"/>
    <s v="30-40"/>
    <s v="Small (1-50 employees)"/>
    <s v="1-5 years"/>
    <s v="Social media activity"/>
    <s v="Weekly"/>
    <s v="Excel/Spreadsheets"/>
    <s v="Neutral"/>
    <s v="Yes"/>
    <s v="Good"/>
    <s v="Insufficient analytical tools"/>
    <x v="0"/>
    <x v="0"/>
    <s v="Quarterly"/>
    <x v="1"/>
    <s v="Marketing strategies"/>
    <x v="2"/>
  </r>
  <r>
    <s v="Darshan"/>
    <s v="Male"/>
    <s v="30-40"/>
    <s v="Medium (51-200 employees)"/>
    <s v="1-5 years"/>
    <s v="In-game behaviors"/>
    <s v="Monthly"/>
    <s v="Excel/Spreadsheets"/>
    <s v="Ineffective"/>
    <s v="Yes"/>
    <s v="Fair"/>
    <s v="Lack of skilled personnel"/>
    <x v="0"/>
    <x v="3"/>
    <s v="Quarterly"/>
    <x v="3"/>
    <s v="Product development"/>
    <x v="1"/>
  </r>
  <r>
    <s v="Harish"/>
    <s v="Male"/>
    <s v="20-30"/>
    <s v="Small (1-50 employees)"/>
    <s v="1-5 years"/>
    <s v="In-game behaviors"/>
    <s v="Weekly"/>
    <s v="Business Intelligence software (e.g., Tableau, Power BI)"/>
    <s v="Very effective"/>
    <s v="Yes"/>
    <s v="Good"/>
    <s v="Lack of skilled personnel"/>
    <x v="2"/>
    <x v="1"/>
    <s v="Annually"/>
    <x v="1"/>
    <s v="Marketing strategies"/>
    <x v="0"/>
  </r>
  <r>
    <s v="Suman"/>
    <s v="Female"/>
    <s v="30-40"/>
    <s v="Small (1-50 employees)"/>
    <s v="1-5 years"/>
    <s v="In-game behaviors"/>
    <s v="Weekly"/>
    <s v="Excel/Spreadsheets"/>
    <s v="Effective"/>
    <s v="No"/>
    <s v="Excellent"/>
    <s v="Data quality issues"/>
    <x v="0"/>
    <x v="1"/>
    <s v="Semi annually"/>
    <x v="1"/>
    <s v="Product development"/>
    <x v="0"/>
  </r>
  <r>
    <s v="Ritu"/>
    <s v="Female"/>
    <s v="20-30"/>
    <s v="Medium (51-200 employees)"/>
    <s v="1-5 years"/>
    <s v="Sales figures"/>
    <s v="Quarterly"/>
    <s v="Business Intelligence software (e.g., Tableau, Power BI)"/>
    <s v="Neutral"/>
    <s v="Yes"/>
    <s v="Fair"/>
    <s v="Insufficient analytical tools"/>
    <x v="0"/>
    <x v="2"/>
    <s v="Annually"/>
    <x v="2"/>
    <s v="Customer engagement"/>
    <x v="2"/>
  </r>
  <r>
    <s v="Samiksha"/>
    <s v="Female"/>
    <s v="20-30"/>
    <s v="Medium (51-200 employees)"/>
    <s v="1-5 years"/>
    <s v="User interaction"/>
    <s v="Weekly"/>
    <s v="Business Intelligence software (e.g., Tableau, Power BI)"/>
    <s v="Very effective"/>
    <s v="Yes"/>
    <s v="Excellent"/>
    <s v="Data quality issues"/>
    <x v="2"/>
    <x v="1"/>
    <s v="Annually"/>
    <x v="1"/>
    <s v="Product development"/>
    <x v="0"/>
  </r>
  <r>
    <s v="Sharvari"/>
    <s v="Female"/>
    <s v="30-40"/>
    <s v="Medium (51-200 employees)"/>
    <s v="1-5 years"/>
    <s v="Sales figures"/>
    <s v="Quarterly"/>
    <s v="Statistical software (e.g., SAS, R)"/>
    <s v="Neutral"/>
    <s v="No"/>
    <s v="Fair"/>
    <s v="Insufficient analytical tools"/>
    <x v="1"/>
    <x v="2"/>
    <s v="Quarterly"/>
    <x v="1"/>
    <s v="Operational efficiency"/>
    <x v="1"/>
  </r>
  <r>
    <s v="Paul"/>
    <s v="Male"/>
    <s v="30-40"/>
    <s v="Small (1-50 employees)"/>
    <s v="1-5 years"/>
    <s v="Sales figures"/>
    <s v="Weekly"/>
    <s v="Business Intelligence software (e.g., Tableau, Power BI)"/>
    <s v="Effective"/>
    <s v="Yes"/>
    <s v="Fair"/>
    <s v="Data quality issues"/>
    <x v="0"/>
    <x v="1"/>
    <s v="Quarterly"/>
    <x v="0"/>
    <s v="Customer engagement"/>
    <x v="1"/>
  </r>
  <r>
    <s v="Ridhiban"/>
    <s v="Male"/>
    <s v="20-30"/>
    <s v="Small (1-50 employees)"/>
    <s v="Less than 1 year"/>
    <s v="User interaction"/>
    <s v="Daily"/>
    <s v="Business Intelligence software (e.g., Tableau, Power BI)"/>
    <s v="Effective"/>
    <s v="Yes"/>
    <s v="Excellent"/>
    <s v="Data quality issues"/>
    <x v="1"/>
    <x v="0"/>
    <s v="Annually"/>
    <x v="1"/>
    <s v="Product development"/>
    <x v="0"/>
  </r>
  <r>
    <s v="Rakshita H"/>
    <s v="Female"/>
    <s v="20-30"/>
    <s v="Small (1-50 employees)"/>
    <s v="Less than 1 year"/>
    <s v="User interaction"/>
    <s v="Monthly"/>
    <s v="Business Intelligence software (e.g., Tableau, Power BI)"/>
    <s v="Very effective"/>
    <s v="Yes"/>
    <s v="Good"/>
    <s v="Data quality issues"/>
    <x v="2"/>
    <x v="0"/>
    <s v="Quarterly"/>
    <x v="0"/>
    <s v="Product development"/>
    <x v="0"/>
  </r>
  <r>
    <s v="Shrivasta"/>
    <s v="Male"/>
    <s v="20-30"/>
    <s v="Small (1-50 employees)"/>
    <s v="Less than 1 year"/>
    <s v="User interaction"/>
    <s v="Daily"/>
    <s v="Excel/Spreadsheets"/>
    <s v="Very effective"/>
    <s v="Yes"/>
    <s v="Good"/>
    <s v="Lack of skilled personnel"/>
    <x v="1"/>
    <x v="1"/>
    <s v="Quarterly"/>
    <x v="1"/>
    <s v="Product development"/>
    <x v="0"/>
  </r>
  <r>
    <s v="Guru"/>
    <s v="Male"/>
    <s v="20-30"/>
    <s v="Medium (51-200 employees)"/>
    <s v="1-5 years"/>
    <s v="Sales figures"/>
    <s v="Monthly"/>
    <s v="Statistical software (e.g., SAS, R)"/>
    <s v="Effective"/>
    <s v="Yes"/>
    <s v="Good"/>
    <s v="Insufficient analytical tools"/>
    <x v="2"/>
    <x v="0"/>
    <s v="Quarterly"/>
    <x v="1"/>
    <s v="Operational efficiency"/>
    <x v="1"/>
  </r>
  <r>
    <s v="Apoorva"/>
    <s v="Female"/>
    <s v="20-30"/>
    <s v="Small (1-50 employees)"/>
    <s v="Less than 1 year"/>
    <s v="User interaction"/>
    <s v="Monthly"/>
    <s v="Business Intelligence software (e.g., Tableau, Power BI)"/>
    <s v="Very effective"/>
    <s v="Yes"/>
    <s v="Good"/>
    <s v="Insufficient analytical tools"/>
    <x v="1"/>
    <x v="0"/>
    <s v="On an as-needed basis"/>
    <x v="0"/>
    <s v="Product development"/>
    <x v="0"/>
  </r>
  <r>
    <s v="Soumya"/>
    <s v="Female"/>
    <s v="30-40"/>
    <s v="Medium (51-200 employees)"/>
    <s v="Less than 1 year"/>
    <s v="In-game behaviors"/>
    <s v="Monthly"/>
    <s v="Business Intelligence software (e.g., Tableau, Power BI)"/>
    <s v="Neutral"/>
    <s v="No"/>
    <s v="Fair"/>
    <s v="Lack of skilled personnel"/>
    <x v="0"/>
    <x v="0"/>
    <s v="Quarterly"/>
    <x v="2"/>
    <s v="Marketing strategies"/>
    <x v="2"/>
  </r>
  <r>
    <s v="Pranathi"/>
    <s v="Female"/>
    <s v="20-30"/>
    <s v="Medium (51-200 employees)"/>
    <s v="1-5 years"/>
    <s v="User interaction"/>
    <s v="Daily"/>
    <s v="Business Intelligence software (e.g., Tableau, Power BI)"/>
    <s v="Very effective"/>
    <s v="Yes"/>
    <s v="Excellent"/>
    <s v="High costs"/>
    <x v="1"/>
    <x v="1"/>
    <s v="Annually"/>
    <x v="0"/>
    <s v="Product development"/>
    <x v="2"/>
  </r>
  <r>
    <s v="Aniket"/>
    <s v="Male"/>
    <s v="20-30"/>
    <s v="Small (1-50 employees)"/>
    <s v="1-5 years"/>
    <s v="User interaction"/>
    <s v="Monthly"/>
    <s v="Business Intelligence software (e.g., Tableau, Power BI)"/>
    <s v="Very effective"/>
    <s v="Yes"/>
    <s v="Good"/>
    <s v="Data quality issues"/>
    <x v="1"/>
    <x v="0"/>
    <s v="On an as-needed basis"/>
    <x v="0"/>
    <s v="Revenue growth"/>
    <x v="0"/>
  </r>
  <r>
    <s v="Sachin"/>
    <s v="Male"/>
    <s v="20-30"/>
    <s v="Small (1-50 employees)"/>
    <s v="1-5 years"/>
    <s v="User interaction"/>
    <s v="Weekly"/>
    <s v="Business Intelligence software (e.g., Tableau, Power BI)"/>
    <s v="Very effective"/>
    <s v="Yes"/>
    <s v="Fair"/>
    <s v="Lack of skilled personnel"/>
    <x v="1"/>
    <x v="0"/>
    <s v="Annually"/>
    <x v="0"/>
    <s v="Product development"/>
    <x v="0"/>
  </r>
  <r>
    <s v="Varun"/>
    <s v="Male"/>
    <s v="20-30"/>
    <s v="Medium (51-200 employees)"/>
    <s v="1-5 years"/>
    <s v="In-game behaviors"/>
    <s v="Monthly"/>
    <s v="Excel/Spreadsheets"/>
    <s v="Neutral"/>
    <s v="Yes"/>
    <s v="Excellent"/>
    <s v="Insufficient analytical tools"/>
    <x v="0"/>
    <x v="1"/>
    <s v="Quarterly"/>
    <x v="2"/>
    <s v="Marketing strategies"/>
    <x v="1"/>
  </r>
  <r>
    <s v="Sharan N"/>
    <s v="Male"/>
    <s v="20-30"/>
    <s v="Small (1-50 employees)"/>
    <s v="1-5 years"/>
    <s v="User interaction"/>
    <s v="Monthly"/>
    <s v="Business Intelligence software (e.g., Tableau, Power BI)"/>
    <s v="Very effective"/>
    <s v="Yes"/>
    <s v="Fair"/>
    <s v="Data quality issues"/>
    <x v="1"/>
    <x v="1"/>
    <s v="On an as-needed basis"/>
    <x v="0"/>
    <s v="Revenue growth"/>
    <x v="0"/>
  </r>
  <r>
    <s v="Tarun"/>
    <s v="Male"/>
    <s v="20-30"/>
    <s v="Medium (51-200 employees)"/>
    <s v="Less than 1 year"/>
    <s v="User interaction"/>
    <s v="Monthly"/>
    <s v="Business Intelligence software (e.g., Tableau, Power BI)"/>
    <s v="Neutral"/>
    <s v="Yes"/>
    <s v="Fair"/>
    <s v="Insufficient analytical tools"/>
    <x v="2"/>
    <x v="2"/>
    <s v="Semi annually"/>
    <x v="2"/>
    <s v="Customer engagement"/>
    <x v="1"/>
  </r>
  <r>
    <s v="Rohan"/>
    <s v="Male"/>
    <s v="20-30"/>
    <s v="Small (1-50 employees)"/>
    <s v="Less than 1 year"/>
    <s v="In-game behaviors"/>
    <s v="Daily"/>
    <s v="Excel/Spreadsheets"/>
    <s v="Very effective"/>
    <s v="Yes"/>
    <s v="Good"/>
    <s v="Lack of skilled personnel"/>
    <x v="0"/>
    <x v="1"/>
    <s v="Annually"/>
    <x v="0"/>
    <s v="Product development"/>
    <x v="0"/>
  </r>
  <r>
    <s v="Lohit"/>
    <s v="Male"/>
    <s v="20-30"/>
    <s v="Small (1-50 employees)"/>
    <s v="Less than 1 year"/>
    <s v="User interaction"/>
    <s v="Weekly"/>
    <s v="Excel/Spreadsheets"/>
    <s v="Very effective"/>
    <s v="No"/>
    <s v="Good"/>
    <s v="Data quality issues"/>
    <x v="1"/>
    <x v="1"/>
    <s v="Annually"/>
    <x v="2"/>
    <s v="Product development"/>
    <x v="0"/>
  </r>
  <r>
    <s v="Anvit"/>
    <s v="Male"/>
    <s v="30-40"/>
    <s v="Small (1-50 employees)"/>
    <s v="1-5 years"/>
    <s v="In-game behaviors"/>
    <s v="Daily"/>
    <s v="Business Intelligence software (e.g., Tableau, Power BI)"/>
    <s v="Effective"/>
    <s v="Yes"/>
    <s v="Excellent"/>
    <s v="Insufficient analytical tools"/>
    <x v="0"/>
    <x v="2"/>
    <s v="Quarterly"/>
    <x v="0"/>
    <s v="Customer engagement"/>
    <x v="2"/>
  </r>
  <r>
    <s v="Jeevan"/>
    <s v="Male"/>
    <s v="30-40"/>
    <s v="Medium (51-200 employees)"/>
    <s v="1-5 years"/>
    <s v="In-game behaviors"/>
    <s v="Weekly"/>
    <s v="Business Intelligence software (e.g., Tableau, Power BI)"/>
    <s v="Effective"/>
    <s v="Yes"/>
    <s v="Good"/>
    <s v="Insufficient analytical tools"/>
    <x v="0"/>
    <x v="1"/>
    <s v="Semi annually"/>
    <x v="1"/>
    <s v="Product development"/>
    <x v="2"/>
  </r>
  <r>
    <s v="Manav"/>
    <s v="Male"/>
    <s v="20-30"/>
    <s v="Medium (51-200 employees)"/>
    <s v="1-5 years"/>
    <s v="User interaction"/>
    <s v="Weekly"/>
    <s v="Business Intelligence software (e.g., Tableau, Power BI)"/>
    <s v="Effective"/>
    <s v="Yes"/>
    <s v="Good"/>
    <s v="Lack of skilled personnel"/>
    <x v="0"/>
    <x v="0"/>
    <s v="Semi annually"/>
    <x v="2"/>
    <s v="Marketing strategies"/>
    <x v="2"/>
  </r>
  <r>
    <s v="Jyothi"/>
    <s v="Female"/>
    <s v="20-30"/>
    <s v="Small (1-50 employees)"/>
    <s v="1-5 years"/>
    <s v="In-game behaviors"/>
    <s v="Monthly"/>
    <s v="Business Intelligence software (e.g., Tableau, Power BI)"/>
    <s v="Effective"/>
    <s v="Yes"/>
    <s v="Good"/>
    <s v="Insufficient analytical tools"/>
    <x v="1"/>
    <x v="1"/>
    <s v="Semi annually"/>
    <x v="1"/>
    <s v="Marketing strategies"/>
    <x v="2"/>
  </r>
  <r>
    <s v="Omkar"/>
    <s v="Male"/>
    <s v="20-30"/>
    <s v="Medium (51-200 employees)"/>
    <s v="1-5 years"/>
    <s v="In-game behaviors"/>
    <s v="Weekly"/>
    <s v="Business Intelligence software (e.g., Tableau, Power BI)"/>
    <s v="Effective"/>
    <s v="Yes"/>
    <s v="Good"/>
    <s v="Lack of skilled personnel"/>
    <x v="0"/>
    <x v="0"/>
    <s v="Semi annually"/>
    <x v="1"/>
    <s v="Product development"/>
    <x v="2"/>
  </r>
  <r>
    <s v="Soham"/>
    <s v="Male"/>
    <s v="30-40"/>
    <s v="Small (1-50 employees)"/>
    <s v="Less than 1 year"/>
    <s v="User interaction"/>
    <s v="Monthly"/>
    <s v="Business Intelligence software (e.g., Tableau, Power BI)"/>
    <s v="Very effective"/>
    <s v="Yes"/>
    <s v="Good"/>
    <s v="Lack of skilled personnel"/>
    <x v="1"/>
    <x v="0"/>
    <s v="Semi annually"/>
    <x v="1"/>
    <s v="Product development"/>
    <x v="2"/>
  </r>
  <r>
    <s v="Ganesh"/>
    <s v="Female"/>
    <s v="30-40"/>
    <s v="Medium (51-200 employees)"/>
    <s v="1-5 years"/>
    <s v="In-game behaviors"/>
    <s v="Weekly"/>
    <s v="Excel/Spreadsheets"/>
    <s v="Effective"/>
    <s v="Yes"/>
    <s v="Excellent"/>
    <s v="Data quality issues"/>
    <x v="0"/>
    <x v="2"/>
    <s v="Semi annually"/>
    <x v="2"/>
    <s v="Product development"/>
    <x v="3"/>
  </r>
  <r>
    <s v="Manswi"/>
    <s v="Female"/>
    <s v="20-30"/>
    <s v="Medium (51-200 employees)"/>
    <s v="Less than 1 year"/>
    <s v="Social media activity"/>
    <s v="Monthly"/>
    <s v="Business Intelligence software (e.g., Tableau, Power BI)"/>
    <s v="Effective"/>
    <s v="Yes"/>
    <s v="Poor"/>
    <s v="Lack of skilled personnel"/>
    <x v="2"/>
    <x v="2"/>
    <s v="Quarterly"/>
    <x v="4"/>
    <s v="Product development"/>
    <x v="0"/>
  </r>
  <r>
    <s v="Charan"/>
    <s v="Male"/>
    <s v="20-30"/>
    <s v="Medium (51-200 employees)"/>
    <s v="Less than 1 year"/>
    <s v="User interaction"/>
    <s v="Quarterly"/>
    <s v="Excel/Spreadsheets"/>
    <s v="Effective"/>
    <s v="Yes"/>
    <s v="Good"/>
    <s v="Data quality issues"/>
    <x v="0"/>
    <x v="0"/>
    <s v="Annually"/>
    <x v="2"/>
    <s v="Customer engagement"/>
    <x v="1"/>
  </r>
  <r>
    <s v="Pradeep"/>
    <s v="Male"/>
    <s v="30-40"/>
    <s v="Small (1-50 employees)"/>
    <s v="1-5 years"/>
    <s v="Social media activity"/>
    <s v="Monthly"/>
    <s v="Business Intelligence software (e.g., Tableau, Power BI)"/>
    <s v="Effective"/>
    <s v="Yes"/>
    <s v="Good"/>
    <s v="Insufficient analytical tools"/>
    <x v="2"/>
    <x v="0"/>
    <s v="Semi annually"/>
    <x v="1"/>
    <s v="Marketing strategies"/>
    <x v="2"/>
  </r>
  <r>
    <s v="Komal"/>
    <s v="Female"/>
    <s v="30-40"/>
    <s v="Medium (51-200 employees)"/>
    <s v="1-5 years"/>
    <s v="In-game behaviors"/>
    <s v="Weekly"/>
    <s v="Business Intelligence software (e.g., Tableau, Power BI)"/>
    <s v="Neutral"/>
    <s v="Yes"/>
    <s v="Fair"/>
    <s v="Lack of skilled personnel"/>
    <x v="1"/>
    <x v="0"/>
    <s v="Semi annually"/>
    <x v="1"/>
    <s v="Product development"/>
    <x v="1"/>
  </r>
  <r>
    <s v="Yuvraj"/>
    <s v="Male"/>
    <s v="20-30"/>
    <s v="Small (1-50 employees)"/>
    <s v="Less than 1 year"/>
    <s v="Social media activity"/>
    <s v="Quarterly"/>
    <s v="Business Intelligence software (e.g., Tableau, Power BI)"/>
    <s v="Very effective"/>
    <s v="No"/>
    <s v="Fair"/>
    <s v="High costs"/>
    <x v="2"/>
    <x v="0"/>
    <s v="Semi annually"/>
    <x v="2"/>
    <s v="Marketing strategies"/>
    <x v="1"/>
  </r>
  <r>
    <s v="Ramesh"/>
    <s v="Female"/>
    <s v="20-30"/>
    <s v="Medium (51-200 employees)"/>
    <s v="1-5 years"/>
    <s v="User interaction"/>
    <s v="Monthly"/>
    <s v="Statistical software (e.g., SAS, R)"/>
    <s v="Ineffective"/>
    <s v="No"/>
    <s v="Fair"/>
    <s v="Lack of skilled personnel"/>
    <x v="0"/>
    <x v="3"/>
    <s v="On an as-needed basis"/>
    <x v="3"/>
    <s v="Customer engagement"/>
    <x v="4"/>
  </r>
  <r>
    <s v="Pruthvi"/>
    <s v="Female"/>
    <s v="30-40"/>
    <s v="Medium (51-200 employees)"/>
    <s v="1-5 years"/>
    <s v="In-game behaviors"/>
    <s v="Monthly"/>
    <s v="Machine learning platforms (e.g., TensorFlow, PyTorch)"/>
    <s v="Neutral"/>
    <s v="No"/>
    <s v="Poor"/>
    <s v="High costs"/>
    <x v="3"/>
    <x v="3"/>
    <s v="On an as-needed basis"/>
    <x v="3"/>
    <s v="Operational efficiency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F1FDB-75A3-443C-A765-8115FE38A18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F18" firstHeaderRow="1" firstDataRow="2" firstDataCol="1"/>
  <pivotFields count="18"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axis="axisCol" dataField="1" showAll="0">
      <items count="5">
        <item x="1"/>
        <item x="0"/>
        <item x="2"/>
        <item x="3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5. What tools do you currently use for data analysis?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A169D8-B396-46D6-AC72-4B3A621F831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18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Use of any real-time analytics tools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3CB642-5A33-469E-A4F0-A8A27A14018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3:F29" firstHeaderRow="1" firstDataRow="2" firstDataCol="1"/>
  <pivotFields count="18"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3">
        <item x="1"/>
        <item x="0"/>
        <item t="default"/>
      </items>
    </pivotField>
    <pivotField axis="axisCol" dataField="1" showAll="0">
      <items count="5">
        <item x="2"/>
        <item x="3"/>
        <item x="0"/>
        <item x="1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8. How would you rate your company's data analytics capabilities?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4F7B0-FF28-4DC2-8ED4-C77D8AB353EE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8">
  <location ref="A27:B31" firstHeaderRow="1" firstDataRow="1" firstDataCol="1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3"/>
        <item x="2"/>
        <item x="0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5. What tools do you currently use for data analysis?" fld="7" subtotal="count" baseField="0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4F257-CAEA-4735-BDCF-CED2023FEB33}" name="PivotTable1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8" firstHeaderRow="1" firstDataRow="1" firstDataCol="1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3"/>
        <item x="2"/>
        <item x="0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4. How frequently do you collect data from these sources?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D9692-9E98-43BF-95A3-89B0E1B5BBB5}" name="PivotTable2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6">
  <location ref="D3:E8" firstHeaderRow="1" firstDataRow="1" firstDataCol="1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1"/>
        <item x="3"/>
        <item x="2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5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13. Have data-driven decisions positively impacted your company's performance?" fld="15" subtotal="count" baseField="0" baseItem="0"/>
  </dataFields>
  <chartFormats count="1"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5646DC-3E8C-4A92-A25A-1B11AEC55F5A}" name="PivotTable22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6">
  <location ref="A3:B6" firstHeaderRow="1" firstDataRow="1" firstDataCol="1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Count of 2. How long has your company been in the gaming/graphics industry?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F13781-792C-4D47-A734-F7521ABD5FE3}" name="PivotTable27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4">
  <location ref="A3:B8" firstHeaderRow="1" firstDataRow="1" firstDataCol="1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1"/>
        <item x="3"/>
        <item x="2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1"/>
        <item x="2"/>
        <item x="3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7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15. What future plans does your company have to enhance its data analytics capabilities?" fld="17" subtotal="count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35284-7906-405F-B3D2-C5BF165E6909}">
  <dimension ref="A1:X151"/>
  <sheetViews>
    <sheetView zoomScaleNormal="100" workbookViewId="0"/>
  </sheetViews>
  <sheetFormatPr defaultRowHeight="14.4" x14ac:dyDescent="0.3"/>
  <cols>
    <col min="8" max="8" width="18.33203125" customWidth="1"/>
  </cols>
  <sheetData>
    <row r="1" spans="1:24" ht="172.2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3"/>
      <c r="T1" s="3"/>
      <c r="U1" s="3"/>
      <c r="V1" s="3"/>
      <c r="W1" s="3"/>
      <c r="X1" s="3"/>
    </row>
    <row r="2" spans="1:24" ht="66.599999999999994" thickBot="1" x14ac:dyDescent="0.35">
      <c r="A2" s="4"/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5" t="s">
        <v>34</v>
      </c>
      <c r="S2" s="6"/>
      <c r="T2" s="6"/>
      <c r="U2" s="6"/>
      <c r="V2" s="6"/>
      <c r="W2" s="6"/>
      <c r="X2" s="6"/>
    </row>
    <row r="3" spans="1:24" ht="66.599999999999994" thickBot="1" x14ac:dyDescent="0.35">
      <c r="A3" s="7"/>
      <c r="B3" s="7" t="s">
        <v>35</v>
      </c>
      <c r="C3" s="7" t="s">
        <v>19</v>
      </c>
      <c r="D3" s="7" t="s">
        <v>36</v>
      </c>
      <c r="E3" s="7" t="s">
        <v>21</v>
      </c>
      <c r="F3" s="7" t="s">
        <v>37</v>
      </c>
      <c r="G3" s="7" t="s">
        <v>23</v>
      </c>
      <c r="H3" s="7" t="s">
        <v>38</v>
      </c>
      <c r="I3" s="7" t="s">
        <v>39</v>
      </c>
      <c r="J3" s="7" t="s">
        <v>26</v>
      </c>
      <c r="K3" s="7" t="s">
        <v>40</v>
      </c>
      <c r="L3" s="7" t="s">
        <v>41</v>
      </c>
      <c r="M3" s="7" t="s">
        <v>29</v>
      </c>
      <c r="N3" s="7" t="s">
        <v>30</v>
      </c>
      <c r="O3" s="7" t="s">
        <v>42</v>
      </c>
      <c r="P3" s="7" t="s">
        <v>43</v>
      </c>
      <c r="Q3" s="7" t="s">
        <v>44</v>
      </c>
      <c r="R3" s="8" t="s">
        <v>45</v>
      </c>
      <c r="S3" s="6"/>
      <c r="T3" s="6"/>
      <c r="U3" s="6"/>
      <c r="V3" s="6"/>
      <c r="W3" s="6"/>
      <c r="X3" s="6"/>
    </row>
    <row r="4" spans="1:24" ht="79.8" thickBot="1" x14ac:dyDescent="0.35">
      <c r="A4" s="4"/>
      <c r="B4" s="4" t="s">
        <v>35</v>
      </c>
      <c r="C4" s="4" t="s">
        <v>19</v>
      </c>
      <c r="D4" s="4" t="s">
        <v>36</v>
      </c>
      <c r="E4" s="4" t="s">
        <v>21</v>
      </c>
      <c r="F4" s="4" t="s">
        <v>37</v>
      </c>
      <c r="G4" s="4" t="s">
        <v>46</v>
      </c>
      <c r="H4" s="4" t="s">
        <v>38</v>
      </c>
      <c r="I4" s="4" t="s">
        <v>25</v>
      </c>
      <c r="J4" s="4" t="s">
        <v>26</v>
      </c>
      <c r="K4" s="4" t="s">
        <v>47</v>
      </c>
      <c r="L4" s="4" t="s">
        <v>28</v>
      </c>
      <c r="M4" s="4" t="s">
        <v>48</v>
      </c>
      <c r="N4" s="4" t="s">
        <v>49</v>
      </c>
      <c r="O4" s="4" t="s">
        <v>50</v>
      </c>
      <c r="P4" s="4" t="s">
        <v>32</v>
      </c>
      <c r="Q4" s="4" t="s">
        <v>33</v>
      </c>
      <c r="R4" s="5" t="s">
        <v>34</v>
      </c>
      <c r="S4" s="6"/>
      <c r="T4" s="6"/>
      <c r="U4" s="6"/>
      <c r="V4" s="6"/>
      <c r="W4" s="6"/>
      <c r="X4" s="6"/>
    </row>
    <row r="5" spans="1:24" ht="66.599999999999994" thickBot="1" x14ac:dyDescent="0.35">
      <c r="A5" s="7"/>
      <c r="B5" s="7" t="s">
        <v>35</v>
      </c>
      <c r="C5" s="7" t="s">
        <v>19</v>
      </c>
      <c r="D5" s="7" t="s">
        <v>20</v>
      </c>
      <c r="E5" s="7" t="s">
        <v>51</v>
      </c>
      <c r="F5" s="7" t="s">
        <v>22</v>
      </c>
      <c r="G5" s="7" t="s">
        <v>46</v>
      </c>
      <c r="H5" s="7" t="s">
        <v>38</v>
      </c>
      <c r="I5" s="7" t="s">
        <v>39</v>
      </c>
      <c r="J5" s="7" t="s">
        <v>26</v>
      </c>
      <c r="K5" s="7" t="s">
        <v>27</v>
      </c>
      <c r="L5" s="7" t="s">
        <v>52</v>
      </c>
      <c r="M5" s="7" t="s">
        <v>53</v>
      </c>
      <c r="N5" s="7" t="s">
        <v>30</v>
      </c>
      <c r="O5" s="7" t="s">
        <v>42</v>
      </c>
      <c r="P5" s="7" t="s">
        <v>43</v>
      </c>
      <c r="Q5" s="7" t="s">
        <v>54</v>
      </c>
      <c r="R5" s="8" t="s">
        <v>55</v>
      </c>
      <c r="S5" s="6"/>
      <c r="T5" s="6"/>
      <c r="U5" s="6"/>
      <c r="V5" s="6"/>
      <c r="W5" s="6"/>
      <c r="X5" s="6"/>
    </row>
    <row r="6" spans="1:24" ht="66.599999999999994" thickBot="1" x14ac:dyDescent="0.35">
      <c r="A6" s="4"/>
      <c r="B6" s="4" t="s">
        <v>35</v>
      </c>
      <c r="C6" s="4" t="s">
        <v>19</v>
      </c>
      <c r="D6" s="4" t="s">
        <v>20</v>
      </c>
      <c r="E6" s="4" t="s">
        <v>51</v>
      </c>
      <c r="F6" s="4" t="s">
        <v>37</v>
      </c>
      <c r="G6" s="4" t="s">
        <v>56</v>
      </c>
      <c r="H6" s="4" t="s">
        <v>57</v>
      </c>
      <c r="I6" s="4" t="s">
        <v>25</v>
      </c>
      <c r="J6" s="4" t="s">
        <v>26</v>
      </c>
      <c r="K6" s="4" t="s">
        <v>27</v>
      </c>
      <c r="L6" s="4" t="s">
        <v>58</v>
      </c>
      <c r="M6" s="4" t="s">
        <v>29</v>
      </c>
      <c r="N6" s="4" t="s">
        <v>59</v>
      </c>
      <c r="O6" s="4" t="s">
        <v>60</v>
      </c>
      <c r="P6" s="4" t="s">
        <v>43</v>
      </c>
      <c r="Q6" s="4" t="s">
        <v>61</v>
      </c>
      <c r="R6" s="5" t="s">
        <v>62</v>
      </c>
      <c r="S6" s="6"/>
      <c r="T6" s="6"/>
      <c r="U6" s="6"/>
      <c r="V6" s="6"/>
      <c r="W6" s="6"/>
      <c r="X6" s="6"/>
    </row>
    <row r="7" spans="1:24" ht="53.4" thickBot="1" x14ac:dyDescent="0.35">
      <c r="A7" s="7"/>
      <c r="B7" s="7" t="s">
        <v>35</v>
      </c>
      <c r="C7" s="7" t="s">
        <v>19</v>
      </c>
      <c r="D7" s="7" t="s">
        <v>20</v>
      </c>
      <c r="E7" s="7" t="s">
        <v>21</v>
      </c>
      <c r="F7" s="7" t="s">
        <v>63</v>
      </c>
      <c r="G7" s="7" t="s">
        <v>23</v>
      </c>
      <c r="H7" s="7" t="s">
        <v>38</v>
      </c>
      <c r="I7" s="7" t="s">
        <v>64</v>
      </c>
      <c r="J7" s="7" t="s">
        <v>26</v>
      </c>
      <c r="K7" s="7" t="s">
        <v>27</v>
      </c>
      <c r="L7" s="7" t="s">
        <v>28</v>
      </c>
      <c r="M7" s="7" t="s">
        <v>53</v>
      </c>
      <c r="N7" s="7" t="s">
        <v>59</v>
      </c>
      <c r="O7" s="7" t="s">
        <v>60</v>
      </c>
      <c r="P7" s="7" t="s">
        <v>32</v>
      </c>
      <c r="Q7" s="7" t="s">
        <v>33</v>
      </c>
      <c r="R7" s="8" t="s">
        <v>45</v>
      </c>
      <c r="S7" s="6"/>
      <c r="T7" s="6"/>
      <c r="U7" s="6"/>
      <c r="V7" s="6"/>
      <c r="W7" s="6"/>
      <c r="X7" s="6"/>
    </row>
    <row r="8" spans="1:24" ht="66.599999999999994" thickBot="1" x14ac:dyDescent="0.35">
      <c r="A8" s="4"/>
      <c r="B8" s="4" t="s">
        <v>35</v>
      </c>
      <c r="C8" s="4" t="s">
        <v>19</v>
      </c>
      <c r="D8" s="4" t="s">
        <v>36</v>
      </c>
      <c r="E8" s="4" t="s">
        <v>51</v>
      </c>
      <c r="F8" s="4" t="s">
        <v>37</v>
      </c>
      <c r="G8" s="4" t="s">
        <v>46</v>
      </c>
      <c r="H8" s="4" t="s">
        <v>38</v>
      </c>
      <c r="I8" s="4" t="s">
        <v>39</v>
      </c>
      <c r="J8" s="4" t="s">
        <v>26</v>
      </c>
      <c r="K8" s="4" t="s">
        <v>65</v>
      </c>
      <c r="L8" s="4" t="s">
        <v>52</v>
      </c>
      <c r="M8" s="4" t="s">
        <v>53</v>
      </c>
      <c r="N8" s="4" t="s">
        <v>30</v>
      </c>
      <c r="O8" s="4" t="s">
        <v>60</v>
      </c>
      <c r="P8" s="4" t="s">
        <v>43</v>
      </c>
      <c r="Q8" s="4" t="s">
        <v>44</v>
      </c>
      <c r="R8" s="5" t="s">
        <v>55</v>
      </c>
      <c r="S8" s="6"/>
      <c r="T8" s="6"/>
      <c r="U8" s="6"/>
      <c r="V8" s="6"/>
      <c r="W8" s="6"/>
      <c r="X8" s="6"/>
    </row>
    <row r="9" spans="1:24" ht="66.599999999999994" thickBot="1" x14ac:dyDescent="0.35">
      <c r="A9" s="7"/>
      <c r="B9" s="7" t="s">
        <v>35</v>
      </c>
      <c r="C9" s="7" t="s">
        <v>19</v>
      </c>
      <c r="D9" s="7" t="s">
        <v>36</v>
      </c>
      <c r="E9" s="7" t="s">
        <v>21</v>
      </c>
      <c r="F9" s="7" t="s">
        <v>37</v>
      </c>
      <c r="G9" s="7" t="s">
        <v>23</v>
      </c>
      <c r="H9" s="7" t="s">
        <v>57</v>
      </c>
      <c r="I9" s="7" t="s">
        <v>64</v>
      </c>
      <c r="J9" s="7" t="s">
        <v>26</v>
      </c>
      <c r="K9" s="7" t="s">
        <v>27</v>
      </c>
      <c r="L9" s="7" t="s">
        <v>52</v>
      </c>
      <c r="M9" s="7" t="s">
        <v>29</v>
      </c>
      <c r="N9" s="7" t="s">
        <v>59</v>
      </c>
      <c r="O9" s="7" t="s">
        <v>50</v>
      </c>
      <c r="P9" s="7" t="s">
        <v>66</v>
      </c>
      <c r="Q9" s="7" t="s">
        <v>61</v>
      </c>
      <c r="R9" s="8" t="s">
        <v>62</v>
      </c>
      <c r="S9" s="6"/>
      <c r="T9" s="6"/>
      <c r="U9" s="6"/>
      <c r="V9" s="6"/>
      <c r="W9" s="6"/>
      <c r="X9" s="6"/>
    </row>
    <row r="10" spans="1:24" ht="53.4" thickBot="1" x14ac:dyDescent="0.35">
      <c r="A10" s="4"/>
      <c r="B10" s="4" t="s">
        <v>35</v>
      </c>
      <c r="C10" s="4" t="s">
        <v>19</v>
      </c>
      <c r="D10" s="4" t="s">
        <v>36</v>
      </c>
      <c r="E10" s="4" t="s">
        <v>67</v>
      </c>
      <c r="F10" s="4" t="s">
        <v>63</v>
      </c>
      <c r="G10" s="4" t="s">
        <v>50</v>
      </c>
      <c r="H10" s="4" t="s">
        <v>24</v>
      </c>
      <c r="I10" s="4" t="s">
        <v>39</v>
      </c>
      <c r="J10" s="4" t="s">
        <v>68</v>
      </c>
      <c r="K10" s="4" t="s">
        <v>40</v>
      </c>
      <c r="L10" s="4" t="s">
        <v>28</v>
      </c>
      <c r="M10" s="4" t="s">
        <v>29</v>
      </c>
      <c r="N10" s="4" t="s">
        <v>59</v>
      </c>
      <c r="O10" s="4" t="s">
        <v>31</v>
      </c>
      <c r="P10" s="4" t="s">
        <v>43</v>
      </c>
      <c r="Q10" s="4" t="s">
        <v>61</v>
      </c>
      <c r="R10" s="5" t="s">
        <v>34</v>
      </c>
      <c r="S10" s="6"/>
      <c r="T10" s="6"/>
      <c r="U10" s="6"/>
      <c r="V10" s="6"/>
      <c r="W10" s="6"/>
      <c r="X10" s="6"/>
    </row>
    <row r="11" spans="1:24" ht="66.599999999999994" thickBot="1" x14ac:dyDescent="0.35">
      <c r="A11" s="7"/>
      <c r="B11" s="7" t="s">
        <v>35</v>
      </c>
      <c r="C11" s="7" t="s">
        <v>69</v>
      </c>
      <c r="D11" s="7" t="s">
        <v>36</v>
      </c>
      <c r="E11" s="7" t="s">
        <v>21</v>
      </c>
      <c r="F11" s="7" t="s">
        <v>37</v>
      </c>
      <c r="G11" s="7" t="s">
        <v>23</v>
      </c>
      <c r="H11" s="7" t="s">
        <v>38</v>
      </c>
      <c r="I11" s="7" t="s">
        <v>39</v>
      </c>
      <c r="J11" s="7" t="s">
        <v>26</v>
      </c>
      <c r="K11" s="7" t="s">
        <v>47</v>
      </c>
      <c r="L11" s="7" t="s">
        <v>28</v>
      </c>
      <c r="M11" s="7" t="s">
        <v>48</v>
      </c>
      <c r="N11" s="7" t="s">
        <v>30</v>
      </c>
      <c r="O11" s="7" t="s">
        <v>60</v>
      </c>
      <c r="P11" s="7" t="s">
        <v>66</v>
      </c>
      <c r="Q11" s="7" t="s">
        <v>33</v>
      </c>
      <c r="R11" s="8" t="s">
        <v>55</v>
      </c>
      <c r="S11" s="6"/>
      <c r="T11" s="6"/>
      <c r="U11" s="6"/>
      <c r="V11" s="6"/>
      <c r="W11" s="6"/>
      <c r="X11" s="6"/>
    </row>
    <row r="12" spans="1:24" ht="79.8" thickBot="1" x14ac:dyDescent="0.35">
      <c r="A12" s="4"/>
      <c r="B12" s="4" t="s">
        <v>35</v>
      </c>
      <c r="C12" s="4" t="s">
        <v>69</v>
      </c>
      <c r="D12" s="4" t="s">
        <v>36</v>
      </c>
      <c r="E12" s="4" t="s">
        <v>21</v>
      </c>
      <c r="F12" s="4" t="s">
        <v>37</v>
      </c>
      <c r="G12" s="4" t="s">
        <v>46</v>
      </c>
      <c r="H12" s="4" t="s">
        <v>24</v>
      </c>
      <c r="I12" s="4" t="s">
        <v>39</v>
      </c>
      <c r="J12" s="4" t="s">
        <v>26</v>
      </c>
      <c r="K12" s="4" t="s">
        <v>27</v>
      </c>
      <c r="L12" s="4" t="s">
        <v>28</v>
      </c>
      <c r="M12" s="4" t="s">
        <v>29</v>
      </c>
      <c r="N12" s="4" t="s">
        <v>49</v>
      </c>
      <c r="O12" s="4" t="s">
        <v>50</v>
      </c>
      <c r="P12" s="4" t="s">
        <v>43</v>
      </c>
      <c r="Q12" s="4" t="s">
        <v>54</v>
      </c>
      <c r="R12" s="5" t="s">
        <v>55</v>
      </c>
      <c r="S12" s="6"/>
      <c r="T12" s="6"/>
      <c r="U12" s="6"/>
      <c r="V12" s="6"/>
      <c r="W12" s="6"/>
      <c r="X12" s="6"/>
    </row>
    <row r="13" spans="1:24" ht="66.599999999999994" thickBot="1" x14ac:dyDescent="0.35">
      <c r="A13" s="7"/>
      <c r="B13" s="7" t="s">
        <v>35</v>
      </c>
      <c r="C13" s="7" t="s">
        <v>69</v>
      </c>
      <c r="D13" s="7" t="s">
        <v>20</v>
      </c>
      <c r="E13" s="7" t="s">
        <v>21</v>
      </c>
      <c r="F13" s="7" t="s">
        <v>37</v>
      </c>
      <c r="G13" s="7" t="s">
        <v>46</v>
      </c>
      <c r="H13" s="7" t="s">
        <v>38</v>
      </c>
      <c r="I13" s="7" t="s">
        <v>39</v>
      </c>
      <c r="J13" s="7" t="s">
        <v>26</v>
      </c>
      <c r="K13" s="7" t="s">
        <v>27</v>
      </c>
      <c r="L13" s="7" t="s">
        <v>28</v>
      </c>
      <c r="M13" s="7" t="s">
        <v>48</v>
      </c>
      <c r="N13" s="7" t="s">
        <v>30</v>
      </c>
      <c r="O13" s="7" t="s">
        <v>50</v>
      </c>
      <c r="P13" s="7" t="s">
        <v>43</v>
      </c>
      <c r="Q13" s="7" t="s">
        <v>54</v>
      </c>
      <c r="R13" s="8" t="s">
        <v>55</v>
      </c>
      <c r="S13" s="6"/>
      <c r="T13" s="6"/>
      <c r="U13" s="6"/>
      <c r="V13" s="6"/>
      <c r="W13" s="6"/>
      <c r="X13" s="6"/>
    </row>
    <row r="14" spans="1:24" ht="66.599999999999994" thickBot="1" x14ac:dyDescent="0.35">
      <c r="A14" s="4"/>
      <c r="B14" s="4" t="s">
        <v>18</v>
      </c>
      <c r="C14" s="4" t="s">
        <v>19</v>
      </c>
      <c r="D14" s="4" t="s">
        <v>36</v>
      </c>
      <c r="E14" s="4" t="s">
        <v>51</v>
      </c>
      <c r="F14" s="4" t="s">
        <v>22</v>
      </c>
      <c r="G14" s="4" t="s">
        <v>46</v>
      </c>
      <c r="H14" s="4" t="s">
        <v>38</v>
      </c>
      <c r="I14" s="4" t="s">
        <v>66</v>
      </c>
      <c r="J14" s="4" t="s">
        <v>26</v>
      </c>
      <c r="K14" s="4" t="s">
        <v>27</v>
      </c>
      <c r="L14" s="4" t="s">
        <v>52</v>
      </c>
      <c r="M14" s="4" t="s">
        <v>29</v>
      </c>
      <c r="N14" s="4" t="s">
        <v>30</v>
      </c>
      <c r="O14" s="4" t="s">
        <v>60</v>
      </c>
      <c r="P14" s="4" t="s">
        <v>66</v>
      </c>
      <c r="Q14" s="4" t="s">
        <v>44</v>
      </c>
      <c r="R14" s="5" t="s">
        <v>55</v>
      </c>
      <c r="S14" s="6"/>
      <c r="T14" s="6"/>
      <c r="U14" s="6"/>
      <c r="V14" s="6"/>
      <c r="W14" s="6"/>
      <c r="X14" s="6"/>
    </row>
    <row r="15" spans="1:24" ht="66.599999999999994" thickBot="1" x14ac:dyDescent="0.35">
      <c r="A15" s="7"/>
      <c r="B15" s="7" t="s">
        <v>35</v>
      </c>
      <c r="C15" s="7" t="s">
        <v>19</v>
      </c>
      <c r="D15" s="7" t="s">
        <v>36</v>
      </c>
      <c r="E15" s="7" t="s">
        <v>21</v>
      </c>
      <c r="F15" s="7" t="s">
        <v>37</v>
      </c>
      <c r="G15" s="7" t="s">
        <v>46</v>
      </c>
      <c r="H15" s="7" t="s">
        <v>38</v>
      </c>
      <c r="I15" s="7" t="s">
        <v>39</v>
      </c>
      <c r="J15" s="7" t="s">
        <v>26</v>
      </c>
      <c r="K15" s="7" t="s">
        <v>27</v>
      </c>
      <c r="L15" s="7" t="s">
        <v>28</v>
      </c>
      <c r="M15" s="7" t="s">
        <v>29</v>
      </c>
      <c r="N15" s="7" t="s">
        <v>30</v>
      </c>
      <c r="O15" s="7" t="s">
        <v>60</v>
      </c>
      <c r="P15" s="7" t="s">
        <v>66</v>
      </c>
      <c r="Q15" s="7" t="s">
        <v>44</v>
      </c>
      <c r="R15" s="8" t="s">
        <v>55</v>
      </c>
      <c r="S15" s="6"/>
      <c r="T15" s="6"/>
      <c r="U15" s="6"/>
      <c r="V15" s="6"/>
      <c r="W15" s="6"/>
      <c r="X15" s="6"/>
    </row>
    <row r="16" spans="1:24" ht="66.599999999999994" thickBot="1" x14ac:dyDescent="0.35">
      <c r="A16" s="4"/>
      <c r="B16" s="4" t="s">
        <v>35</v>
      </c>
      <c r="C16" s="4" t="s">
        <v>69</v>
      </c>
      <c r="D16" s="4" t="s">
        <v>20</v>
      </c>
      <c r="E16" s="4" t="s">
        <v>21</v>
      </c>
      <c r="F16" s="4" t="s">
        <v>70</v>
      </c>
      <c r="G16" s="4" t="s">
        <v>46</v>
      </c>
      <c r="H16" s="4" t="s">
        <v>24</v>
      </c>
      <c r="I16" s="4" t="s">
        <v>66</v>
      </c>
      <c r="J16" s="4" t="s">
        <v>26</v>
      </c>
      <c r="K16" s="4" t="s">
        <v>27</v>
      </c>
      <c r="L16" s="4" t="s">
        <v>41</v>
      </c>
      <c r="M16" s="4" t="s">
        <v>29</v>
      </c>
      <c r="N16" s="4" t="s">
        <v>30</v>
      </c>
      <c r="O16" s="4" t="s">
        <v>42</v>
      </c>
      <c r="P16" s="4" t="s">
        <v>43</v>
      </c>
      <c r="Q16" s="4" t="s">
        <v>54</v>
      </c>
      <c r="R16" s="5" t="s">
        <v>55</v>
      </c>
      <c r="S16" s="6"/>
      <c r="T16" s="6"/>
      <c r="U16" s="6"/>
      <c r="V16" s="6"/>
      <c r="W16" s="6"/>
      <c r="X16" s="6"/>
    </row>
    <row r="17" spans="1:24" ht="93" thickBot="1" x14ac:dyDescent="0.35">
      <c r="A17" s="7"/>
      <c r="B17" s="7" t="s">
        <v>35</v>
      </c>
      <c r="C17" s="7" t="s">
        <v>69</v>
      </c>
      <c r="D17" s="7" t="s">
        <v>36</v>
      </c>
      <c r="E17" s="7" t="s">
        <v>21</v>
      </c>
      <c r="F17" s="7" t="s">
        <v>37</v>
      </c>
      <c r="G17" s="7" t="s">
        <v>23</v>
      </c>
      <c r="H17" s="7" t="s">
        <v>24</v>
      </c>
      <c r="I17" s="7" t="s">
        <v>64</v>
      </c>
      <c r="J17" s="7" t="s">
        <v>26</v>
      </c>
      <c r="K17" s="7" t="s">
        <v>65</v>
      </c>
      <c r="L17" s="7" t="s">
        <v>52</v>
      </c>
      <c r="M17" s="7" t="s">
        <v>29</v>
      </c>
      <c r="N17" s="7" t="s">
        <v>71</v>
      </c>
      <c r="O17" s="7" t="s">
        <v>42</v>
      </c>
      <c r="P17" s="7" t="s">
        <v>72</v>
      </c>
      <c r="Q17" s="7" t="s">
        <v>33</v>
      </c>
      <c r="R17" s="8" t="s">
        <v>45</v>
      </c>
      <c r="S17" s="6"/>
      <c r="T17" s="6"/>
      <c r="U17" s="6"/>
      <c r="V17" s="6"/>
      <c r="W17" s="6"/>
      <c r="X17" s="6"/>
    </row>
    <row r="18" spans="1:24" ht="79.8" thickBot="1" x14ac:dyDescent="0.35">
      <c r="A18" s="4"/>
      <c r="B18" s="4" t="s">
        <v>35</v>
      </c>
      <c r="C18" s="4" t="s">
        <v>19</v>
      </c>
      <c r="D18" s="4" t="s">
        <v>20</v>
      </c>
      <c r="E18" s="4" t="s">
        <v>21</v>
      </c>
      <c r="F18" s="4" t="s">
        <v>37</v>
      </c>
      <c r="G18" s="4" t="s">
        <v>46</v>
      </c>
      <c r="H18" s="4" t="s">
        <v>38</v>
      </c>
      <c r="I18" s="4" t="s">
        <v>25</v>
      </c>
      <c r="J18" s="4" t="s">
        <v>26</v>
      </c>
      <c r="K18" s="4" t="s">
        <v>27</v>
      </c>
      <c r="L18" s="4" t="s">
        <v>52</v>
      </c>
      <c r="M18" s="4" t="s">
        <v>53</v>
      </c>
      <c r="N18" s="4" t="s">
        <v>49</v>
      </c>
      <c r="O18" s="4" t="s">
        <v>50</v>
      </c>
      <c r="P18" s="4" t="s">
        <v>43</v>
      </c>
      <c r="Q18" s="4" t="s">
        <v>54</v>
      </c>
      <c r="R18" s="5" t="s">
        <v>34</v>
      </c>
      <c r="S18" s="6"/>
      <c r="T18" s="6"/>
      <c r="U18" s="6"/>
      <c r="V18" s="6"/>
      <c r="W18" s="6"/>
      <c r="X18" s="6"/>
    </row>
    <row r="19" spans="1:24" ht="79.8" thickBot="1" x14ac:dyDescent="0.35">
      <c r="A19" s="7"/>
      <c r="B19" s="7" t="s">
        <v>18</v>
      </c>
      <c r="C19" s="7" t="s">
        <v>69</v>
      </c>
      <c r="D19" s="7" t="s">
        <v>20</v>
      </c>
      <c r="E19" s="7" t="s">
        <v>21</v>
      </c>
      <c r="F19" s="7" t="s">
        <v>37</v>
      </c>
      <c r="G19" s="7" t="s">
        <v>46</v>
      </c>
      <c r="H19" s="7" t="s">
        <v>24</v>
      </c>
      <c r="I19" s="7" t="s">
        <v>39</v>
      </c>
      <c r="J19" s="7" t="s">
        <v>68</v>
      </c>
      <c r="K19" s="7" t="s">
        <v>47</v>
      </c>
      <c r="L19" s="7" t="s">
        <v>28</v>
      </c>
      <c r="M19" s="7" t="s">
        <v>29</v>
      </c>
      <c r="N19" s="7" t="s">
        <v>49</v>
      </c>
      <c r="O19" s="7" t="s">
        <v>60</v>
      </c>
      <c r="P19" s="7" t="s">
        <v>43</v>
      </c>
      <c r="Q19" s="7" t="s">
        <v>33</v>
      </c>
      <c r="R19" s="8" t="s">
        <v>34</v>
      </c>
      <c r="S19" s="6"/>
      <c r="T19" s="6"/>
      <c r="U19" s="6"/>
      <c r="V19" s="6"/>
      <c r="W19" s="6"/>
      <c r="X19" s="6"/>
    </row>
    <row r="20" spans="1:24" ht="66.599999999999994" thickBot="1" x14ac:dyDescent="0.35">
      <c r="A20" s="4"/>
      <c r="B20" s="4" t="s">
        <v>18</v>
      </c>
      <c r="C20" s="4" t="s">
        <v>19</v>
      </c>
      <c r="D20" s="4" t="s">
        <v>36</v>
      </c>
      <c r="E20" s="4" t="s">
        <v>21</v>
      </c>
      <c r="F20" s="4" t="s">
        <v>63</v>
      </c>
      <c r="G20" s="4" t="s">
        <v>42</v>
      </c>
      <c r="H20" s="4" t="s">
        <v>38</v>
      </c>
      <c r="I20" s="4" t="s">
        <v>66</v>
      </c>
      <c r="J20" s="4" t="s">
        <v>26</v>
      </c>
      <c r="K20" s="4" t="s">
        <v>65</v>
      </c>
      <c r="L20" s="4" t="s">
        <v>41</v>
      </c>
      <c r="M20" s="4" t="s">
        <v>29</v>
      </c>
      <c r="N20" s="4" t="s">
        <v>59</v>
      </c>
      <c r="O20" s="4" t="s">
        <v>50</v>
      </c>
      <c r="P20" s="4" t="s">
        <v>66</v>
      </c>
      <c r="Q20" s="4" t="s">
        <v>44</v>
      </c>
      <c r="R20" s="5" t="s">
        <v>55</v>
      </c>
      <c r="S20" s="6"/>
      <c r="T20" s="6"/>
      <c r="U20" s="6"/>
      <c r="V20" s="6"/>
      <c r="W20" s="6"/>
      <c r="X20" s="6"/>
    </row>
    <row r="21" spans="1:24" ht="79.8" thickBot="1" x14ac:dyDescent="0.35">
      <c r="A21" s="7"/>
      <c r="B21" s="7" t="s">
        <v>18</v>
      </c>
      <c r="C21" s="7" t="s">
        <v>19</v>
      </c>
      <c r="D21" s="7" t="s">
        <v>36</v>
      </c>
      <c r="E21" s="7" t="s">
        <v>21</v>
      </c>
      <c r="F21" s="7" t="s">
        <v>22</v>
      </c>
      <c r="G21" s="7" t="s">
        <v>46</v>
      </c>
      <c r="H21" s="7" t="s">
        <v>38</v>
      </c>
      <c r="I21" s="7" t="s">
        <v>25</v>
      </c>
      <c r="J21" s="7" t="s">
        <v>26</v>
      </c>
      <c r="K21" s="7" t="s">
        <v>47</v>
      </c>
      <c r="L21" s="7" t="s">
        <v>28</v>
      </c>
      <c r="M21" s="7" t="s">
        <v>53</v>
      </c>
      <c r="N21" s="7" t="s">
        <v>49</v>
      </c>
      <c r="O21" s="7" t="s">
        <v>50</v>
      </c>
      <c r="P21" s="7" t="s">
        <v>43</v>
      </c>
      <c r="Q21" s="7" t="s">
        <v>33</v>
      </c>
      <c r="R21" s="8" t="s">
        <v>34</v>
      </c>
      <c r="S21" s="6"/>
      <c r="T21" s="6"/>
      <c r="U21" s="6"/>
      <c r="V21" s="6"/>
      <c r="W21" s="6"/>
      <c r="X21" s="6"/>
    </row>
    <row r="22" spans="1:24" ht="66.599999999999994" thickBot="1" x14ac:dyDescent="0.35">
      <c r="A22" s="4"/>
      <c r="B22" s="4" t="s">
        <v>18</v>
      </c>
      <c r="C22" s="4" t="s">
        <v>69</v>
      </c>
      <c r="D22" s="4" t="s">
        <v>36</v>
      </c>
      <c r="E22" s="4" t="s">
        <v>21</v>
      </c>
      <c r="F22" s="4" t="s">
        <v>63</v>
      </c>
      <c r="G22" s="4" t="s">
        <v>42</v>
      </c>
      <c r="H22" s="4" t="s">
        <v>73</v>
      </c>
      <c r="I22" s="4" t="s">
        <v>66</v>
      </c>
      <c r="J22" s="4" t="s">
        <v>68</v>
      </c>
      <c r="K22" s="4" t="s">
        <v>65</v>
      </c>
      <c r="L22" s="4" t="s">
        <v>41</v>
      </c>
      <c r="M22" s="4" t="s">
        <v>48</v>
      </c>
      <c r="N22" s="4" t="s">
        <v>59</v>
      </c>
      <c r="O22" s="4" t="s">
        <v>42</v>
      </c>
      <c r="P22" s="4" t="s">
        <v>43</v>
      </c>
      <c r="Q22" s="4" t="s">
        <v>74</v>
      </c>
      <c r="R22" s="5" t="s">
        <v>45</v>
      </c>
      <c r="S22" s="6"/>
      <c r="T22" s="6"/>
      <c r="U22" s="6"/>
      <c r="V22" s="6"/>
      <c r="W22" s="6"/>
      <c r="X22" s="6"/>
    </row>
    <row r="23" spans="1:24" ht="79.8" thickBot="1" x14ac:dyDescent="0.35">
      <c r="A23" s="7"/>
      <c r="B23" s="7" t="s">
        <v>35</v>
      </c>
      <c r="C23" s="7" t="s">
        <v>69</v>
      </c>
      <c r="D23" s="7" t="s">
        <v>20</v>
      </c>
      <c r="E23" s="7" t="s">
        <v>21</v>
      </c>
      <c r="F23" s="7" t="s">
        <v>63</v>
      </c>
      <c r="G23" s="7" t="s">
        <v>46</v>
      </c>
      <c r="H23" s="7" t="s">
        <v>38</v>
      </c>
      <c r="I23" s="7" t="s">
        <v>39</v>
      </c>
      <c r="J23" s="7" t="s">
        <v>26</v>
      </c>
      <c r="K23" s="7" t="s">
        <v>65</v>
      </c>
      <c r="L23" s="7" t="s">
        <v>28</v>
      </c>
      <c r="M23" s="7" t="s">
        <v>29</v>
      </c>
      <c r="N23" s="7" t="s">
        <v>49</v>
      </c>
      <c r="O23" s="7" t="s">
        <v>42</v>
      </c>
      <c r="P23" s="7" t="s">
        <v>32</v>
      </c>
      <c r="Q23" s="7" t="s">
        <v>44</v>
      </c>
      <c r="R23" s="8" t="s">
        <v>45</v>
      </c>
      <c r="S23" s="6"/>
      <c r="T23" s="6"/>
      <c r="U23" s="6"/>
      <c r="V23" s="6"/>
      <c r="W23" s="6"/>
      <c r="X23" s="6"/>
    </row>
    <row r="24" spans="1:24" ht="66.599999999999994" thickBot="1" x14ac:dyDescent="0.35">
      <c r="A24" s="4"/>
      <c r="B24" s="4" t="s">
        <v>35</v>
      </c>
      <c r="C24" s="4" t="s">
        <v>19</v>
      </c>
      <c r="D24" s="4" t="s">
        <v>20</v>
      </c>
      <c r="E24" s="4" t="s">
        <v>51</v>
      </c>
      <c r="F24" s="4" t="s">
        <v>22</v>
      </c>
      <c r="G24" s="4" t="s">
        <v>56</v>
      </c>
      <c r="H24" s="4" t="s">
        <v>38</v>
      </c>
      <c r="I24" s="4" t="s">
        <v>39</v>
      </c>
      <c r="J24" s="4" t="s">
        <v>26</v>
      </c>
      <c r="K24" s="4" t="s">
        <v>47</v>
      </c>
      <c r="L24" s="4" t="s">
        <v>28</v>
      </c>
      <c r="M24" s="4" t="s">
        <v>48</v>
      </c>
      <c r="N24" s="4" t="s">
        <v>30</v>
      </c>
      <c r="O24" s="4" t="s">
        <v>50</v>
      </c>
      <c r="P24" s="4" t="s">
        <v>43</v>
      </c>
      <c r="Q24" s="4" t="s">
        <v>33</v>
      </c>
      <c r="R24" s="5" t="s">
        <v>34</v>
      </c>
      <c r="S24" s="6"/>
      <c r="T24" s="6"/>
      <c r="U24" s="6"/>
      <c r="V24" s="6"/>
      <c r="W24" s="6"/>
      <c r="X24" s="6"/>
    </row>
    <row r="25" spans="1:24" ht="66.599999999999994" thickBot="1" x14ac:dyDescent="0.35">
      <c r="A25" s="7"/>
      <c r="B25" s="7" t="s">
        <v>18</v>
      </c>
      <c r="C25" s="7" t="s">
        <v>19</v>
      </c>
      <c r="D25" s="7" t="s">
        <v>20</v>
      </c>
      <c r="E25" s="7" t="s">
        <v>51</v>
      </c>
      <c r="F25" s="7" t="s">
        <v>22</v>
      </c>
      <c r="G25" s="7" t="s">
        <v>23</v>
      </c>
      <c r="H25" s="7" t="s">
        <v>38</v>
      </c>
      <c r="I25" s="7" t="s">
        <v>25</v>
      </c>
      <c r="J25" s="7" t="s">
        <v>26</v>
      </c>
      <c r="K25" s="7" t="s">
        <v>27</v>
      </c>
      <c r="L25" s="7" t="s">
        <v>28</v>
      </c>
      <c r="M25" s="7" t="s">
        <v>53</v>
      </c>
      <c r="N25" s="7" t="s">
        <v>30</v>
      </c>
      <c r="O25" s="7" t="s">
        <v>42</v>
      </c>
      <c r="P25" s="7" t="s">
        <v>32</v>
      </c>
      <c r="Q25" s="7" t="s">
        <v>33</v>
      </c>
      <c r="R25" s="8" t="s">
        <v>34</v>
      </c>
      <c r="S25" s="6"/>
      <c r="T25" s="6"/>
      <c r="U25" s="6"/>
      <c r="V25" s="6"/>
      <c r="W25" s="6"/>
      <c r="X25" s="6"/>
    </row>
    <row r="26" spans="1:24" ht="79.8" thickBot="1" x14ac:dyDescent="0.35">
      <c r="A26" s="4"/>
      <c r="B26" s="4" t="s">
        <v>35</v>
      </c>
      <c r="C26" s="4" t="s">
        <v>19</v>
      </c>
      <c r="D26" s="4" t="s">
        <v>20</v>
      </c>
      <c r="E26" s="4" t="s">
        <v>51</v>
      </c>
      <c r="F26" s="4" t="s">
        <v>22</v>
      </c>
      <c r="G26" s="4" t="s">
        <v>56</v>
      </c>
      <c r="H26" s="4" t="s">
        <v>24</v>
      </c>
      <c r="I26" s="4" t="s">
        <v>25</v>
      </c>
      <c r="J26" s="4" t="s">
        <v>26</v>
      </c>
      <c r="K26" s="4" t="s">
        <v>27</v>
      </c>
      <c r="L26" s="4" t="s">
        <v>52</v>
      </c>
      <c r="M26" s="4" t="s">
        <v>48</v>
      </c>
      <c r="N26" s="4" t="s">
        <v>49</v>
      </c>
      <c r="O26" s="4" t="s">
        <v>42</v>
      </c>
      <c r="P26" s="4" t="s">
        <v>43</v>
      </c>
      <c r="Q26" s="4" t="s">
        <v>33</v>
      </c>
      <c r="R26" s="5" t="s">
        <v>34</v>
      </c>
      <c r="S26" s="6"/>
      <c r="T26" s="6"/>
      <c r="U26" s="6"/>
      <c r="V26" s="6"/>
      <c r="W26" s="6"/>
      <c r="X26" s="6"/>
    </row>
    <row r="27" spans="1:24" ht="66.599999999999994" thickBot="1" x14ac:dyDescent="0.35">
      <c r="A27" s="7"/>
      <c r="B27" s="7" t="s">
        <v>35</v>
      </c>
      <c r="C27" s="7" t="s">
        <v>19</v>
      </c>
      <c r="D27" s="7" t="s">
        <v>36</v>
      </c>
      <c r="E27" s="7" t="s">
        <v>21</v>
      </c>
      <c r="F27" s="7" t="s">
        <v>63</v>
      </c>
      <c r="G27" s="7" t="s">
        <v>23</v>
      </c>
      <c r="H27" s="7" t="s">
        <v>73</v>
      </c>
      <c r="I27" s="7" t="s">
        <v>39</v>
      </c>
      <c r="J27" s="7" t="s">
        <v>26</v>
      </c>
      <c r="K27" s="7" t="s">
        <v>27</v>
      </c>
      <c r="L27" s="7" t="s">
        <v>41</v>
      </c>
      <c r="M27" s="7" t="s">
        <v>53</v>
      </c>
      <c r="N27" s="7" t="s">
        <v>30</v>
      </c>
      <c r="O27" s="7" t="s">
        <v>42</v>
      </c>
      <c r="P27" s="7" t="s">
        <v>43</v>
      </c>
      <c r="Q27" s="7" t="s">
        <v>74</v>
      </c>
      <c r="R27" s="8" t="s">
        <v>45</v>
      </c>
      <c r="S27" s="6"/>
      <c r="T27" s="6"/>
      <c r="U27" s="6"/>
      <c r="V27" s="6"/>
      <c r="W27" s="6"/>
      <c r="X27" s="6"/>
    </row>
    <row r="28" spans="1:24" ht="66.599999999999994" thickBot="1" x14ac:dyDescent="0.35">
      <c r="A28" s="4"/>
      <c r="B28" s="4" t="s">
        <v>18</v>
      </c>
      <c r="C28" s="4" t="s">
        <v>19</v>
      </c>
      <c r="D28" s="4" t="s">
        <v>20</v>
      </c>
      <c r="E28" s="4" t="s">
        <v>51</v>
      </c>
      <c r="F28" s="4" t="s">
        <v>22</v>
      </c>
      <c r="G28" s="4" t="s">
        <v>23</v>
      </c>
      <c r="H28" s="4" t="s">
        <v>38</v>
      </c>
      <c r="I28" s="4" t="s">
        <v>25</v>
      </c>
      <c r="J28" s="4" t="s">
        <v>26</v>
      </c>
      <c r="K28" s="4" t="s">
        <v>27</v>
      </c>
      <c r="L28" s="4" t="s">
        <v>41</v>
      </c>
      <c r="M28" s="4" t="s">
        <v>48</v>
      </c>
      <c r="N28" s="4" t="s">
        <v>30</v>
      </c>
      <c r="O28" s="4" t="s">
        <v>31</v>
      </c>
      <c r="P28" s="4" t="s">
        <v>32</v>
      </c>
      <c r="Q28" s="4" t="s">
        <v>33</v>
      </c>
      <c r="R28" s="5" t="s">
        <v>34</v>
      </c>
      <c r="S28" s="6"/>
      <c r="T28" s="6"/>
      <c r="U28" s="6"/>
      <c r="V28" s="6"/>
      <c r="W28" s="6"/>
      <c r="X28" s="6"/>
    </row>
    <row r="29" spans="1:24" ht="66.599999999999994" thickBot="1" x14ac:dyDescent="0.35">
      <c r="A29" s="7"/>
      <c r="B29" s="7" t="s">
        <v>18</v>
      </c>
      <c r="C29" s="7" t="s">
        <v>69</v>
      </c>
      <c r="D29" s="7" t="s">
        <v>36</v>
      </c>
      <c r="E29" s="7" t="s">
        <v>51</v>
      </c>
      <c r="F29" s="7" t="s">
        <v>37</v>
      </c>
      <c r="G29" s="7" t="s">
        <v>23</v>
      </c>
      <c r="H29" s="7" t="s">
        <v>38</v>
      </c>
      <c r="I29" s="7" t="s">
        <v>66</v>
      </c>
      <c r="J29" s="7" t="s">
        <v>68</v>
      </c>
      <c r="K29" s="7" t="s">
        <v>65</v>
      </c>
      <c r="L29" s="7" t="s">
        <v>52</v>
      </c>
      <c r="M29" s="7" t="s">
        <v>29</v>
      </c>
      <c r="N29" s="7" t="s">
        <v>30</v>
      </c>
      <c r="O29" s="7" t="s">
        <v>42</v>
      </c>
      <c r="P29" s="7" t="s">
        <v>66</v>
      </c>
      <c r="Q29" s="7" t="s">
        <v>54</v>
      </c>
      <c r="R29" s="8" t="s">
        <v>55</v>
      </c>
      <c r="S29" s="6"/>
      <c r="T29" s="6"/>
      <c r="U29" s="6"/>
      <c r="V29" s="6"/>
      <c r="W29" s="6"/>
      <c r="X29" s="6"/>
    </row>
    <row r="30" spans="1:24" ht="79.8" thickBot="1" x14ac:dyDescent="0.35">
      <c r="A30" s="4"/>
      <c r="B30" s="4" t="s">
        <v>18</v>
      </c>
      <c r="C30" s="4" t="s">
        <v>19</v>
      </c>
      <c r="D30" s="4" t="s">
        <v>36</v>
      </c>
      <c r="E30" s="4" t="s">
        <v>21</v>
      </c>
      <c r="F30" s="4" t="s">
        <v>22</v>
      </c>
      <c r="G30" s="4" t="s">
        <v>56</v>
      </c>
      <c r="H30" s="4" t="s">
        <v>38</v>
      </c>
      <c r="I30" s="4" t="s">
        <v>25</v>
      </c>
      <c r="J30" s="4" t="s">
        <v>26</v>
      </c>
      <c r="K30" s="4" t="s">
        <v>47</v>
      </c>
      <c r="L30" s="4" t="s">
        <v>58</v>
      </c>
      <c r="M30" s="4" t="s">
        <v>48</v>
      </c>
      <c r="N30" s="4" t="s">
        <v>49</v>
      </c>
      <c r="O30" s="4" t="s">
        <v>50</v>
      </c>
      <c r="P30" s="4" t="s">
        <v>32</v>
      </c>
      <c r="Q30" s="4" t="s">
        <v>33</v>
      </c>
      <c r="R30" s="5" t="s">
        <v>55</v>
      </c>
      <c r="S30" s="6"/>
      <c r="T30" s="6"/>
      <c r="U30" s="6"/>
      <c r="V30" s="6"/>
      <c r="W30" s="6"/>
      <c r="X30" s="6"/>
    </row>
    <row r="31" spans="1:24" ht="66.599999999999994" thickBot="1" x14ac:dyDescent="0.35">
      <c r="A31" s="7"/>
      <c r="B31" s="7" t="s">
        <v>35</v>
      </c>
      <c r="C31" s="7" t="s">
        <v>19</v>
      </c>
      <c r="D31" s="7" t="s">
        <v>20</v>
      </c>
      <c r="E31" s="7" t="s">
        <v>21</v>
      </c>
      <c r="F31" s="7" t="s">
        <v>22</v>
      </c>
      <c r="G31" s="7" t="s">
        <v>23</v>
      </c>
      <c r="H31" s="7" t="s">
        <v>38</v>
      </c>
      <c r="I31" s="7" t="s">
        <v>25</v>
      </c>
      <c r="J31" s="7" t="s">
        <v>26</v>
      </c>
      <c r="K31" s="7" t="s">
        <v>27</v>
      </c>
      <c r="L31" s="7" t="s">
        <v>28</v>
      </c>
      <c r="M31" s="7" t="s">
        <v>48</v>
      </c>
      <c r="N31" s="7" t="s">
        <v>30</v>
      </c>
      <c r="O31" s="7" t="s">
        <v>31</v>
      </c>
      <c r="P31" s="7" t="s">
        <v>32</v>
      </c>
      <c r="Q31" s="7" t="s">
        <v>61</v>
      </c>
      <c r="R31" s="8" t="s">
        <v>34</v>
      </c>
      <c r="S31" s="6"/>
      <c r="T31" s="6"/>
      <c r="U31" s="6"/>
      <c r="V31" s="6"/>
      <c r="W31" s="6"/>
      <c r="X31" s="6"/>
    </row>
    <row r="32" spans="1:24" ht="66.599999999999994" thickBot="1" x14ac:dyDescent="0.35">
      <c r="A32" s="4"/>
      <c r="B32" s="4" t="s">
        <v>35</v>
      </c>
      <c r="C32" s="4" t="s">
        <v>19</v>
      </c>
      <c r="D32" s="4" t="s">
        <v>20</v>
      </c>
      <c r="E32" s="4" t="s">
        <v>21</v>
      </c>
      <c r="F32" s="4" t="s">
        <v>22</v>
      </c>
      <c r="G32" s="4" t="s">
        <v>46</v>
      </c>
      <c r="H32" s="4" t="s">
        <v>38</v>
      </c>
      <c r="I32" s="4" t="s">
        <v>25</v>
      </c>
      <c r="J32" s="4" t="s">
        <v>26</v>
      </c>
      <c r="K32" s="4" t="s">
        <v>65</v>
      </c>
      <c r="L32" s="4" t="s">
        <v>52</v>
      </c>
      <c r="M32" s="4" t="s">
        <v>48</v>
      </c>
      <c r="N32" s="4" t="s">
        <v>30</v>
      </c>
      <c r="O32" s="4" t="s">
        <v>50</v>
      </c>
      <c r="P32" s="4" t="s">
        <v>32</v>
      </c>
      <c r="Q32" s="4" t="s">
        <v>33</v>
      </c>
      <c r="R32" s="5" t="s">
        <v>34</v>
      </c>
      <c r="S32" s="6"/>
      <c r="T32" s="6"/>
      <c r="U32" s="6"/>
      <c r="V32" s="6"/>
      <c r="W32" s="6"/>
      <c r="X32" s="6"/>
    </row>
    <row r="33" spans="1:24" ht="79.8" thickBot="1" x14ac:dyDescent="0.35">
      <c r="A33" s="7"/>
      <c r="B33" s="7" t="s">
        <v>35</v>
      </c>
      <c r="C33" s="7" t="s">
        <v>19</v>
      </c>
      <c r="D33" s="7" t="s">
        <v>36</v>
      </c>
      <c r="E33" s="7" t="s">
        <v>21</v>
      </c>
      <c r="F33" s="7" t="s">
        <v>37</v>
      </c>
      <c r="G33" s="7" t="s">
        <v>23</v>
      </c>
      <c r="H33" s="7" t="s">
        <v>24</v>
      </c>
      <c r="I33" s="7" t="s">
        <v>66</v>
      </c>
      <c r="J33" s="7" t="s">
        <v>26</v>
      </c>
      <c r="K33" s="7" t="s">
        <v>47</v>
      </c>
      <c r="L33" s="7" t="s">
        <v>41</v>
      </c>
      <c r="M33" s="7" t="s">
        <v>29</v>
      </c>
      <c r="N33" s="7" t="s">
        <v>49</v>
      </c>
      <c r="O33" s="7" t="s">
        <v>42</v>
      </c>
      <c r="P33" s="7" t="s">
        <v>66</v>
      </c>
      <c r="Q33" s="7" t="s">
        <v>54</v>
      </c>
      <c r="R33" s="8" t="s">
        <v>45</v>
      </c>
      <c r="S33" s="6"/>
      <c r="T33" s="6"/>
      <c r="U33" s="6"/>
      <c r="V33" s="6"/>
      <c r="W33" s="6"/>
      <c r="X33" s="6"/>
    </row>
    <row r="34" spans="1:24" ht="79.8" thickBot="1" x14ac:dyDescent="0.35">
      <c r="A34" s="4"/>
      <c r="B34" s="4" t="s">
        <v>35</v>
      </c>
      <c r="C34" s="4" t="s">
        <v>19</v>
      </c>
      <c r="D34" s="4" t="s">
        <v>20</v>
      </c>
      <c r="E34" s="4" t="s">
        <v>21</v>
      </c>
      <c r="F34" s="4" t="s">
        <v>22</v>
      </c>
      <c r="G34" s="4" t="s">
        <v>23</v>
      </c>
      <c r="H34" s="4" t="s">
        <v>38</v>
      </c>
      <c r="I34" s="4" t="s">
        <v>25</v>
      </c>
      <c r="J34" s="4" t="s">
        <v>26</v>
      </c>
      <c r="K34" s="4" t="s">
        <v>65</v>
      </c>
      <c r="L34" s="4" t="s">
        <v>28</v>
      </c>
      <c r="M34" s="4" t="s">
        <v>48</v>
      </c>
      <c r="N34" s="4" t="s">
        <v>49</v>
      </c>
      <c r="O34" s="4" t="s">
        <v>31</v>
      </c>
      <c r="P34" s="4" t="s">
        <v>32</v>
      </c>
      <c r="Q34" s="4" t="s">
        <v>61</v>
      </c>
      <c r="R34" s="5" t="s">
        <v>34</v>
      </c>
      <c r="S34" s="6"/>
      <c r="T34" s="6"/>
      <c r="U34" s="6"/>
      <c r="V34" s="6"/>
      <c r="W34" s="6"/>
      <c r="X34" s="6"/>
    </row>
    <row r="35" spans="1:24" ht="53.4" thickBot="1" x14ac:dyDescent="0.35">
      <c r="A35" s="7"/>
      <c r="B35" s="7" t="s">
        <v>35</v>
      </c>
      <c r="C35" s="7" t="s">
        <v>19</v>
      </c>
      <c r="D35" s="7" t="s">
        <v>36</v>
      </c>
      <c r="E35" s="7" t="s">
        <v>51</v>
      </c>
      <c r="F35" s="7" t="s">
        <v>22</v>
      </c>
      <c r="G35" s="7" t="s">
        <v>23</v>
      </c>
      <c r="H35" s="7" t="s">
        <v>38</v>
      </c>
      <c r="I35" s="7" t="s">
        <v>66</v>
      </c>
      <c r="J35" s="7" t="s">
        <v>26</v>
      </c>
      <c r="K35" s="7" t="s">
        <v>65</v>
      </c>
      <c r="L35" s="7" t="s">
        <v>41</v>
      </c>
      <c r="M35" s="7" t="s">
        <v>53</v>
      </c>
      <c r="N35" s="7" t="s">
        <v>59</v>
      </c>
      <c r="O35" s="7" t="s">
        <v>60</v>
      </c>
      <c r="P35" s="7" t="s">
        <v>66</v>
      </c>
      <c r="Q35" s="7" t="s">
        <v>44</v>
      </c>
      <c r="R35" s="8" t="s">
        <v>45</v>
      </c>
      <c r="S35" s="6"/>
      <c r="T35" s="6"/>
      <c r="U35" s="6"/>
      <c r="V35" s="6"/>
      <c r="W35" s="6"/>
      <c r="X35" s="6"/>
    </row>
    <row r="36" spans="1:24" ht="79.8" thickBot="1" x14ac:dyDescent="0.35">
      <c r="A36" s="4"/>
      <c r="B36" s="4" t="s">
        <v>35</v>
      </c>
      <c r="C36" s="4" t="s">
        <v>19</v>
      </c>
      <c r="D36" s="4" t="s">
        <v>20</v>
      </c>
      <c r="E36" s="4" t="s">
        <v>51</v>
      </c>
      <c r="F36" s="4" t="s">
        <v>37</v>
      </c>
      <c r="G36" s="4" t="s">
        <v>56</v>
      </c>
      <c r="H36" s="4" t="s">
        <v>24</v>
      </c>
      <c r="I36" s="4" t="s">
        <v>25</v>
      </c>
      <c r="J36" s="4" t="s">
        <v>26</v>
      </c>
      <c r="K36" s="4" t="s">
        <v>27</v>
      </c>
      <c r="L36" s="4" t="s">
        <v>52</v>
      </c>
      <c r="M36" s="4" t="s">
        <v>29</v>
      </c>
      <c r="N36" s="4" t="s">
        <v>49</v>
      </c>
      <c r="O36" s="4" t="s">
        <v>50</v>
      </c>
      <c r="P36" s="4" t="s">
        <v>32</v>
      </c>
      <c r="Q36" s="4" t="s">
        <v>33</v>
      </c>
      <c r="R36" s="5" t="s">
        <v>34</v>
      </c>
      <c r="S36" s="6"/>
      <c r="T36" s="6"/>
      <c r="U36" s="6"/>
      <c r="V36" s="6"/>
      <c r="W36" s="6"/>
      <c r="X36" s="6"/>
    </row>
    <row r="37" spans="1:24" ht="79.8" thickBot="1" x14ac:dyDescent="0.35">
      <c r="A37" s="7"/>
      <c r="B37" s="7" t="s">
        <v>35</v>
      </c>
      <c r="C37" s="7" t="s">
        <v>19</v>
      </c>
      <c r="D37" s="7" t="s">
        <v>20</v>
      </c>
      <c r="E37" s="7" t="s">
        <v>51</v>
      </c>
      <c r="F37" s="7" t="s">
        <v>22</v>
      </c>
      <c r="G37" s="7" t="s">
        <v>46</v>
      </c>
      <c r="H37" s="7" t="s">
        <v>24</v>
      </c>
      <c r="I37" s="7" t="s">
        <v>25</v>
      </c>
      <c r="J37" s="7" t="s">
        <v>68</v>
      </c>
      <c r="K37" s="7" t="s">
        <v>27</v>
      </c>
      <c r="L37" s="7" t="s">
        <v>28</v>
      </c>
      <c r="M37" s="7" t="s">
        <v>48</v>
      </c>
      <c r="N37" s="7" t="s">
        <v>49</v>
      </c>
      <c r="O37" s="7" t="s">
        <v>50</v>
      </c>
      <c r="P37" s="7" t="s">
        <v>66</v>
      </c>
      <c r="Q37" s="7" t="s">
        <v>33</v>
      </c>
      <c r="R37" s="8" t="s">
        <v>34</v>
      </c>
      <c r="S37" s="6"/>
      <c r="T37" s="6"/>
      <c r="U37" s="6"/>
      <c r="V37" s="6"/>
      <c r="W37" s="6"/>
      <c r="X37" s="6"/>
    </row>
    <row r="38" spans="1:24" ht="66.599999999999994" thickBot="1" x14ac:dyDescent="0.35">
      <c r="A38" s="4"/>
      <c r="B38" s="4" t="s">
        <v>35</v>
      </c>
      <c r="C38" s="4" t="s">
        <v>69</v>
      </c>
      <c r="D38" s="4" t="s">
        <v>20</v>
      </c>
      <c r="E38" s="4" t="s">
        <v>21</v>
      </c>
      <c r="F38" s="4" t="s">
        <v>37</v>
      </c>
      <c r="G38" s="4" t="s">
        <v>56</v>
      </c>
      <c r="H38" s="4" t="s">
        <v>38</v>
      </c>
      <c r="I38" s="4" t="s">
        <v>39</v>
      </c>
      <c r="J38" s="4" t="s">
        <v>26</v>
      </c>
      <c r="K38" s="4" t="s">
        <v>47</v>
      </c>
      <c r="L38" s="4" t="s">
        <v>41</v>
      </c>
      <c r="M38" s="4" t="s">
        <v>29</v>
      </c>
      <c r="N38" s="4" t="s">
        <v>59</v>
      </c>
      <c r="O38" s="4" t="s">
        <v>42</v>
      </c>
      <c r="P38" s="4" t="s">
        <v>32</v>
      </c>
      <c r="Q38" s="4" t="s">
        <v>44</v>
      </c>
      <c r="R38" s="5" t="s">
        <v>55</v>
      </c>
      <c r="S38" s="6"/>
      <c r="T38" s="6"/>
      <c r="U38" s="6"/>
      <c r="V38" s="6"/>
      <c r="W38" s="6"/>
      <c r="X38" s="6"/>
    </row>
    <row r="39" spans="1:24" ht="79.8" thickBot="1" x14ac:dyDescent="0.35">
      <c r="A39" s="7"/>
      <c r="B39" s="7" t="s">
        <v>35</v>
      </c>
      <c r="C39" s="7" t="s">
        <v>69</v>
      </c>
      <c r="D39" s="7" t="s">
        <v>36</v>
      </c>
      <c r="E39" s="7" t="s">
        <v>21</v>
      </c>
      <c r="F39" s="7" t="s">
        <v>37</v>
      </c>
      <c r="G39" s="7" t="s">
        <v>46</v>
      </c>
      <c r="H39" s="7" t="s">
        <v>38</v>
      </c>
      <c r="I39" s="7" t="s">
        <v>39</v>
      </c>
      <c r="J39" s="7" t="s">
        <v>26</v>
      </c>
      <c r="K39" s="7" t="s">
        <v>27</v>
      </c>
      <c r="L39" s="7" t="s">
        <v>41</v>
      </c>
      <c r="M39" s="7" t="s">
        <v>29</v>
      </c>
      <c r="N39" s="7" t="s">
        <v>49</v>
      </c>
      <c r="O39" s="7" t="s">
        <v>60</v>
      </c>
      <c r="P39" s="7" t="s">
        <v>43</v>
      </c>
      <c r="Q39" s="7" t="s">
        <v>33</v>
      </c>
      <c r="R39" s="8" t="s">
        <v>55</v>
      </c>
      <c r="S39" s="6"/>
      <c r="T39" s="6"/>
      <c r="U39" s="6"/>
      <c r="V39" s="6"/>
      <c r="W39" s="6"/>
      <c r="X39" s="6"/>
    </row>
    <row r="40" spans="1:24" ht="66.599999999999994" thickBot="1" x14ac:dyDescent="0.35">
      <c r="A40" s="4"/>
      <c r="B40" s="4" t="s">
        <v>35</v>
      </c>
      <c r="C40" s="4" t="s">
        <v>19</v>
      </c>
      <c r="D40" s="4" t="s">
        <v>36</v>
      </c>
      <c r="E40" s="4" t="s">
        <v>21</v>
      </c>
      <c r="F40" s="4" t="s">
        <v>22</v>
      </c>
      <c r="G40" s="4" t="s">
        <v>46</v>
      </c>
      <c r="H40" s="4" t="s">
        <v>38</v>
      </c>
      <c r="I40" s="4" t="s">
        <v>39</v>
      </c>
      <c r="J40" s="4" t="s">
        <v>26</v>
      </c>
      <c r="K40" s="4" t="s">
        <v>27</v>
      </c>
      <c r="L40" s="4" t="s">
        <v>52</v>
      </c>
      <c r="M40" s="4" t="s">
        <v>29</v>
      </c>
      <c r="N40" s="4" t="s">
        <v>30</v>
      </c>
      <c r="O40" s="4" t="s">
        <v>60</v>
      </c>
      <c r="P40" s="4" t="s">
        <v>66</v>
      </c>
      <c r="Q40" s="4" t="s">
        <v>54</v>
      </c>
      <c r="R40" s="5" t="s">
        <v>55</v>
      </c>
      <c r="S40" s="6"/>
      <c r="T40" s="6"/>
      <c r="U40" s="6"/>
      <c r="V40" s="6"/>
      <c r="W40" s="6"/>
      <c r="X40" s="6"/>
    </row>
    <row r="41" spans="1:24" ht="79.8" thickBot="1" x14ac:dyDescent="0.35">
      <c r="A41" s="7"/>
      <c r="B41" s="7" t="s">
        <v>18</v>
      </c>
      <c r="C41" s="7" t="s">
        <v>19</v>
      </c>
      <c r="D41" s="7" t="s">
        <v>20</v>
      </c>
      <c r="E41" s="7" t="s">
        <v>21</v>
      </c>
      <c r="F41" s="7" t="s">
        <v>37</v>
      </c>
      <c r="G41" s="7" t="s">
        <v>23</v>
      </c>
      <c r="H41" s="7" t="s">
        <v>38</v>
      </c>
      <c r="I41" s="7" t="s">
        <v>39</v>
      </c>
      <c r="J41" s="7" t="s">
        <v>26</v>
      </c>
      <c r="K41" s="7" t="s">
        <v>27</v>
      </c>
      <c r="L41" s="7" t="s">
        <v>41</v>
      </c>
      <c r="M41" s="7" t="s">
        <v>48</v>
      </c>
      <c r="N41" s="7" t="s">
        <v>49</v>
      </c>
      <c r="O41" s="7" t="s">
        <v>60</v>
      </c>
      <c r="P41" s="7" t="s">
        <v>43</v>
      </c>
      <c r="Q41" s="7" t="s">
        <v>54</v>
      </c>
      <c r="R41" s="8" t="s">
        <v>55</v>
      </c>
      <c r="S41" s="6"/>
      <c r="T41" s="6"/>
      <c r="U41" s="6"/>
      <c r="V41" s="6"/>
      <c r="W41" s="6"/>
      <c r="X41" s="6"/>
    </row>
    <row r="42" spans="1:24" ht="66.599999999999994" thickBot="1" x14ac:dyDescent="0.35">
      <c r="A42" s="4"/>
      <c r="B42" s="4" t="s">
        <v>35</v>
      </c>
      <c r="C42" s="4" t="s">
        <v>19</v>
      </c>
      <c r="D42" s="4" t="s">
        <v>36</v>
      </c>
      <c r="E42" s="4" t="s">
        <v>21</v>
      </c>
      <c r="F42" s="4" t="s">
        <v>37</v>
      </c>
      <c r="G42" s="4" t="s">
        <v>46</v>
      </c>
      <c r="H42" s="4" t="s">
        <v>38</v>
      </c>
      <c r="I42" s="4" t="s">
        <v>39</v>
      </c>
      <c r="J42" s="4" t="s">
        <v>26</v>
      </c>
      <c r="K42" s="4" t="s">
        <v>27</v>
      </c>
      <c r="L42" s="4" t="s">
        <v>52</v>
      </c>
      <c r="M42" s="4" t="s">
        <v>29</v>
      </c>
      <c r="N42" s="4" t="s">
        <v>30</v>
      </c>
      <c r="O42" s="4" t="s">
        <v>60</v>
      </c>
      <c r="P42" s="4" t="s">
        <v>43</v>
      </c>
      <c r="Q42" s="4" t="s">
        <v>33</v>
      </c>
      <c r="R42" s="5" t="s">
        <v>55</v>
      </c>
      <c r="S42" s="6"/>
      <c r="T42" s="6"/>
      <c r="U42" s="6"/>
      <c r="V42" s="6"/>
      <c r="W42" s="6"/>
      <c r="X42" s="6"/>
    </row>
    <row r="43" spans="1:24" ht="66.599999999999994" thickBot="1" x14ac:dyDescent="0.35">
      <c r="A43" s="7"/>
      <c r="B43" s="7" t="s">
        <v>35</v>
      </c>
      <c r="C43" s="7" t="s">
        <v>69</v>
      </c>
      <c r="D43" s="7" t="s">
        <v>20</v>
      </c>
      <c r="E43" s="7" t="s">
        <v>51</v>
      </c>
      <c r="F43" s="7" t="s">
        <v>22</v>
      </c>
      <c r="G43" s="7" t="s">
        <v>23</v>
      </c>
      <c r="H43" s="7" t="s">
        <v>38</v>
      </c>
      <c r="I43" s="7" t="s">
        <v>25</v>
      </c>
      <c r="J43" s="7" t="s">
        <v>26</v>
      </c>
      <c r="K43" s="7" t="s">
        <v>27</v>
      </c>
      <c r="L43" s="7" t="s">
        <v>52</v>
      </c>
      <c r="M43" s="7" t="s">
        <v>48</v>
      </c>
      <c r="N43" s="7" t="s">
        <v>30</v>
      </c>
      <c r="O43" s="7" t="s">
        <v>60</v>
      </c>
      <c r="P43" s="7" t="s">
        <v>43</v>
      </c>
      <c r="Q43" s="7" t="s">
        <v>33</v>
      </c>
      <c r="R43" s="8" t="s">
        <v>55</v>
      </c>
      <c r="S43" s="6"/>
      <c r="T43" s="6"/>
      <c r="U43" s="6"/>
      <c r="V43" s="6"/>
      <c r="W43" s="6"/>
      <c r="X43" s="6"/>
    </row>
    <row r="44" spans="1:24" ht="66.599999999999994" thickBot="1" x14ac:dyDescent="0.35">
      <c r="A44" s="4"/>
      <c r="B44" s="4" t="s">
        <v>18</v>
      </c>
      <c r="C44" s="4" t="s">
        <v>69</v>
      </c>
      <c r="D44" s="4" t="s">
        <v>36</v>
      </c>
      <c r="E44" s="4" t="s">
        <v>21</v>
      </c>
      <c r="F44" s="4" t="s">
        <v>37</v>
      </c>
      <c r="G44" s="4" t="s">
        <v>46</v>
      </c>
      <c r="H44" s="4" t="s">
        <v>24</v>
      </c>
      <c r="I44" s="4" t="s">
        <v>39</v>
      </c>
      <c r="J44" s="4" t="s">
        <v>26</v>
      </c>
      <c r="K44" s="4" t="s">
        <v>47</v>
      </c>
      <c r="L44" s="4" t="s">
        <v>28</v>
      </c>
      <c r="M44" s="4" t="s">
        <v>29</v>
      </c>
      <c r="N44" s="4" t="s">
        <v>59</v>
      </c>
      <c r="O44" s="4" t="s">
        <v>60</v>
      </c>
      <c r="P44" s="4" t="s">
        <v>66</v>
      </c>
      <c r="Q44" s="4" t="s">
        <v>33</v>
      </c>
      <c r="R44" s="5" t="s">
        <v>62</v>
      </c>
      <c r="S44" s="6"/>
      <c r="T44" s="6"/>
      <c r="U44" s="6"/>
      <c r="V44" s="6"/>
      <c r="W44" s="6"/>
      <c r="X44" s="6"/>
    </row>
    <row r="45" spans="1:24" ht="53.4" thickBot="1" x14ac:dyDescent="0.35">
      <c r="A45" s="7"/>
      <c r="B45" s="7" t="s">
        <v>18</v>
      </c>
      <c r="C45" s="7" t="s">
        <v>19</v>
      </c>
      <c r="D45" s="7" t="s">
        <v>36</v>
      </c>
      <c r="E45" s="7" t="s">
        <v>51</v>
      </c>
      <c r="F45" s="7" t="s">
        <v>70</v>
      </c>
      <c r="G45" s="7" t="s">
        <v>23</v>
      </c>
      <c r="H45" s="7" t="s">
        <v>38</v>
      </c>
      <c r="I45" s="7" t="s">
        <v>39</v>
      </c>
      <c r="J45" s="7" t="s">
        <v>26</v>
      </c>
      <c r="K45" s="7" t="s">
        <v>40</v>
      </c>
      <c r="L45" s="7" t="s">
        <v>52</v>
      </c>
      <c r="M45" s="7" t="s">
        <v>53</v>
      </c>
      <c r="N45" s="7" t="s">
        <v>59</v>
      </c>
      <c r="O45" s="7" t="s">
        <v>42</v>
      </c>
      <c r="P45" s="7" t="s">
        <v>75</v>
      </c>
      <c r="Q45" s="7" t="s">
        <v>33</v>
      </c>
      <c r="R45" s="8" t="s">
        <v>34</v>
      </c>
      <c r="S45" s="6"/>
      <c r="T45" s="6"/>
      <c r="U45" s="6"/>
      <c r="V45" s="6"/>
      <c r="W45" s="6"/>
      <c r="X45" s="6"/>
    </row>
    <row r="46" spans="1:24" ht="66.599999999999994" thickBot="1" x14ac:dyDescent="0.35">
      <c r="A46" s="4"/>
      <c r="B46" s="4" t="s">
        <v>35</v>
      </c>
      <c r="C46" s="4" t="s">
        <v>19</v>
      </c>
      <c r="D46" s="4" t="s">
        <v>36</v>
      </c>
      <c r="E46" s="4" t="s">
        <v>51</v>
      </c>
      <c r="F46" s="4" t="s">
        <v>22</v>
      </c>
      <c r="G46" s="4" t="s">
        <v>42</v>
      </c>
      <c r="H46" s="4" t="s">
        <v>24</v>
      </c>
      <c r="I46" s="4" t="s">
        <v>39</v>
      </c>
      <c r="J46" s="4" t="s">
        <v>26</v>
      </c>
      <c r="K46" s="4" t="s">
        <v>27</v>
      </c>
      <c r="L46" s="4" t="s">
        <v>28</v>
      </c>
      <c r="M46" s="4" t="s">
        <v>29</v>
      </c>
      <c r="N46" s="4" t="s">
        <v>30</v>
      </c>
      <c r="O46" s="4" t="s">
        <v>50</v>
      </c>
      <c r="P46" s="4" t="s">
        <v>66</v>
      </c>
      <c r="Q46" s="4" t="s">
        <v>44</v>
      </c>
      <c r="R46" s="5" t="s">
        <v>45</v>
      </c>
      <c r="S46" s="6"/>
      <c r="T46" s="6"/>
      <c r="U46" s="6"/>
      <c r="V46" s="6"/>
      <c r="W46" s="6"/>
      <c r="X46" s="6"/>
    </row>
    <row r="47" spans="1:24" ht="66.599999999999994" thickBot="1" x14ac:dyDescent="0.35">
      <c r="A47" s="7"/>
      <c r="B47" s="7" t="s">
        <v>35</v>
      </c>
      <c r="C47" s="7" t="s">
        <v>69</v>
      </c>
      <c r="D47" s="7" t="s">
        <v>20</v>
      </c>
      <c r="E47" s="7" t="s">
        <v>21</v>
      </c>
      <c r="F47" s="7" t="s">
        <v>70</v>
      </c>
      <c r="G47" s="7" t="s">
        <v>23</v>
      </c>
      <c r="H47" s="7" t="s">
        <v>38</v>
      </c>
      <c r="I47" s="7" t="s">
        <v>39</v>
      </c>
      <c r="J47" s="7" t="s">
        <v>26</v>
      </c>
      <c r="K47" s="7" t="s">
        <v>27</v>
      </c>
      <c r="L47" s="7" t="s">
        <v>41</v>
      </c>
      <c r="M47" s="7" t="s">
        <v>53</v>
      </c>
      <c r="N47" s="7" t="s">
        <v>30</v>
      </c>
      <c r="O47" s="7" t="s">
        <v>60</v>
      </c>
      <c r="P47" s="7" t="s">
        <v>43</v>
      </c>
      <c r="Q47" s="7" t="s">
        <v>54</v>
      </c>
      <c r="R47" s="8" t="s">
        <v>55</v>
      </c>
      <c r="S47" s="6"/>
      <c r="T47" s="6"/>
      <c r="U47" s="6"/>
      <c r="V47" s="6"/>
      <c r="W47" s="6"/>
      <c r="X47" s="6"/>
    </row>
    <row r="48" spans="1:24" ht="66.599999999999994" thickBot="1" x14ac:dyDescent="0.35">
      <c r="A48" s="4"/>
      <c r="B48" s="4" t="s">
        <v>18</v>
      </c>
      <c r="C48" s="4" t="s">
        <v>69</v>
      </c>
      <c r="D48" s="4" t="s">
        <v>36</v>
      </c>
      <c r="E48" s="4" t="s">
        <v>21</v>
      </c>
      <c r="F48" s="4" t="s">
        <v>37</v>
      </c>
      <c r="G48" s="4" t="s">
        <v>46</v>
      </c>
      <c r="H48" s="4" t="s">
        <v>38</v>
      </c>
      <c r="I48" s="4" t="s">
        <v>66</v>
      </c>
      <c r="J48" s="4" t="s">
        <v>26</v>
      </c>
      <c r="K48" s="4" t="s">
        <v>65</v>
      </c>
      <c r="L48" s="4" t="s">
        <v>52</v>
      </c>
      <c r="M48" s="4" t="s">
        <v>48</v>
      </c>
      <c r="N48" s="4" t="s">
        <v>30</v>
      </c>
      <c r="O48" s="4" t="s">
        <v>60</v>
      </c>
      <c r="P48" s="4" t="s">
        <v>43</v>
      </c>
      <c r="Q48" s="4" t="s">
        <v>33</v>
      </c>
      <c r="R48" s="5" t="s">
        <v>45</v>
      </c>
      <c r="S48" s="6"/>
      <c r="T48" s="6"/>
      <c r="U48" s="6"/>
      <c r="V48" s="6"/>
      <c r="W48" s="6"/>
      <c r="X48" s="6"/>
    </row>
    <row r="49" spans="1:24" ht="66.599999999999994" thickBot="1" x14ac:dyDescent="0.35">
      <c r="A49" s="7"/>
      <c r="B49" s="7" t="s">
        <v>35</v>
      </c>
      <c r="C49" s="7" t="s">
        <v>19</v>
      </c>
      <c r="D49" s="7" t="s">
        <v>20</v>
      </c>
      <c r="E49" s="7" t="s">
        <v>51</v>
      </c>
      <c r="F49" s="7" t="s">
        <v>70</v>
      </c>
      <c r="G49" s="7" t="s">
        <v>42</v>
      </c>
      <c r="H49" s="7" t="s">
        <v>38</v>
      </c>
      <c r="I49" s="7" t="s">
        <v>25</v>
      </c>
      <c r="J49" s="7" t="s">
        <v>68</v>
      </c>
      <c r="K49" s="7" t="s">
        <v>65</v>
      </c>
      <c r="L49" s="7" t="s">
        <v>58</v>
      </c>
      <c r="M49" s="7" t="s">
        <v>53</v>
      </c>
      <c r="N49" s="7" t="s">
        <v>30</v>
      </c>
      <c r="O49" s="7" t="s">
        <v>60</v>
      </c>
      <c r="P49" s="7" t="s">
        <v>66</v>
      </c>
      <c r="Q49" s="7" t="s">
        <v>54</v>
      </c>
      <c r="R49" s="8" t="s">
        <v>45</v>
      </c>
      <c r="S49" s="6"/>
      <c r="T49" s="6"/>
      <c r="U49" s="6"/>
      <c r="V49" s="6"/>
      <c r="W49" s="6"/>
      <c r="X49" s="6"/>
    </row>
    <row r="50" spans="1:24" ht="93" thickBot="1" x14ac:dyDescent="0.35">
      <c r="A50" s="4"/>
      <c r="B50" s="4" t="s">
        <v>18</v>
      </c>
      <c r="C50" s="4" t="s">
        <v>19</v>
      </c>
      <c r="D50" s="4" t="s">
        <v>36</v>
      </c>
      <c r="E50" s="4" t="s">
        <v>21</v>
      </c>
      <c r="F50" s="4" t="s">
        <v>22</v>
      </c>
      <c r="G50" s="4" t="s">
        <v>23</v>
      </c>
      <c r="H50" s="4" t="s">
        <v>73</v>
      </c>
      <c r="I50" s="4" t="s">
        <v>64</v>
      </c>
      <c r="J50" s="4" t="s">
        <v>68</v>
      </c>
      <c r="K50" s="4" t="s">
        <v>65</v>
      </c>
      <c r="L50" s="4" t="s">
        <v>52</v>
      </c>
      <c r="M50" s="4" t="s">
        <v>29</v>
      </c>
      <c r="N50" s="4" t="s">
        <v>71</v>
      </c>
      <c r="O50" s="4" t="s">
        <v>31</v>
      </c>
      <c r="P50" s="4" t="s">
        <v>72</v>
      </c>
      <c r="Q50" s="4" t="s">
        <v>44</v>
      </c>
      <c r="R50" s="5" t="s">
        <v>76</v>
      </c>
      <c r="S50" s="6"/>
      <c r="T50" s="6"/>
      <c r="U50" s="6"/>
      <c r="V50" s="6"/>
      <c r="W50" s="6"/>
      <c r="X50" s="6"/>
    </row>
    <row r="51" spans="1:24" ht="93" thickBot="1" x14ac:dyDescent="0.35">
      <c r="A51" s="9"/>
      <c r="B51" s="9" t="s">
        <v>18</v>
      </c>
      <c r="C51" s="9" t="s">
        <v>69</v>
      </c>
      <c r="D51" s="9" t="s">
        <v>36</v>
      </c>
      <c r="E51" s="9" t="s">
        <v>21</v>
      </c>
      <c r="F51" s="9" t="s">
        <v>37</v>
      </c>
      <c r="G51" s="9" t="s">
        <v>23</v>
      </c>
      <c r="H51" s="9" t="s">
        <v>57</v>
      </c>
      <c r="I51" s="9" t="s">
        <v>66</v>
      </c>
      <c r="J51" s="9" t="s">
        <v>68</v>
      </c>
      <c r="K51" s="9" t="s">
        <v>40</v>
      </c>
      <c r="L51" s="9" t="s">
        <v>58</v>
      </c>
      <c r="M51" s="9" t="s">
        <v>77</v>
      </c>
      <c r="N51" s="9" t="s">
        <v>71</v>
      </c>
      <c r="O51" s="9" t="s">
        <v>31</v>
      </c>
      <c r="P51" s="9" t="s">
        <v>72</v>
      </c>
      <c r="Q51" s="9" t="s">
        <v>74</v>
      </c>
      <c r="R51" s="10" t="s">
        <v>45</v>
      </c>
      <c r="S51" s="6"/>
      <c r="T51" s="6"/>
      <c r="U51" s="6"/>
      <c r="V51" s="6"/>
      <c r="W51" s="6"/>
      <c r="X51" s="6"/>
    </row>
    <row r="52" spans="1:24" ht="15" thickBot="1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ht="15" thickBo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ht="15" thickBot="1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ht="15" thickBo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ht="15" thickBot="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ht="15" thickBo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ht="15" thickBot="1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ht="15" thickBo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15" thickBot="1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ht="15" thickBo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5" thickBo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5" thickBo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5" thickBo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ht="15" thickBo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ht="15" thickBo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ht="15" thickBo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ht="15" thickBot="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ht="15" thickBo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ht="15" thickBo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ht="15" thickBo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15" thickBo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ht="15" thickBo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ht="15" thickBot="1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ht="15" thickBo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ht="15" thickBot="1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ht="15" thickBot="1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ht="15" thickBot="1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ht="15" thickBot="1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ht="15" thickBot="1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15" thickBot="1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15" thickBot="1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15" thickBot="1" x14ac:dyDescent="0.3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15" thickBot="1" x14ac:dyDescent="0.3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15" thickBot="1" x14ac:dyDescent="0.3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15" thickBot="1" x14ac:dyDescent="0.3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ht="15" thickBot="1" x14ac:dyDescent="0.3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ht="15" thickBot="1" x14ac:dyDescent="0.3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ht="15" thickBot="1" x14ac:dyDescent="0.3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ht="15" thickBot="1" x14ac:dyDescent="0.3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ht="15" thickBot="1" x14ac:dyDescent="0.3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ht="15" thickBot="1" x14ac:dyDescent="0.3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ht="15" thickBot="1" x14ac:dyDescent="0.3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ht="15" thickBot="1" x14ac:dyDescent="0.3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ht="15" thickBot="1" x14ac:dyDescent="0.3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ht="15" thickBot="1" x14ac:dyDescent="0.3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ht="15" thickBot="1" x14ac:dyDescent="0.3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5" thickBot="1" x14ac:dyDescent="0.3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ht="15" thickBot="1" x14ac:dyDescent="0.3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ht="15" thickBot="1" x14ac:dyDescent="0.3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ht="15" thickBot="1" x14ac:dyDescent="0.3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ht="15" thickBot="1" x14ac:dyDescent="0.3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ht="15" thickBot="1" x14ac:dyDescent="0.3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ht="15" thickBot="1" x14ac:dyDescent="0.3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ht="15" thickBot="1" x14ac:dyDescent="0.3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ht="15" thickBot="1" x14ac:dyDescent="0.3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ht="15" thickBot="1" x14ac:dyDescent="0.3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ht="15" thickBot="1" x14ac:dyDescent="0.3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ht="15" thickBot="1" x14ac:dyDescent="0.3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ht="15" thickBot="1" x14ac:dyDescent="0.3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ht="15" thickBot="1" x14ac:dyDescent="0.3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ht="15" thickBot="1" x14ac:dyDescent="0.3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ht="15" thickBot="1" x14ac:dyDescent="0.3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ht="15" thickBot="1" x14ac:dyDescent="0.3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ht="15" thickBot="1" x14ac:dyDescent="0.3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ht="15" thickBot="1" x14ac:dyDescent="0.3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ht="15" thickBot="1" x14ac:dyDescent="0.3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ht="15" thickBot="1" x14ac:dyDescent="0.3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ht="15" thickBot="1" x14ac:dyDescent="0.3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ht="15" thickBot="1" x14ac:dyDescent="0.3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ht="15" thickBot="1" x14ac:dyDescent="0.3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ht="15" thickBot="1" x14ac:dyDescent="0.3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ht="15" thickBot="1" x14ac:dyDescent="0.3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ht="15" thickBot="1" x14ac:dyDescent="0.3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ht="15" thickBot="1" x14ac:dyDescent="0.3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ht="15" thickBot="1" x14ac:dyDescent="0.3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ht="15" thickBot="1" x14ac:dyDescent="0.3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ht="15" thickBot="1" x14ac:dyDescent="0.3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ht="15" thickBot="1" x14ac:dyDescent="0.3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ht="15" thickBot="1" x14ac:dyDescent="0.3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ht="15" thickBot="1" x14ac:dyDescent="0.3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ht="15" thickBot="1" x14ac:dyDescent="0.3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ht="15" thickBot="1" x14ac:dyDescent="0.3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ht="15" thickBot="1" x14ac:dyDescent="0.3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ht="15" thickBot="1" x14ac:dyDescent="0.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ht="15" thickBot="1" x14ac:dyDescent="0.3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ht="15" thickBot="1" x14ac:dyDescent="0.3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ht="15" thickBot="1" x14ac:dyDescent="0.3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ht="15" thickBot="1" x14ac:dyDescent="0.3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ht="15" thickBot="1" x14ac:dyDescent="0.3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ht="15" thickBot="1" x14ac:dyDescent="0.3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ht="15" thickBot="1" x14ac:dyDescent="0.3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ht="15" thickBot="1" x14ac:dyDescent="0.3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ht="15" thickBot="1" x14ac:dyDescent="0.3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ht="15" thickBot="1" x14ac:dyDescent="0.3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ht="15" thickBot="1" x14ac:dyDescent="0.3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ht="15" thickBot="1" x14ac:dyDescent="0.3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ht="15" thickBot="1" x14ac:dyDescent="0.3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ht="15" thickBot="1" x14ac:dyDescent="0.3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ht="15" thickBot="1" x14ac:dyDescent="0.3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ht="15" thickBot="1" x14ac:dyDescent="0.3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3C543-310E-480C-A0D9-54255B1D95F5}">
  <dimension ref="A3:F29"/>
  <sheetViews>
    <sheetView tabSelected="1" workbookViewId="0">
      <selection activeCell="J15" sqref="J15"/>
    </sheetView>
  </sheetViews>
  <sheetFormatPr defaultRowHeight="14.4" x14ac:dyDescent="0.3"/>
  <cols>
    <col min="1" max="1" width="63.77734375" bestFit="1" customWidth="1"/>
    <col min="2" max="2" width="15.5546875" bestFit="1" customWidth="1"/>
    <col min="3" max="3" width="4.21875" bestFit="1" customWidth="1"/>
    <col min="4" max="4" width="5.44140625" bestFit="1" customWidth="1"/>
    <col min="5" max="5" width="4.77734375" bestFit="1" customWidth="1"/>
    <col min="6" max="6" width="10.5546875" bestFit="1" customWidth="1"/>
  </cols>
  <sheetData>
    <row r="3" spans="1:6" x14ac:dyDescent="0.3">
      <c r="A3" s="11" t="s">
        <v>81</v>
      </c>
      <c r="B3" s="11" t="s">
        <v>80</v>
      </c>
    </row>
    <row r="4" spans="1:6" x14ac:dyDescent="0.3">
      <c r="A4" s="11" t="s">
        <v>78</v>
      </c>
      <c r="B4" t="s">
        <v>68</v>
      </c>
      <c r="C4" t="s">
        <v>26</v>
      </c>
      <c r="D4" t="s">
        <v>79</v>
      </c>
    </row>
    <row r="5" spans="1:6" x14ac:dyDescent="0.3">
      <c r="A5" s="12" t="s">
        <v>36</v>
      </c>
      <c r="B5">
        <v>5</v>
      </c>
      <c r="C5">
        <v>22</v>
      </c>
      <c r="D5">
        <v>27</v>
      </c>
    </row>
    <row r="6" spans="1:6" x14ac:dyDescent="0.3">
      <c r="A6" s="12" t="s">
        <v>20</v>
      </c>
      <c r="B6">
        <v>3</v>
      </c>
      <c r="C6">
        <v>20</v>
      </c>
      <c r="D6">
        <v>23</v>
      </c>
    </row>
    <row r="7" spans="1:6" x14ac:dyDescent="0.3">
      <c r="A7" s="12" t="s">
        <v>79</v>
      </c>
      <c r="B7">
        <v>8</v>
      </c>
      <c r="C7">
        <v>42</v>
      </c>
      <c r="D7">
        <v>50</v>
      </c>
    </row>
    <row r="12" spans="1:6" x14ac:dyDescent="0.3">
      <c r="A12" s="11" t="s">
        <v>97</v>
      </c>
      <c r="B12" s="11" t="s">
        <v>80</v>
      </c>
    </row>
    <row r="13" spans="1:6" x14ac:dyDescent="0.3">
      <c r="A13" s="11" t="s">
        <v>78</v>
      </c>
      <c r="B13" t="s">
        <v>38</v>
      </c>
      <c r="C13" t="s">
        <v>24</v>
      </c>
      <c r="D13" t="s">
        <v>57</v>
      </c>
      <c r="E13" t="s">
        <v>73</v>
      </c>
      <c r="F13" t="s">
        <v>79</v>
      </c>
    </row>
    <row r="14" spans="1:6" x14ac:dyDescent="0.3">
      <c r="A14" s="12" t="s">
        <v>39</v>
      </c>
      <c r="B14">
        <v>15</v>
      </c>
      <c r="C14">
        <v>5</v>
      </c>
      <c r="E14">
        <v>1</v>
      </c>
      <c r="F14">
        <v>21</v>
      </c>
    </row>
    <row r="15" spans="1:6" x14ac:dyDescent="0.3">
      <c r="A15" s="12" t="s">
        <v>64</v>
      </c>
      <c r="B15">
        <v>1</v>
      </c>
      <c r="C15">
        <v>1</v>
      </c>
      <c r="D15">
        <v>1</v>
      </c>
      <c r="E15">
        <v>1</v>
      </c>
      <c r="F15">
        <v>4</v>
      </c>
    </row>
    <row r="16" spans="1:6" x14ac:dyDescent="0.3">
      <c r="A16" s="12" t="s">
        <v>66</v>
      </c>
      <c r="B16">
        <v>5</v>
      </c>
      <c r="C16">
        <v>2</v>
      </c>
      <c r="D16">
        <v>1</v>
      </c>
      <c r="E16">
        <v>1</v>
      </c>
      <c r="F16">
        <v>9</v>
      </c>
    </row>
    <row r="17" spans="1:6" x14ac:dyDescent="0.3">
      <c r="A17" s="12" t="s">
        <v>25</v>
      </c>
      <c r="B17">
        <v>11</v>
      </c>
      <c r="C17">
        <v>4</v>
      </c>
      <c r="D17">
        <v>1</v>
      </c>
      <c r="F17">
        <v>16</v>
      </c>
    </row>
    <row r="18" spans="1:6" x14ac:dyDescent="0.3">
      <c r="A18" s="12" t="s">
        <v>79</v>
      </c>
      <c r="B18">
        <v>32</v>
      </c>
      <c r="C18">
        <v>12</v>
      </c>
      <c r="D18">
        <v>3</v>
      </c>
      <c r="E18">
        <v>3</v>
      </c>
      <c r="F18">
        <v>50</v>
      </c>
    </row>
    <row r="23" spans="1:6" x14ac:dyDescent="0.3">
      <c r="A23" s="11" t="s">
        <v>100</v>
      </c>
      <c r="B23" s="11" t="s">
        <v>80</v>
      </c>
    </row>
    <row r="24" spans="1:6" x14ac:dyDescent="0.3">
      <c r="A24" s="11" t="s">
        <v>78</v>
      </c>
      <c r="B24" t="s">
        <v>47</v>
      </c>
      <c r="C24" t="s">
        <v>65</v>
      </c>
      <c r="D24" t="s">
        <v>27</v>
      </c>
      <c r="E24" t="s">
        <v>40</v>
      </c>
      <c r="F24" t="s">
        <v>79</v>
      </c>
    </row>
    <row r="25" spans="1:6" x14ac:dyDescent="0.3">
      <c r="A25" s="12" t="s">
        <v>28</v>
      </c>
      <c r="B25">
        <v>6</v>
      </c>
      <c r="C25">
        <v>2</v>
      </c>
      <c r="D25">
        <v>9</v>
      </c>
      <c r="E25">
        <v>1</v>
      </c>
      <c r="F25">
        <v>18</v>
      </c>
    </row>
    <row r="26" spans="1:6" x14ac:dyDescent="0.3">
      <c r="A26" s="12" t="s">
        <v>58</v>
      </c>
      <c r="B26">
        <v>1</v>
      </c>
      <c r="C26">
        <v>1</v>
      </c>
      <c r="D26">
        <v>1</v>
      </c>
      <c r="E26">
        <v>1</v>
      </c>
      <c r="F26">
        <v>4</v>
      </c>
    </row>
    <row r="27" spans="1:6" x14ac:dyDescent="0.3">
      <c r="A27" s="12" t="s">
        <v>41</v>
      </c>
      <c r="B27">
        <v>2</v>
      </c>
      <c r="C27">
        <v>3</v>
      </c>
      <c r="D27">
        <v>6</v>
      </c>
      <c r="E27">
        <v>1</v>
      </c>
      <c r="F27">
        <v>12</v>
      </c>
    </row>
    <row r="28" spans="1:6" x14ac:dyDescent="0.3">
      <c r="A28" s="12" t="s">
        <v>52</v>
      </c>
      <c r="C28">
        <v>6</v>
      </c>
      <c r="D28">
        <v>9</v>
      </c>
      <c r="E28">
        <v>1</v>
      </c>
      <c r="F28">
        <v>16</v>
      </c>
    </row>
    <row r="29" spans="1:6" x14ac:dyDescent="0.3">
      <c r="A29" s="12" t="s">
        <v>79</v>
      </c>
      <c r="B29">
        <v>9</v>
      </c>
      <c r="C29">
        <v>12</v>
      </c>
      <c r="D29">
        <v>25</v>
      </c>
      <c r="E29">
        <v>4</v>
      </c>
      <c r="F29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B486-7308-4AC3-A955-86AF9EB8977A}">
  <dimension ref="A7:T82"/>
  <sheetViews>
    <sheetView showGridLines="0" topLeftCell="A7" zoomScale="80" zoomScaleNormal="80" workbookViewId="0">
      <selection activeCell="I40" sqref="I40"/>
    </sheetView>
  </sheetViews>
  <sheetFormatPr defaultRowHeight="15.6" x14ac:dyDescent="0.3"/>
  <cols>
    <col min="1" max="1" width="26" style="13" customWidth="1"/>
    <col min="2" max="2" width="12.77734375" style="13" customWidth="1"/>
    <col min="3" max="3" width="16.33203125" style="13" customWidth="1"/>
    <col min="4" max="4" width="12.88671875" style="13" customWidth="1"/>
    <col min="5" max="5" width="9.44140625" style="13" customWidth="1"/>
    <col min="6" max="6" width="22" style="13" customWidth="1"/>
    <col min="7" max="7" width="8.88671875" style="13"/>
    <col min="8" max="8" width="23.6640625" style="13" customWidth="1"/>
    <col min="9" max="9" width="14.33203125" style="13" customWidth="1"/>
    <col min="10" max="10" width="19.6640625" style="13" customWidth="1"/>
    <col min="11" max="11" width="13.88671875" style="13" customWidth="1"/>
    <col min="12" max="12" width="12.6640625" style="13" bestFit="1" customWidth="1"/>
    <col min="13" max="13" width="10.5546875" style="13" bestFit="1" customWidth="1"/>
    <col min="14" max="14" width="8.88671875" style="13"/>
    <col min="15" max="15" width="27.6640625" style="13" customWidth="1"/>
    <col min="16" max="19" width="8.88671875" style="13"/>
    <col min="20" max="20" width="11.6640625" style="13" customWidth="1"/>
    <col min="21" max="16384" width="8.88671875" style="13"/>
  </cols>
  <sheetData>
    <row r="7" spans="1:20" x14ac:dyDescent="0.3">
      <c r="A7" s="32" t="s">
        <v>84</v>
      </c>
      <c r="H7" s="32" t="s">
        <v>84</v>
      </c>
    </row>
    <row r="8" spans="1:20" x14ac:dyDescent="0.3">
      <c r="A8" s="14"/>
      <c r="B8" s="35" t="s">
        <v>83</v>
      </c>
      <c r="C8" s="36"/>
      <c r="D8" s="37"/>
      <c r="H8" s="14"/>
      <c r="I8" s="33" t="s">
        <v>91</v>
      </c>
      <c r="J8" s="34"/>
      <c r="K8" s="34"/>
      <c r="L8" s="34"/>
      <c r="M8" s="34"/>
    </row>
    <row r="9" spans="1:20" x14ac:dyDescent="0.3">
      <c r="A9" s="16" t="s">
        <v>82</v>
      </c>
      <c r="B9" s="16" t="s">
        <v>68</v>
      </c>
      <c r="C9" s="16" t="s">
        <v>26</v>
      </c>
      <c r="D9" s="16" t="s">
        <v>79</v>
      </c>
      <c r="H9" s="15" t="s">
        <v>92</v>
      </c>
      <c r="I9" s="14" t="s">
        <v>93</v>
      </c>
      <c r="J9" s="14" t="s">
        <v>94</v>
      </c>
      <c r="K9" s="14" t="s">
        <v>95</v>
      </c>
      <c r="L9" s="14" t="s">
        <v>96</v>
      </c>
      <c r="M9" s="14" t="s">
        <v>98</v>
      </c>
      <c r="O9" s="32" t="s">
        <v>84</v>
      </c>
    </row>
    <row r="10" spans="1:20" x14ac:dyDescent="0.3">
      <c r="A10" s="14" t="s">
        <v>20</v>
      </c>
      <c r="B10" s="14">
        <v>3</v>
      </c>
      <c r="C10" s="14">
        <v>20</v>
      </c>
      <c r="D10" s="14">
        <v>23</v>
      </c>
      <c r="H10" s="14" t="s">
        <v>39</v>
      </c>
      <c r="I10" s="14">
        <v>15</v>
      </c>
      <c r="J10" s="14">
        <v>5</v>
      </c>
      <c r="K10" s="14">
        <v>0</v>
      </c>
      <c r="L10" s="14">
        <v>1</v>
      </c>
      <c r="M10" s="14">
        <v>21</v>
      </c>
      <c r="O10" s="14"/>
      <c r="P10" s="33" t="s">
        <v>92</v>
      </c>
      <c r="Q10" s="34"/>
      <c r="R10" s="34"/>
      <c r="S10" s="34"/>
      <c r="T10" s="34"/>
    </row>
    <row r="11" spans="1:20" x14ac:dyDescent="0.3">
      <c r="A11" s="14" t="s">
        <v>36</v>
      </c>
      <c r="B11" s="14">
        <v>4</v>
      </c>
      <c r="C11" s="14">
        <v>20</v>
      </c>
      <c r="D11" s="14">
        <v>24</v>
      </c>
      <c r="H11" s="14" t="s">
        <v>64</v>
      </c>
      <c r="I11" s="14">
        <v>1</v>
      </c>
      <c r="J11" s="14">
        <v>1</v>
      </c>
      <c r="K11" s="14">
        <v>1</v>
      </c>
      <c r="L11" s="14">
        <v>1</v>
      </c>
      <c r="M11" s="14">
        <v>4</v>
      </c>
      <c r="O11" s="15" t="s">
        <v>101</v>
      </c>
      <c r="P11" s="14" t="s">
        <v>47</v>
      </c>
      <c r="Q11" s="14" t="s">
        <v>65</v>
      </c>
      <c r="R11" s="14" t="s">
        <v>27</v>
      </c>
      <c r="S11" s="14" t="s">
        <v>40</v>
      </c>
      <c r="T11" s="14" t="s">
        <v>79</v>
      </c>
    </row>
    <row r="12" spans="1:20" x14ac:dyDescent="0.3">
      <c r="A12" s="14" t="s">
        <v>86</v>
      </c>
      <c r="B12" s="14">
        <v>1</v>
      </c>
      <c r="C12" s="14">
        <v>2</v>
      </c>
      <c r="D12" s="14">
        <v>3</v>
      </c>
      <c r="H12" s="14" t="s">
        <v>66</v>
      </c>
      <c r="I12" s="14">
        <v>5</v>
      </c>
      <c r="J12" s="14">
        <v>2</v>
      </c>
      <c r="K12" s="14">
        <v>1</v>
      </c>
      <c r="L12" s="14">
        <v>1</v>
      </c>
      <c r="M12" s="14">
        <v>9</v>
      </c>
      <c r="O12" s="14" t="s">
        <v>28</v>
      </c>
      <c r="P12" s="22">
        <v>6</v>
      </c>
      <c r="Q12" s="22">
        <v>2</v>
      </c>
      <c r="R12" s="22">
        <v>9</v>
      </c>
      <c r="S12" s="22">
        <v>1</v>
      </c>
      <c r="T12" s="22">
        <v>18</v>
      </c>
    </row>
    <row r="13" spans="1:20" x14ac:dyDescent="0.3">
      <c r="A13" s="16" t="s">
        <v>79</v>
      </c>
      <c r="B13" s="16">
        <v>8</v>
      </c>
      <c r="C13" s="16">
        <v>42</v>
      </c>
      <c r="D13" s="16">
        <v>50</v>
      </c>
      <c r="H13" s="14" t="s">
        <v>25</v>
      </c>
      <c r="I13" s="14">
        <v>11</v>
      </c>
      <c r="J13" s="14">
        <v>4</v>
      </c>
      <c r="K13" s="14">
        <v>1</v>
      </c>
      <c r="L13" s="14">
        <v>0</v>
      </c>
      <c r="M13" s="14">
        <v>16</v>
      </c>
      <c r="O13" s="14" t="s">
        <v>58</v>
      </c>
      <c r="P13" s="22">
        <v>1</v>
      </c>
      <c r="Q13" s="22">
        <v>1</v>
      </c>
      <c r="R13" s="22">
        <v>1</v>
      </c>
      <c r="S13" s="22">
        <v>1</v>
      </c>
      <c r="T13" s="22">
        <v>4</v>
      </c>
    </row>
    <row r="14" spans="1:20" x14ac:dyDescent="0.3">
      <c r="H14" s="16" t="s">
        <v>79</v>
      </c>
      <c r="I14" s="16">
        <v>32</v>
      </c>
      <c r="J14" s="16">
        <v>12</v>
      </c>
      <c r="K14" s="16">
        <v>3</v>
      </c>
      <c r="L14" s="16">
        <v>3</v>
      </c>
      <c r="M14" s="16">
        <v>50</v>
      </c>
      <c r="O14" s="14" t="s">
        <v>41</v>
      </c>
      <c r="P14" s="22">
        <v>2</v>
      </c>
      <c r="Q14" s="22">
        <v>3</v>
      </c>
      <c r="R14" s="22">
        <v>6</v>
      </c>
      <c r="S14" s="22">
        <v>1</v>
      </c>
      <c r="T14" s="22">
        <v>12</v>
      </c>
    </row>
    <row r="15" spans="1:20" x14ac:dyDescent="0.3">
      <c r="O15" s="14" t="s">
        <v>52</v>
      </c>
      <c r="P15" s="22">
        <v>0</v>
      </c>
      <c r="Q15" s="22">
        <v>6</v>
      </c>
      <c r="R15" s="22">
        <v>9</v>
      </c>
      <c r="S15" s="22">
        <v>1</v>
      </c>
      <c r="T15" s="22">
        <v>16</v>
      </c>
    </row>
    <row r="16" spans="1:20" x14ac:dyDescent="0.3">
      <c r="A16" s="32" t="s">
        <v>85</v>
      </c>
      <c r="H16" s="32" t="s">
        <v>85</v>
      </c>
      <c r="O16" s="16" t="s">
        <v>79</v>
      </c>
      <c r="P16" s="23">
        <v>9</v>
      </c>
      <c r="Q16" s="23">
        <v>12</v>
      </c>
      <c r="R16" s="23">
        <v>25</v>
      </c>
      <c r="S16" s="23">
        <v>4</v>
      </c>
      <c r="T16" s="23">
        <v>50</v>
      </c>
    </row>
    <row r="17" spans="1:20" x14ac:dyDescent="0.3">
      <c r="A17" s="14"/>
      <c r="B17" s="33" t="s">
        <v>83</v>
      </c>
      <c r="C17" s="34"/>
      <c r="D17" s="34"/>
      <c r="H17" s="14"/>
      <c r="I17" s="15" t="s">
        <v>91</v>
      </c>
      <c r="J17" s="14"/>
      <c r="K17" s="14"/>
      <c r="L17" s="14"/>
      <c r="M17" s="14"/>
    </row>
    <row r="18" spans="1:20" x14ac:dyDescent="0.3">
      <c r="A18" s="16" t="s">
        <v>82</v>
      </c>
      <c r="B18" s="16" t="s">
        <v>68</v>
      </c>
      <c r="C18" s="16" t="s">
        <v>26</v>
      </c>
      <c r="D18" s="16" t="s">
        <v>79</v>
      </c>
      <c r="H18" s="15" t="s">
        <v>92</v>
      </c>
      <c r="I18" s="14" t="s">
        <v>93</v>
      </c>
      <c r="J18" s="14" t="s">
        <v>94</v>
      </c>
      <c r="K18" s="14" t="s">
        <v>95</v>
      </c>
      <c r="L18" s="14" t="s">
        <v>96</v>
      </c>
      <c r="M18" s="14" t="s">
        <v>98</v>
      </c>
      <c r="O18" s="32" t="s">
        <v>85</v>
      </c>
    </row>
    <row r="19" spans="1:20" x14ac:dyDescent="0.3">
      <c r="A19" s="14" t="s">
        <v>20</v>
      </c>
      <c r="B19" s="14">
        <f>(B13*D10)/D13</f>
        <v>3.68</v>
      </c>
      <c r="C19" s="14">
        <f>(42*23)/50</f>
        <v>19.32</v>
      </c>
      <c r="D19" s="14">
        <f>B19+C19</f>
        <v>23</v>
      </c>
      <c r="H19" s="14" t="s">
        <v>39</v>
      </c>
      <c r="I19" s="14">
        <f>(I$14*M$10)/$M$14</f>
        <v>13.44</v>
      </c>
      <c r="J19" s="14">
        <f>(J$14*M10)/$M$14</f>
        <v>5.04</v>
      </c>
      <c r="K19" s="14">
        <f>(K$14*M10)/$M$14</f>
        <v>1.26</v>
      </c>
      <c r="L19" s="14">
        <f>(L$14*M10)/$M$14</f>
        <v>1.26</v>
      </c>
      <c r="M19" s="14">
        <v>21</v>
      </c>
      <c r="O19" s="14"/>
      <c r="P19" s="38" t="s">
        <v>92</v>
      </c>
      <c r="Q19" s="39"/>
      <c r="R19" s="39"/>
      <c r="S19" s="39"/>
      <c r="T19" s="40"/>
    </row>
    <row r="20" spans="1:20" x14ac:dyDescent="0.3">
      <c r="A20" s="14" t="s">
        <v>36</v>
      </c>
      <c r="B20" s="14">
        <f>($B$13*D11)/$D$13</f>
        <v>3.84</v>
      </c>
      <c r="C20" s="14">
        <f>(24*42)/50</f>
        <v>20.16</v>
      </c>
      <c r="D20" s="14">
        <f>B20+C20</f>
        <v>24</v>
      </c>
      <c r="H20" s="14" t="s">
        <v>64</v>
      </c>
      <c r="I20" s="14">
        <f>(I$14*$M$11)/$M$14</f>
        <v>2.56</v>
      </c>
      <c r="J20" s="14">
        <f>(J$14*$M$11)/$M$14</f>
        <v>0.96</v>
      </c>
      <c r="K20" s="14">
        <f>(K$14*$M$11)/$M$14</f>
        <v>0.24</v>
      </c>
      <c r="L20" s="14">
        <f>(L$14*$M$11)/$M$14</f>
        <v>0.24</v>
      </c>
      <c r="M20" s="14">
        <v>4</v>
      </c>
      <c r="O20" s="15" t="s">
        <v>101</v>
      </c>
      <c r="P20" s="14" t="s">
        <v>47</v>
      </c>
      <c r="Q20" s="14" t="s">
        <v>65</v>
      </c>
      <c r="R20" s="14" t="s">
        <v>27</v>
      </c>
      <c r="S20" s="14" t="s">
        <v>40</v>
      </c>
      <c r="T20" s="14" t="s">
        <v>79</v>
      </c>
    </row>
    <row r="21" spans="1:20" x14ac:dyDescent="0.3">
      <c r="A21" s="14" t="s">
        <v>86</v>
      </c>
      <c r="B21" s="14">
        <f>($B$13*D12)/$D$13</f>
        <v>0.48</v>
      </c>
      <c r="C21" s="14">
        <f>(42*3)/50</f>
        <v>2.52</v>
      </c>
      <c r="D21" s="14">
        <f>B21+C21</f>
        <v>3</v>
      </c>
      <c r="H21" s="14" t="s">
        <v>66</v>
      </c>
      <c r="I21" s="14">
        <f>(I$14*$M$12)/$M$14</f>
        <v>5.76</v>
      </c>
      <c r="J21" s="14">
        <f>(J$14*$M$12)/$M$14</f>
        <v>2.16</v>
      </c>
      <c r="K21" s="14">
        <f t="shared" ref="K21:L21" si="0">(K$14*$M$12)/$M$14</f>
        <v>0.54</v>
      </c>
      <c r="L21" s="14">
        <f t="shared" si="0"/>
        <v>0.54</v>
      </c>
      <c r="M21" s="14">
        <v>9</v>
      </c>
      <c r="O21" s="14" t="s">
        <v>28</v>
      </c>
      <c r="P21" s="24">
        <f>(P$16*$T$12)/$T$16</f>
        <v>3.24</v>
      </c>
      <c r="Q21" s="24">
        <f>(Q$16*$T$12)/$T$16</f>
        <v>4.32</v>
      </c>
      <c r="R21" s="24">
        <f>(R$16*$T$12)/$T$16</f>
        <v>9</v>
      </c>
      <c r="S21" s="24">
        <f>(S$16*$T$12)/$T$16</f>
        <v>1.44</v>
      </c>
      <c r="T21" s="24">
        <v>18</v>
      </c>
    </row>
    <row r="22" spans="1:20" x14ac:dyDescent="0.3">
      <c r="A22" s="16" t="s">
        <v>79</v>
      </c>
      <c r="B22" s="17">
        <f>($B$13*D13)/$D$13</f>
        <v>8</v>
      </c>
      <c r="C22" s="16">
        <v>42</v>
      </c>
      <c r="D22" s="16">
        <v>50</v>
      </c>
      <c r="H22" s="14" t="s">
        <v>25</v>
      </c>
      <c r="I22" s="14">
        <f>(I$14*$M$13)/$M$14</f>
        <v>10.24</v>
      </c>
      <c r="J22" s="14">
        <f>(J$14*$M$13)/$M$14</f>
        <v>3.84</v>
      </c>
      <c r="K22" s="14">
        <f>(K$14*$M$13)/$M$14</f>
        <v>0.96</v>
      </c>
      <c r="L22" s="14">
        <f t="shared" ref="L22" si="1">(L$14*$M$13)/$M$14</f>
        <v>0.96</v>
      </c>
      <c r="M22" s="14">
        <v>16</v>
      </c>
      <c r="O22" s="14" t="s">
        <v>58</v>
      </c>
      <c r="P22" s="24">
        <f>(P$16*$T$13)/$T$16</f>
        <v>0.72</v>
      </c>
      <c r="Q22" s="24">
        <f>(Q$16*$T$13)/$T$16</f>
        <v>0.96</v>
      </c>
      <c r="R22" s="24">
        <f>(R$16*$T$13)/$T$16</f>
        <v>2</v>
      </c>
      <c r="S22" s="24">
        <f>(S$16*$T$13)/$T$16</f>
        <v>0.32</v>
      </c>
      <c r="T22" s="24">
        <v>4</v>
      </c>
    </row>
    <row r="23" spans="1:20" x14ac:dyDescent="0.3">
      <c r="H23" s="16" t="s">
        <v>79</v>
      </c>
      <c r="I23" s="16">
        <v>32</v>
      </c>
      <c r="J23" s="16">
        <v>12</v>
      </c>
      <c r="K23" s="16">
        <v>3</v>
      </c>
      <c r="L23" s="16">
        <v>3</v>
      </c>
      <c r="M23" s="16">
        <v>50</v>
      </c>
      <c r="O23" s="14" t="s">
        <v>41</v>
      </c>
      <c r="P23" s="24">
        <f>(P$16*$T$14)/$T$16</f>
        <v>2.16</v>
      </c>
      <c r="Q23" s="24">
        <f>(Q$16*$T$14)/$T$16</f>
        <v>2.88</v>
      </c>
      <c r="R23" s="24">
        <f>(R$16*$T$14)/$T$16</f>
        <v>6</v>
      </c>
      <c r="S23" s="24">
        <f>(S$16*$T$14)/$T$16</f>
        <v>0.96</v>
      </c>
      <c r="T23" s="24">
        <v>12</v>
      </c>
    </row>
    <row r="24" spans="1:20" x14ac:dyDescent="0.3">
      <c r="A24" s="32" t="s">
        <v>90</v>
      </c>
      <c r="O24" s="14" t="s">
        <v>52</v>
      </c>
      <c r="P24" s="24">
        <f>(P$16*$T$15)/$T$16</f>
        <v>2.88</v>
      </c>
      <c r="Q24" s="24">
        <f>(Q$16*$T$15)/$T$16</f>
        <v>3.84</v>
      </c>
      <c r="R24" s="24">
        <f>(R$16*$T$15)/$T$16</f>
        <v>8</v>
      </c>
      <c r="S24" s="24">
        <f>(S$16*$T$15)/$T$16</f>
        <v>1.28</v>
      </c>
      <c r="T24" s="24">
        <v>16</v>
      </c>
    </row>
    <row r="25" spans="1:20" x14ac:dyDescent="0.3">
      <c r="A25" s="14"/>
      <c r="B25" s="33" t="s">
        <v>83</v>
      </c>
      <c r="C25" s="34"/>
      <c r="D25" s="34"/>
      <c r="H25" s="32" t="s">
        <v>99</v>
      </c>
      <c r="O25" s="16" t="s">
        <v>79</v>
      </c>
      <c r="P25" s="25">
        <v>9</v>
      </c>
      <c r="Q25" s="25">
        <v>12</v>
      </c>
      <c r="R25" s="25">
        <v>25</v>
      </c>
      <c r="S25" s="25">
        <v>4</v>
      </c>
      <c r="T25" s="25">
        <v>50</v>
      </c>
    </row>
    <row r="26" spans="1:20" x14ac:dyDescent="0.3">
      <c r="A26" s="16" t="s">
        <v>82</v>
      </c>
      <c r="B26" s="16" t="s">
        <v>68</v>
      </c>
      <c r="C26" s="16" t="s">
        <v>26</v>
      </c>
      <c r="D26" s="16" t="s">
        <v>79</v>
      </c>
      <c r="H26" s="14"/>
      <c r="I26" s="15" t="s">
        <v>91</v>
      </c>
      <c r="J26" s="14"/>
      <c r="K26" s="14"/>
      <c r="L26" s="14"/>
      <c r="M26" s="14"/>
    </row>
    <row r="27" spans="1:20" x14ac:dyDescent="0.3">
      <c r="A27" s="14" t="s">
        <v>20</v>
      </c>
      <c r="B27" s="30">
        <f>(B10-B19)^2/B19</f>
        <v>0.12565217391304354</v>
      </c>
      <c r="C27" s="30">
        <f>(C10-C19)^2/C19</f>
        <v>2.3933747412008259E-2</v>
      </c>
      <c r="D27" s="30">
        <f>SUM(B27:C27)</f>
        <v>0.1495859213250518</v>
      </c>
      <c r="H27" s="15" t="s">
        <v>92</v>
      </c>
      <c r="I27" s="14" t="s">
        <v>93</v>
      </c>
      <c r="J27" s="14" t="s">
        <v>94</v>
      </c>
      <c r="K27" s="14" t="s">
        <v>95</v>
      </c>
      <c r="L27" s="14" t="s">
        <v>96</v>
      </c>
      <c r="M27" s="14" t="s">
        <v>98</v>
      </c>
      <c r="O27" s="32" t="s">
        <v>99</v>
      </c>
    </row>
    <row r="28" spans="1:20" x14ac:dyDescent="0.3">
      <c r="A28" s="14" t="s">
        <v>36</v>
      </c>
      <c r="B28" s="30">
        <f>(B11-B20)^2/B20</f>
        <v>6.6666666666666792E-3</v>
      </c>
      <c r="C28" s="30">
        <f>(C11-C20)^2/C20</f>
        <v>1.2698412698412722E-3</v>
      </c>
      <c r="D28" s="30">
        <f>SUM(B28:C28)</f>
        <v>7.9365079365079517E-3</v>
      </c>
      <c r="H28" s="14" t="s">
        <v>39</v>
      </c>
      <c r="I28" s="18">
        <f t="shared" ref="I28:L31" si="2">(I10-I19)^2/I19</f>
        <v>0.18107142857142869</v>
      </c>
      <c r="J28" s="18">
        <f t="shared" si="2"/>
        <v>3.1746031746031806E-4</v>
      </c>
      <c r="K28" s="18">
        <f t="shared" si="2"/>
        <v>1.26</v>
      </c>
      <c r="L28" s="18">
        <f t="shared" si="2"/>
        <v>5.3650793650793657E-2</v>
      </c>
      <c r="M28" s="18">
        <f>SUM(I28:L28)</f>
        <v>1.4950396825396828</v>
      </c>
      <c r="O28" s="14"/>
      <c r="P28" s="35" t="s">
        <v>92</v>
      </c>
      <c r="Q28" s="41"/>
      <c r="R28" s="41"/>
      <c r="S28" s="41"/>
      <c r="T28" s="42"/>
    </row>
    <row r="29" spans="1:20" x14ac:dyDescent="0.3">
      <c r="A29" s="14" t="s">
        <v>86</v>
      </c>
      <c r="B29" s="30">
        <f t="shared" ref="B29:C29" si="3">(B12-B21)^2/B21</f>
        <v>0.56333333333333346</v>
      </c>
      <c r="C29" s="30">
        <f t="shared" si="3"/>
        <v>0.10730158730158731</v>
      </c>
      <c r="D29" s="30">
        <f>B29+C29</f>
        <v>0.67063492063492081</v>
      </c>
      <c r="H29" s="14" t="s">
        <v>64</v>
      </c>
      <c r="I29" s="18">
        <f t="shared" si="2"/>
        <v>0.95062500000000005</v>
      </c>
      <c r="J29" s="18">
        <f t="shared" si="2"/>
        <v>1.6666666666666698E-3</v>
      </c>
      <c r="K29" s="18">
        <f t="shared" si="2"/>
        <v>2.4066666666666667</v>
      </c>
      <c r="L29" s="18">
        <f t="shared" si="2"/>
        <v>2.4066666666666667</v>
      </c>
      <c r="M29" s="18">
        <f>SUM(I29:L29)</f>
        <v>5.765625</v>
      </c>
      <c r="O29" s="15" t="s">
        <v>101</v>
      </c>
      <c r="P29" s="14" t="s">
        <v>47</v>
      </c>
      <c r="Q29" s="14" t="s">
        <v>65</v>
      </c>
      <c r="R29" s="14" t="s">
        <v>27</v>
      </c>
      <c r="S29" s="14" t="s">
        <v>40</v>
      </c>
      <c r="T29" s="14" t="s">
        <v>98</v>
      </c>
    </row>
    <row r="30" spans="1:20" x14ac:dyDescent="0.3">
      <c r="A30" s="16" t="s">
        <v>79</v>
      </c>
      <c r="B30" s="30">
        <f>SUM(B27:B29)</f>
        <v>0.69565217391304368</v>
      </c>
      <c r="C30" s="30">
        <f>SUM(C27:C29)</f>
        <v>0.13250517598343683</v>
      </c>
      <c r="D30" s="31">
        <f>SUM(D27:D29)</f>
        <v>0.8281573498964806</v>
      </c>
      <c r="H30" s="14" t="s">
        <v>66</v>
      </c>
      <c r="I30" s="18">
        <f t="shared" si="2"/>
        <v>0.10027777777777773</v>
      </c>
      <c r="J30" s="18">
        <f t="shared" si="2"/>
        <v>1.1851851851851872E-2</v>
      </c>
      <c r="K30" s="18">
        <f t="shared" si="2"/>
        <v>0.39185185185185173</v>
      </c>
      <c r="L30" s="18">
        <f t="shared" si="2"/>
        <v>0.39185185185185173</v>
      </c>
      <c r="M30" s="18">
        <f t="shared" ref="M30:M31" si="4">SUM(I30:L30)</f>
        <v>0.89583333333333304</v>
      </c>
      <c r="O30" s="14" t="s">
        <v>28</v>
      </c>
      <c r="P30" s="26">
        <f t="shared" ref="P30:S33" si="5">(P12-P21)^2/P21</f>
        <v>2.3511111111111105</v>
      </c>
      <c r="Q30" s="26">
        <f t="shared" si="5"/>
        <v>1.2459259259259261</v>
      </c>
      <c r="R30" s="26">
        <f t="shared" si="5"/>
        <v>0</v>
      </c>
      <c r="S30" s="26">
        <f t="shared" si="5"/>
        <v>0.13444444444444442</v>
      </c>
      <c r="T30" s="26">
        <f>SUM(P30:S30)</f>
        <v>3.7314814814814814</v>
      </c>
    </row>
    <row r="31" spans="1:20" x14ac:dyDescent="0.3">
      <c r="H31" s="14" t="s">
        <v>25</v>
      </c>
      <c r="I31" s="18">
        <f t="shared" si="2"/>
        <v>5.6406249999999963E-2</v>
      </c>
      <c r="J31" s="18">
        <f t="shared" si="2"/>
        <v>6.6666666666666792E-3</v>
      </c>
      <c r="K31" s="18">
        <f t="shared" si="2"/>
        <v>1.6666666666666698E-3</v>
      </c>
      <c r="L31" s="18">
        <f t="shared" si="2"/>
        <v>0.96</v>
      </c>
      <c r="M31" s="18">
        <f t="shared" si="4"/>
        <v>1.0247395833333333</v>
      </c>
      <c r="O31" s="14" t="s">
        <v>58</v>
      </c>
      <c r="P31" s="26">
        <f t="shared" si="5"/>
        <v>0.10888888888888891</v>
      </c>
      <c r="Q31" s="26">
        <f t="shared" si="5"/>
        <v>1.6666666666666698E-3</v>
      </c>
      <c r="R31" s="26">
        <f t="shared" si="5"/>
        <v>0.5</v>
      </c>
      <c r="S31" s="26">
        <f t="shared" si="5"/>
        <v>1.4449999999999996</v>
      </c>
      <c r="T31" s="26">
        <f t="shared" ref="T31:T33" si="6">SUM(P31:S31)</f>
        <v>2.0555555555555554</v>
      </c>
    </row>
    <row r="32" spans="1:20" x14ac:dyDescent="0.3">
      <c r="A32" s="14" t="s">
        <v>87</v>
      </c>
      <c r="B32" s="14">
        <v>2</v>
      </c>
      <c r="H32" s="16" t="s">
        <v>79</v>
      </c>
      <c r="I32" s="19">
        <f>SUM(I28:I31)</f>
        <v>1.2883804563492065</v>
      </c>
      <c r="J32" s="19">
        <f>SUM(J28:J31)</f>
        <v>2.050264550264554E-2</v>
      </c>
      <c r="K32" s="19">
        <f>SUM(K28:K31)</f>
        <v>4.060185185185186</v>
      </c>
      <c r="L32" s="19">
        <f>SUM(L28:L31)</f>
        <v>3.8121693121693121</v>
      </c>
      <c r="M32" s="19">
        <f>SUM(M28:M31)</f>
        <v>9.1812375992063497</v>
      </c>
      <c r="O32" s="14" t="s">
        <v>41</v>
      </c>
      <c r="P32" s="26">
        <f t="shared" si="5"/>
        <v>1.1851851851851872E-2</v>
      </c>
      <c r="Q32" s="26">
        <f t="shared" si="5"/>
        <v>5.0000000000000088E-3</v>
      </c>
      <c r="R32" s="26">
        <f t="shared" si="5"/>
        <v>0</v>
      </c>
      <c r="S32" s="26">
        <f t="shared" si="5"/>
        <v>1.6666666666666698E-3</v>
      </c>
      <c r="T32" s="26">
        <f t="shared" si="6"/>
        <v>1.8518518518518552E-2</v>
      </c>
    </row>
    <row r="33" spans="1:20" x14ac:dyDescent="0.3">
      <c r="A33" s="14" t="s">
        <v>88</v>
      </c>
      <c r="B33" s="14">
        <v>0.05</v>
      </c>
      <c r="O33" s="14" t="s">
        <v>52</v>
      </c>
      <c r="P33" s="26">
        <f t="shared" si="5"/>
        <v>2.88</v>
      </c>
      <c r="Q33" s="26">
        <f t="shared" si="5"/>
        <v>1.2150000000000001</v>
      </c>
      <c r="R33" s="26">
        <f t="shared" si="5"/>
        <v>0.125</v>
      </c>
      <c r="S33" s="26">
        <f t="shared" si="5"/>
        <v>6.1250000000000006E-2</v>
      </c>
      <c r="T33" s="26">
        <f t="shared" si="6"/>
        <v>4.28125</v>
      </c>
    </row>
    <row r="34" spans="1:20" x14ac:dyDescent="0.3">
      <c r="A34" s="14" t="s">
        <v>102</v>
      </c>
      <c r="B34" s="15">
        <v>0.82815700000000003</v>
      </c>
      <c r="H34" s="14" t="s">
        <v>87</v>
      </c>
      <c r="I34" s="14">
        <v>9</v>
      </c>
      <c r="O34" s="16" t="s">
        <v>79</v>
      </c>
      <c r="P34" s="27">
        <f>SUM(P30:P33)</f>
        <v>5.3518518518518512</v>
      </c>
      <c r="Q34" s="27">
        <f t="shared" ref="Q34:S34" si="7">SUM(Q30:Q33)</f>
        <v>2.467592592592593</v>
      </c>
      <c r="R34" s="27">
        <f t="shared" si="7"/>
        <v>0.625</v>
      </c>
      <c r="S34" s="27">
        <f t="shared" si="7"/>
        <v>1.6423611111111107</v>
      </c>
      <c r="T34" s="27">
        <f>SUM(T30:T33)</f>
        <v>10.086805555555554</v>
      </c>
    </row>
    <row r="35" spans="1:20" x14ac:dyDescent="0.3">
      <c r="A35" s="14" t="s">
        <v>103</v>
      </c>
      <c r="B35" s="20">
        <v>5.9909999999999997</v>
      </c>
      <c r="H35" s="14" t="s">
        <v>88</v>
      </c>
      <c r="I35" s="14">
        <v>0.05</v>
      </c>
    </row>
    <row r="36" spans="1:20" x14ac:dyDescent="0.3">
      <c r="H36" s="14" t="s">
        <v>102</v>
      </c>
      <c r="I36" s="21">
        <v>9.1809999999999992</v>
      </c>
      <c r="O36" s="14" t="s">
        <v>87</v>
      </c>
      <c r="P36" s="14">
        <v>9</v>
      </c>
    </row>
    <row r="37" spans="1:20" x14ac:dyDescent="0.3">
      <c r="H37" s="14" t="s">
        <v>89</v>
      </c>
      <c r="I37" s="20">
        <f>16.919</f>
        <v>16.919</v>
      </c>
      <c r="O37" s="14" t="s">
        <v>88</v>
      </c>
      <c r="P37" s="14">
        <v>0.05</v>
      </c>
    </row>
    <row r="38" spans="1:20" x14ac:dyDescent="0.3">
      <c r="O38" s="14" t="s">
        <v>102</v>
      </c>
      <c r="P38" s="26">
        <v>10.0868</v>
      </c>
    </row>
    <row r="39" spans="1:20" x14ac:dyDescent="0.3">
      <c r="O39" s="14" t="s">
        <v>89</v>
      </c>
      <c r="P39" s="28">
        <v>16.919</v>
      </c>
    </row>
    <row r="50" spans="1:6" x14ac:dyDescent="0.3">
      <c r="A50" s="13" t="s">
        <v>84</v>
      </c>
    </row>
    <row r="51" spans="1:6" x14ac:dyDescent="0.3">
      <c r="A51" s="14"/>
      <c r="B51" s="33" t="s">
        <v>91</v>
      </c>
      <c r="C51" s="34"/>
      <c r="D51" s="34"/>
      <c r="E51" s="34"/>
      <c r="F51" s="34"/>
    </row>
    <row r="52" spans="1:6" x14ac:dyDescent="0.3">
      <c r="A52" s="15" t="s">
        <v>92</v>
      </c>
      <c r="B52" s="14" t="s">
        <v>93</v>
      </c>
      <c r="C52" s="14" t="s">
        <v>94</v>
      </c>
      <c r="D52" s="14" t="s">
        <v>95</v>
      </c>
      <c r="E52" s="14" t="s">
        <v>96</v>
      </c>
      <c r="F52" s="14" t="s">
        <v>98</v>
      </c>
    </row>
    <row r="53" spans="1:6" x14ac:dyDescent="0.3">
      <c r="A53" s="14" t="s">
        <v>25</v>
      </c>
      <c r="B53" s="14">
        <v>11</v>
      </c>
      <c r="C53" s="14">
        <v>4</v>
      </c>
      <c r="D53" s="14">
        <v>1</v>
      </c>
      <c r="E53" s="14">
        <v>0</v>
      </c>
      <c r="F53" s="14">
        <v>16</v>
      </c>
    </row>
    <row r="54" spans="1:6" x14ac:dyDescent="0.3">
      <c r="A54" s="14" t="s">
        <v>39</v>
      </c>
      <c r="B54" s="14">
        <v>15</v>
      </c>
      <c r="C54" s="14">
        <v>5</v>
      </c>
      <c r="D54" s="14">
        <v>0</v>
      </c>
      <c r="E54" s="14">
        <v>1</v>
      </c>
      <c r="F54" s="14">
        <v>21</v>
      </c>
    </row>
    <row r="55" spans="1:6" x14ac:dyDescent="0.3">
      <c r="A55" s="14" t="s">
        <v>66</v>
      </c>
      <c r="B55" s="14">
        <v>5</v>
      </c>
      <c r="C55" s="14">
        <v>2</v>
      </c>
      <c r="D55" s="14">
        <v>1</v>
      </c>
      <c r="E55" s="14">
        <v>1</v>
      </c>
      <c r="F55" s="14">
        <v>9</v>
      </c>
    </row>
    <row r="56" spans="1:6" x14ac:dyDescent="0.3">
      <c r="A56" s="14" t="s">
        <v>64</v>
      </c>
      <c r="B56" s="14">
        <v>1</v>
      </c>
      <c r="C56" s="14">
        <v>1</v>
      </c>
      <c r="D56" s="14">
        <v>1</v>
      </c>
      <c r="E56" s="14">
        <v>1</v>
      </c>
      <c r="F56" s="14">
        <v>4</v>
      </c>
    </row>
    <row r="57" spans="1:6" x14ac:dyDescent="0.3">
      <c r="A57" s="16" t="s">
        <v>79</v>
      </c>
      <c r="B57" s="16">
        <v>32</v>
      </c>
      <c r="C57" s="16">
        <v>12</v>
      </c>
      <c r="D57" s="16">
        <v>3</v>
      </c>
      <c r="E57" s="16">
        <v>3</v>
      </c>
      <c r="F57" s="16">
        <v>50</v>
      </c>
    </row>
    <row r="60" spans="1:6" x14ac:dyDescent="0.3">
      <c r="A60" s="13" t="s">
        <v>85</v>
      </c>
    </row>
    <row r="61" spans="1:6" x14ac:dyDescent="0.3">
      <c r="A61" s="14"/>
      <c r="B61" s="33" t="s">
        <v>91</v>
      </c>
      <c r="C61" s="34"/>
      <c r="D61" s="34"/>
      <c r="E61" s="34"/>
      <c r="F61" s="34"/>
    </row>
    <row r="62" spans="1:6" x14ac:dyDescent="0.3">
      <c r="A62" s="15" t="s">
        <v>92</v>
      </c>
      <c r="B62" s="14" t="s">
        <v>93</v>
      </c>
      <c r="C62" s="14" t="s">
        <v>94</v>
      </c>
      <c r="D62" s="14" t="s">
        <v>95</v>
      </c>
      <c r="E62" s="14" t="s">
        <v>96</v>
      </c>
      <c r="F62" s="14" t="s">
        <v>98</v>
      </c>
    </row>
    <row r="63" spans="1:6" x14ac:dyDescent="0.3">
      <c r="A63" s="14" t="s">
        <v>25</v>
      </c>
      <c r="B63" s="14">
        <v>10.24</v>
      </c>
      <c r="C63" s="14">
        <v>3.84</v>
      </c>
      <c r="D63" s="14">
        <v>0.96</v>
      </c>
      <c r="E63" s="14">
        <v>0.96</v>
      </c>
      <c r="F63" s="14">
        <v>16</v>
      </c>
    </row>
    <row r="64" spans="1:6" x14ac:dyDescent="0.3">
      <c r="A64" s="14" t="s">
        <v>39</v>
      </c>
      <c r="B64" s="14">
        <v>13.44</v>
      </c>
      <c r="C64" s="14">
        <v>5.04</v>
      </c>
      <c r="D64" s="14">
        <v>1.26</v>
      </c>
      <c r="E64" s="14">
        <v>1.26</v>
      </c>
      <c r="F64" s="14">
        <v>21</v>
      </c>
    </row>
    <row r="65" spans="1:6" x14ac:dyDescent="0.3">
      <c r="A65" s="14" t="s">
        <v>66</v>
      </c>
      <c r="B65" s="14">
        <v>5.76</v>
      </c>
      <c r="C65" s="14">
        <v>2.16</v>
      </c>
      <c r="D65" s="14">
        <v>0.54</v>
      </c>
      <c r="E65" s="14">
        <v>0.54</v>
      </c>
      <c r="F65" s="14">
        <v>9</v>
      </c>
    </row>
    <row r="66" spans="1:6" x14ac:dyDescent="0.3">
      <c r="A66" s="14" t="s">
        <v>64</v>
      </c>
      <c r="B66" s="14">
        <v>2.56</v>
      </c>
      <c r="C66" s="14">
        <v>0.96</v>
      </c>
      <c r="D66" s="14">
        <v>0.24</v>
      </c>
      <c r="E66" s="14">
        <v>0.24</v>
      </c>
      <c r="F66" s="14">
        <v>4</v>
      </c>
    </row>
    <row r="67" spans="1:6" x14ac:dyDescent="0.3">
      <c r="A67" s="16" t="s">
        <v>79</v>
      </c>
      <c r="B67" s="16">
        <v>32</v>
      </c>
      <c r="C67" s="16">
        <v>12</v>
      </c>
      <c r="D67" s="16">
        <v>3</v>
      </c>
      <c r="E67" s="16">
        <v>3</v>
      </c>
      <c r="F67" s="16">
        <v>50</v>
      </c>
    </row>
    <row r="70" spans="1:6" x14ac:dyDescent="0.3">
      <c r="A70" s="13" t="s">
        <v>99</v>
      </c>
    </row>
    <row r="71" spans="1:6" x14ac:dyDescent="0.3">
      <c r="A71" s="14"/>
      <c r="B71" s="33" t="s">
        <v>91</v>
      </c>
      <c r="C71" s="34"/>
      <c r="D71" s="34"/>
      <c r="E71" s="34"/>
      <c r="F71" s="34"/>
    </row>
    <row r="72" spans="1:6" x14ac:dyDescent="0.3">
      <c r="A72" s="15" t="s">
        <v>92</v>
      </c>
      <c r="B72" s="14" t="s">
        <v>93</v>
      </c>
      <c r="C72" s="14" t="s">
        <v>94</v>
      </c>
      <c r="D72" s="14" t="s">
        <v>95</v>
      </c>
      <c r="E72" s="14" t="s">
        <v>96</v>
      </c>
      <c r="F72" s="14" t="s">
        <v>98</v>
      </c>
    </row>
    <row r="73" spans="1:6" x14ac:dyDescent="0.3">
      <c r="A73" s="14" t="s">
        <v>25</v>
      </c>
      <c r="B73" s="18">
        <v>5.6406249999999963E-2</v>
      </c>
      <c r="C73" s="18">
        <v>6.6666666666666792E-3</v>
      </c>
      <c r="D73" s="18">
        <v>1.6666666666666698E-3</v>
      </c>
      <c r="E73" s="18">
        <v>0.96</v>
      </c>
      <c r="F73" s="18">
        <v>1.0247395833333333</v>
      </c>
    </row>
    <row r="74" spans="1:6" x14ac:dyDescent="0.3">
      <c r="A74" s="14" t="s">
        <v>39</v>
      </c>
      <c r="B74" s="18">
        <v>0.18107142857142869</v>
      </c>
      <c r="C74" s="18">
        <v>3.1746031746031806E-4</v>
      </c>
      <c r="D74" s="18">
        <v>1.26</v>
      </c>
      <c r="E74" s="18">
        <v>5.3650793650793657E-2</v>
      </c>
      <c r="F74" s="18">
        <v>1.4950396825396828</v>
      </c>
    </row>
    <row r="75" spans="1:6" x14ac:dyDescent="0.3">
      <c r="A75" s="14" t="s">
        <v>66</v>
      </c>
      <c r="B75" s="18">
        <v>0.10027777777777773</v>
      </c>
      <c r="C75" s="18">
        <v>1.1851851851851872E-2</v>
      </c>
      <c r="D75" s="18">
        <v>0.39185185185185173</v>
      </c>
      <c r="E75" s="18">
        <v>0.39185185185185173</v>
      </c>
      <c r="F75" s="18">
        <v>0.89583333333333304</v>
      </c>
    </row>
    <row r="76" spans="1:6" x14ac:dyDescent="0.3">
      <c r="A76" s="14" t="s">
        <v>64</v>
      </c>
      <c r="B76" s="18">
        <v>0.95062500000000005</v>
      </c>
      <c r="C76" s="18">
        <v>1.6666666666666698E-3</v>
      </c>
      <c r="D76" s="18">
        <v>2.4066666666666667</v>
      </c>
      <c r="E76" s="18">
        <v>2.4066666666666667</v>
      </c>
      <c r="F76" s="18">
        <v>5.765625</v>
      </c>
    </row>
    <row r="77" spans="1:6" x14ac:dyDescent="0.3">
      <c r="A77" s="16" t="s">
        <v>79</v>
      </c>
      <c r="B77" s="19">
        <f>SUM(B73:B76)</f>
        <v>1.2883804563492065</v>
      </c>
      <c r="C77" s="19">
        <f t="shared" ref="C77:E77" si="8">SUM(C73:C76)</f>
        <v>2.050264550264554E-2</v>
      </c>
      <c r="D77" s="19">
        <f t="shared" si="8"/>
        <v>4.0601851851851851</v>
      </c>
      <c r="E77" s="19">
        <f t="shared" si="8"/>
        <v>3.8121693121693121</v>
      </c>
      <c r="F77" s="19">
        <f>SUM(F73:F76)</f>
        <v>9.181237599206348</v>
      </c>
    </row>
    <row r="79" spans="1:6" x14ac:dyDescent="0.3">
      <c r="A79" s="14" t="s">
        <v>87</v>
      </c>
      <c r="B79" s="14">
        <v>9</v>
      </c>
    </row>
    <row r="80" spans="1:6" x14ac:dyDescent="0.3">
      <c r="A80" s="14" t="s">
        <v>88</v>
      </c>
      <c r="B80" s="14">
        <v>0.05</v>
      </c>
    </row>
    <row r="81" spans="1:2" x14ac:dyDescent="0.3">
      <c r="A81" s="14" t="s">
        <v>102</v>
      </c>
      <c r="B81" s="29">
        <v>9.1809999999999992</v>
      </c>
    </row>
    <row r="82" spans="1:2" x14ac:dyDescent="0.3">
      <c r="A82" s="14" t="s">
        <v>89</v>
      </c>
      <c r="B82" s="20">
        <f>16.919</f>
        <v>16.919</v>
      </c>
    </row>
  </sheetData>
  <mergeCells count="10">
    <mergeCell ref="B51:F51"/>
    <mergeCell ref="B61:F61"/>
    <mergeCell ref="B71:F71"/>
    <mergeCell ref="P19:T19"/>
    <mergeCell ref="P28:T28"/>
    <mergeCell ref="P10:T10"/>
    <mergeCell ref="B8:D8"/>
    <mergeCell ref="B17:D17"/>
    <mergeCell ref="B25:D25"/>
    <mergeCell ref="I8:M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988CE-6EC4-4DC4-BCB2-66E80FA89014}">
  <dimension ref="A3:B31"/>
  <sheetViews>
    <sheetView workbookViewId="0">
      <selection activeCell="C49" sqref="C49"/>
    </sheetView>
  </sheetViews>
  <sheetFormatPr defaultRowHeight="14.4" x14ac:dyDescent="0.3"/>
  <cols>
    <col min="1" max="1" width="46.109375" bestFit="1" customWidth="1"/>
    <col min="2" max="2" width="51.21875" bestFit="1" customWidth="1"/>
  </cols>
  <sheetData>
    <row r="3" spans="1:2" x14ac:dyDescent="0.3">
      <c r="A3" s="11" t="s">
        <v>6</v>
      </c>
      <c r="B3" t="s">
        <v>104</v>
      </c>
    </row>
    <row r="4" spans="1:2" x14ac:dyDescent="0.3">
      <c r="A4" t="s">
        <v>50</v>
      </c>
      <c r="B4">
        <v>1</v>
      </c>
    </row>
    <row r="5" spans="1:2" x14ac:dyDescent="0.3">
      <c r="A5" t="s">
        <v>56</v>
      </c>
      <c r="B5">
        <v>6</v>
      </c>
    </row>
    <row r="6" spans="1:2" x14ac:dyDescent="0.3">
      <c r="A6" t="s">
        <v>23</v>
      </c>
      <c r="B6">
        <v>20</v>
      </c>
    </row>
    <row r="7" spans="1:2" x14ac:dyDescent="0.3">
      <c r="A7" t="s">
        <v>42</v>
      </c>
      <c r="B7">
        <v>4</v>
      </c>
    </row>
    <row r="8" spans="1:2" x14ac:dyDescent="0.3">
      <c r="A8" t="s">
        <v>46</v>
      </c>
      <c r="B8">
        <v>19</v>
      </c>
    </row>
    <row r="27" spans="1:2" x14ac:dyDescent="0.3">
      <c r="A27" s="11" t="s">
        <v>7</v>
      </c>
      <c r="B27" t="s">
        <v>97</v>
      </c>
    </row>
    <row r="28" spans="1:2" x14ac:dyDescent="0.3">
      <c r="A28" t="s">
        <v>38</v>
      </c>
      <c r="B28">
        <v>32</v>
      </c>
    </row>
    <row r="29" spans="1:2" x14ac:dyDescent="0.3">
      <c r="A29" t="s">
        <v>24</v>
      </c>
      <c r="B29">
        <v>12</v>
      </c>
    </row>
    <row r="30" spans="1:2" x14ac:dyDescent="0.3">
      <c r="A30" t="s">
        <v>57</v>
      </c>
      <c r="B30">
        <v>3</v>
      </c>
    </row>
    <row r="31" spans="1:2" x14ac:dyDescent="0.3">
      <c r="A31" t="s">
        <v>73</v>
      </c>
      <c r="B31">
        <v>3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F1A2-844B-4DA3-9A8B-FC381131C6C1}">
  <dimension ref="A3:E8"/>
  <sheetViews>
    <sheetView topLeftCell="A3" workbookViewId="0">
      <selection activeCell="D26" sqref="D26"/>
    </sheetView>
  </sheetViews>
  <sheetFormatPr defaultRowHeight="14.4" x14ac:dyDescent="0.3"/>
  <cols>
    <col min="1" max="1" width="60.33203125" bestFit="1" customWidth="1"/>
    <col min="2" max="2" width="65.44140625" bestFit="1" customWidth="1"/>
    <col min="4" max="4" width="72.21875" bestFit="1" customWidth="1"/>
    <col min="5" max="5" width="77.33203125" bestFit="1" customWidth="1"/>
    <col min="6" max="6" width="84.33203125" bestFit="1" customWidth="1"/>
  </cols>
  <sheetData>
    <row r="3" spans="1:5" x14ac:dyDescent="0.3">
      <c r="A3" s="11" t="s">
        <v>4</v>
      </c>
      <c r="B3" t="s">
        <v>105</v>
      </c>
      <c r="D3" s="11" t="s">
        <v>15</v>
      </c>
      <c r="E3" t="s">
        <v>106</v>
      </c>
    </row>
    <row r="4" spans="1:5" x14ac:dyDescent="0.3">
      <c r="A4" t="s">
        <v>51</v>
      </c>
      <c r="B4">
        <v>16</v>
      </c>
      <c r="D4" t="s">
        <v>43</v>
      </c>
      <c r="E4">
        <v>21</v>
      </c>
    </row>
    <row r="5" spans="1:5" x14ac:dyDescent="0.3">
      <c r="A5" t="s">
        <v>21</v>
      </c>
      <c r="B5">
        <v>33</v>
      </c>
      <c r="D5" t="s">
        <v>72</v>
      </c>
      <c r="E5">
        <v>3</v>
      </c>
    </row>
    <row r="6" spans="1:5" x14ac:dyDescent="0.3">
      <c r="A6" t="s">
        <v>67</v>
      </c>
      <c r="B6">
        <v>1</v>
      </c>
      <c r="D6" t="s">
        <v>66</v>
      </c>
      <c r="E6">
        <v>13</v>
      </c>
    </row>
    <row r="7" spans="1:5" x14ac:dyDescent="0.3">
      <c r="D7" t="s">
        <v>32</v>
      </c>
      <c r="E7">
        <v>12</v>
      </c>
    </row>
    <row r="8" spans="1:5" x14ac:dyDescent="0.3">
      <c r="D8" t="s">
        <v>75</v>
      </c>
      <c r="E8">
        <v>1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4E09E-FA55-409E-B58A-2177E6DE302C}">
  <dimension ref="A3:B8"/>
  <sheetViews>
    <sheetView topLeftCell="A10" workbookViewId="0">
      <selection activeCell="B5" sqref="B5"/>
    </sheetView>
  </sheetViews>
  <sheetFormatPr defaultRowHeight="14.4" x14ac:dyDescent="0.3"/>
  <cols>
    <col min="1" max="1" width="77.77734375" bestFit="1" customWidth="1"/>
    <col min="2" max="2" width="82.77734375" bestFit="1" customWidth="1"/>
    <col min="3" max="3" width="55.6640625" bestFit="1" customWidth="1"/>
  </cols>
  <sheetData>
    <row r="3" spans="1:2" x14ac:dyDescent="0.3">
      <c r="A3" s="11" t="s">
        <v>17</v>
      </c>
      <c r="B3" t="s">
        <v>107</v>
      </c>
    </row>
    <row r="4" spans="1:2" x14ac:dyDescent="0.3">
      <c r="A4" t="s">
        <v>45</v>
      </c>
      <c r="B4">
        <v>12</v>
      </c>
    </row>
    <row r="5" spans="1:2" x14ac:dyDescent="0.3">
      <c r="A5" t="s">
        <v>55</v>
      </c>
      <c r="B5">
        <v>18</v>
      </c>
    </row>
    <row r="6" spans="1:2" x14ac:dyDescent="0.3">
      <c r="A6" t="s">
        <v>62</v>
      </c>
      <c r="B6">
        <v>3</v>
      </c>
    </row>
    <row r="7" spans="1:2" x14ac:dyDescent="0.3">
      <c r="A7" t="s">
        <v>34</v>
      </c>
      <c r="B7">
        <v>16</v>
      </c>
    </row>
    <row r="8" spans="1:2" x14ac:dyDescent="0.3">
      <c r="A8" t="s">
        <v>76</v>
      </c>
      <c r="B8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Collected data</vt:lpstr>
      <vt:lpstr>Formatted data</vt:lpstr>
      <vt:lpstr>Chi-square test</vt:lpstr>
      <vt:lpstr>Graphical representation 1</vt:lpstr>
      <vt:lpstr>Graphical representation 2</vt:lpstr>
      <vt:lpstr>Graphical representation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Patil</dc:creator>
  <cp:lastModifiedBy>Rohini Patil</cp:lastModifiedBy>
  <dcterms:created xsi:type="dcterms:W3CDTF">2024-10-04T20:20:44Z</dcterms:created>
  <dcterms:modified xsi:type="dcterms:W3CDTF">2025-04-24T06:46:51Z</dcterms:modified>
</cp:coreProperties>
</file>